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34" documentId="120_S{118792C3-22EF-5104-A093-F22BFE3913F3}" xr6:coauthVersionLast="47" xr6:coauthVersionMax="47" xr10:uidLastSave="{15845F1B-0F01-435F-B75E-7DEF63EE0BF4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D+1'!$A$2:$W$1051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2" i="15" l="1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5" i="1"/>
  <c r="C215" i="1"/>
  <c r="F215" i="1"/>
  <c r="Q215" i="1"/>
  <c r="R215" i="1" a="1"/>
  <c r="R215" i="1"/>
  <c r="S215" i="1" a="1"/>
  <c r="S215" i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4" i="1" a="1"/>
  <c r="R224" i="1"/>
  <c r="S224" i="1" a="1"/>
  <c r="S224" i="1"/>
  <c r="R225" i="1" a="1"/>
  <c r="R225" i="1"/>
  <c r="S225" i="1" a="1"/>
  <c r="S225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L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0" i="1" a="1"/>
  <c r="M220" i="1" s="1"/>
  <c r="L217" i="15" s="1"/>
  <c r="L220" i="1" a="1"/>
  <c r="L220" i="1" s="1"/>
  <c r="K217" i="15" s="1"/>
  <c r="A220" i="1"/>
  <c r="C220" i="1"/>
  <c r="F220" i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21" i="1"/>
  <c r="C221" i="1"/>
  <c r="F221" i="1"/>
  <c r="L221" i="1" a="1"/>
  <c r="L221" i="1"/>
  <c r="K218" i="15" s="1"/>
  <c r="M221" i="1" a="1"/>
  <c r="M221" i="1"/>
  <c r="L218" i="15" s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8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3" i="1" a="1"/>
  <c r="M223" i="1" s="1"/>
  <c r="L220" i="15" s="1"/>
  <c r="L223" i="1" a="1"/>
  <c r="L223" i="1" s="1"/>
  <c r="K220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8" i="1" a="1"/>
  <c r="M218" i="1" s="1"/>
  <c r="L215" i="15" s="1"/>
  <c r="L218" i="1" a="1"/>
  <c r="L218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8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8" i="1"/>
  <c r="R215" i="15" s="1"/>
  <c r="Q222" i="1"/>
  <c r="R219" i="15" s="1"/>
  <c r="Q223" i="1"/>
  <c r="R220" i="15" s="1"/>
  <c r="Q224" i="1"/>
  <c r="R221" i="15" s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8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U212" i="15" s="1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8" i="1"/>
  <c r="C218" i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67" i="10" s="1"/>
  <c r="AK218" i="1"/>
  <c r="AN218" i="1"/>
  <c r="BD218" i="1" s="1" a="1"/>
  <c r="BD218" i="1" s="1"/>
  <c r="AO218" i="1"/>
  <c r="M167" i="10" s="1"/>
  <c r="AP218" i="1"/>
  <c r="BQ218" i="1"/>
  <c r="BR218" i="1"/>
  <c r="K168" i="10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69" i="10" s="1"/>
  <c r="AK222" i="1"/>
  <c r="AN222" i="1"/>
  <c r="BD222" i="1" s="1" a="1"/>
  <c r="BD222" i="1" s="1"/>
  <c r="AO222" i="1"/>
  <c r="M169" i="10" s="1"/>
  <c r="AP222" i="1"/>
  <c r="BQ222" i="1"/>
  <c r="BR222" i="1"/>
  <c r="A223" i="1"/>
  <c r="C223" i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0" i="10" s="1"/>
  <c r="AK223" i="1"/>
  <c r="AN223" i="1"/>
  <c r="BD223" i="1" s="1" a="1"/>
  <c r="BD223" i="1" s="1"/>
  <c r="AO223" i="1"/>
  <c r="M170" i="10" s="1"/>
  <c r="AP223" i="1"/>
  <c r="BQ223" i="1"/>
  <c r="BR223" i="1"/>
  <c r="A224" i="1"/>
  <c r="C224" i="1"/>
  <c r="K221" i="15"/>
  <c r="L221" i="15"/>
  <c r="D221" i="15"/>
  <c r="E221" i="15"/>
  <c r="T224" i="1" a="1"/>
  <c r="T224" i="1" s="1"/>
  <c r="AH224" i="1"/>
  <c r="BA224" i="1" s="1"/>
  <c r="AI224" i="1"/>
  <c r="AJ224" i="1"/>
  <c r="K171" i="10" s="1"/>
  <c r="AK224" i="1"/>
  <c r="AN224" i="1"/>
  <c r="BD224" i="1" s="1" a="1"/>
  <c r="BD224" i="1" s="1"/>
  <c r="AO224" i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D222" i="15"/>
  <c r="E222" i="15"/>
  <c r="T225" i="1" a="1"/>
  <c r="T225" i="1" s="1"/>
  <c r="AH225" i="1"/>
  <c r="BA225" i="1" s="1"/>
  <c r="AI225" i="1"/>
  <c r="AJ225" i="1"/>
  <c r="K172" i="10" s="1"/>
  <c r="AK225" i="1"/>
  <c r="AN225" i="1"/>
  <c r="AO225" i="1"/>
  <c r="M172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3" i="10" s="1"/>
  <c r="AK226" i="1"/>
  <c r="AN226" i="1"/>
  <c r="BD226" i="1" s="1" a="1"/>
  <c r="BD226" i="1" s="1"/>
  <c r="AO226" i="1"/>
  <c r="M173" i="10" s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4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5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6" i="10" s="1"/>
  <c r="AK229" i="1"/>
  <c r="AN229" i="1"/>
  <c r="BD229" i="1" s="1" a="1"/>
  <c r="BD229" i="1" s="1"/>
  <c r="AO229" i="1"/>
  <c r="M176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7" i="10" s="1"/>
  <c r="AK230" i="1"/>
  <c r="AN230" i="1"/>
  <c r="AO230" i="1"/>
  <c r="M177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8" i="10" s="1"/>
  <c r="AK231" i="1"/>
  <c r="AN231" i="1"/>
  <c r="BD231" i="1" s="1" a="1"/>
  <c r="BD231" i="1" s="1"/>
  <c r="AO231" i="1"/>
  <c r="M178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9" i="10" s="1"/>
  <c r="AK232" i="1"/>
  <c r="AN232" i="1"/>
  <c r="BD232" i="1" s="1" a="1"/>
  <c r="BD232" i="1" s="1"/>
  <c r="AO232" i="1"/>
  <c r="M179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0" i="10" s="1"/>
  <c r="AK233" i="1"/>
  <c r="AN233" i="1"/>
  <c r="BD233" i="1" s="1" a="1"/>
  <c r="BD233" i="1" s="1"/>
  <c r="AO233" i="1"/>
  <c r="M180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1" i="10" s="1"/>
  <c r="AK234" i="1"/>
  <c r="AN234" i="1"/>
  <c r="BD234" i="1" s="1" a="1"/>
  <c r="BD234" i="1" s="1"/>
  <c r="AO234" i="1"/>
  <c r="M181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2" i="10" s="1"/>
  <c r="AK235" i="1"/>
  <c r="AN235" i="1"/>
  <c r="BD235" i="1" s="1" a="1"/>
  <c r="BD235" i="1" s="1"/>
  <c r="AO235" i="1"/>
  <c r="M182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3" i="10" s="1"/>
  <c r="AK236" i="1"/>
  <c r="AN236" i="1"/>
  <c r="BD236" i="1" s="1" a="1"/>
  <c r="BD236" i="1" s="1"/>
  <c r="AO236" i="1"/>
  <c r="M183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4" i="10" s="1"/>
  <c r="AK237" i="1"/>
  <c r="AN237" i="1"/>
  <c r="BD237" i="1" s="1" a="1"/>
  <c r="BD237" i="1" s="1"/>
  <c r="AO237" i="1"/>
  <c r="M184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5" i="10" s="1"/>
  <c r="AK238" i="1"/>
  <c r="AN238" i="1"/>
  <c r="BD238" i="1" s="1" a="1"/>
  <c r="BD238" i="1" s="1"/>
  <c r="AO238" i="1"/>
  <c r="M185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6" i="10" s="1"/>
  <c r="AK239" i="1"/>
  <c r="AN239" i="1"/>
  <c r="AO239" i="1"/>
  <c r="M186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7" i="10" s="1"/>
  <c r="AK240" i="1"/>
  <c r="AN240" i="1"/>
  <c r="BD240" i="1" s="1" a="1"/>
  <c r="BD240" i="1" s="1"/>
  <c r="AO240" i="1"/>
  <c r="M187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8" i="10" s="1"/>
  <c r="AK241" i="1"/>
  <c r="AN241" i="1"/>
  <c r="BD241" i="1" s="1" a="1"/>
  <c r="BD241" i="1" s="1"/>
  <c r="AO241" i="1"/>
  <c r="M188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9" i="10" s="1"/>
  <c r="AK242" i="1"/>
  <c r="AN242" i="1"/>
  <c r="BD242" i="1" s="1" a="1"/>
  <c r="BD242" i="1" s="1"/>
  <c r="AO242" i="1"/>
  <c r="M189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0" i="10" s="1"/>
  <c r="AK243" i="1"/>
  <c r="AN243" i="1"/>
  <c r="BD243" i="1" s="1" a="1"/>
  <c r="BD243" i="1" s="1"/>
  <c r="AO243" i="1"/>
  <c r="M190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1" i="10" s="1"/>
  <c r="AK244" i="1"/>
  <c r="AN244" i="1"/>
  <c r="BD244" i="1" s="1" a="1"/>
  <c r="BD244" i="1" s="1"/>
  <c r="AO244" i="1"/>
  <c r="M191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2" i="10" s="1"/>
  <c r="AK245" i="1"/>
  <c r="AN245" i="1"/>
  <c r="BD245" i="1" s="1" a="1"/>
  <c r="BD245" i="1" s="1"/>
  <c r="AO245" i="1"/>
  <c r="M192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3" i="10" s="1"/>
  <c r="AK246" i="1"/>
  <c r="AN246" i="1"/>
  <c r="BD246" i="1" s="1" a="1"/>
  <c r="BD246" i="1" s="1"/>
  <c r="AO246" i="1"/>
  <c r="M193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4" i="10" s="1"/>
  <c r="AK247" i="1"/>
  <c r="AN247" i="1"/>
  <c r="BD247" i="1" s="1" a="1"/>
  <c r="BD247" i="1" s="1"/>
  <c r="AO247" i="1"/>
  <c r="M194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5" i="10" s="1"/>
  <c r="AK248" i="1"/>
  <c r="AN248" i="1"/>
  <c r="AO248" i="1"/>
  <c r="M195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8" i="10" s="1"/>
  <c r="AK251" i="1"/>
  <c r="AN251" i="1"/>
  <c r="BD251" i="1" s="1" a="1"/>
  <c r="BD251" i="1" s="1"/>
  <c r="AO251" i="1"/>
  <c r="M198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9" i="10" s="1"/>
  <c r="AK252" i="1"/>
  <c r="AN252" i="1"/>
  <c r="BD252" i="1" s="1" a="1"/>
  <c r="BD252" i="1" s="1"/>
  <c r="AO252" i="1"/>
  <c r="M199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0" i="10" s="1"/>
  <c r="AK253" i="1"/>
  <c r="AN253" i="1"/>
  <c r="BD253" i="1" s="1" a="1"/>
  <c r="BD253" i="1" s="1"/>
  <c r="AO253" i="1"/>
  <c r="M200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1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2" i="10" s="1"/>
  <c r="AK255" i="1"/>
  <c r="AN255" i="1"/>
  <c r="BD255" i="1" s="1" a="1"/>
  <c r="BD255" i="1" s="1"/>
  <c r="AO255" i="1"/>
  <c r="M202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3" i="10" s="1"/>
  <c r="AK256" i="1"/>
  <c r="AN256" i="1"/>
  <c r="BD256" i="1" s="1" a="1"/>
  <c r="BD256" i="1" s="1"/>
  <c r="AO256" i="1"/>
  <c r="M203" i="10" s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4" i="10" s="1"/>
  <c r="AK257" i="1"/>
  <c r="AN257" i="1"/>
  <c r="AO257" i="1"/>
  <c r="M204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5" i="10" s="1"/>
  <c r="AK258" i="1"/>
  <c r="AN258" i="1"/>
  <c r="BD258" i="1" s="1" a="1"/>
  <c r="BD258" i="1" s="1"/>
  <c r="AO258" i="1"/>
  <c r="M205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6" i="10" s="1"/>
  <c r="AK259" i="1"/>
  <c r="AN259" i="1"/>
  <c r="BD259" i="1" s="1" a="1"/>
  <c r="BD259" i="1" s="1"/>
  <c r="AO259" i="1"/>
  <c r="M206" i="10" s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7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8" i="10" s="1"/>
  <c r="AK261" i="1"/>
  <c r="AN261" i="1"/>
  <c r="BD261" i="1" s="1" a="1"/>
  <c r="BD261" i="1" s="1"/>
  <c r="AO261" i="1"/>
  <c r="M208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09" i="10" s="1"/>
  <c r="AK262" i="1"/>
  <c r="AN262" i="1"/>
  <c r="BD262" i="1" s="1" a="1"/>
  <c r="BD262" i="1" s="1"/>
  <c r="AO262" i="1"/>
  <c r="M209" i="10" s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0" i="10" s="1"/>
  <c r="AK263" i="1"/>
  <c r="AN263" i="1"/>
  <c r="AO263" i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3" i="15" s="1"/>
  <c r="M1054" i="1" a="1"/>
  <c r="M1054" i="1" s="1"/>
  <c r="L1033" i="15" s="1"/>
  <c r="R1054" i="1" a="1"/>
  <c r="R1054" i="1" s="1"/>
  <c r="D1033" i="15" s="1"/>
  <c r="S1054" i="1" a="1"/>
  <c r="S1054" i="1" s="1"/>
  <c r="E1033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15" i="1" l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0" i="1"/>
  <c r="AM21" i="1"/>
  <c r="AM17" i="1"/>
  <c r="AM14" i="1"/>
  <c r="BP221" i="1"/>
  <c r="BP219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60" i="1"/>
  <c r="AM791" i="1"/>
  <c r="AM749" i="1"/>
  <c r="AM646" i="1"/>
  <c r="AM613" i="1"/>
  <c r="AM421" i="1"/>
  <c r="AM394" i="1"/>
  <c r="AM277" i="1"/>
  <c r="AM271" i="1"/>
  <c r="AM25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7" i="1"/>
  <c r="AL224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7" i="1"/>
  <c r="BC264" i="1" a="1"/>
  <c r="BC264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60" i="1" a="1"/>
  <c r="BB260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39" i="1" a="1"/>
  <c r="BC239" i="1" s="1"/>
  <c r="BB202" i="1" a="1"/>
  <c r="BB202" i="1" s="1"/>
  <c r="BB191" i="1" a="1"/>
  <c r="BB191" i="1" s="1"/>
  <c r="AM205" i="1"/>
  <c r="BB226" i="1" a="1"/>
  <c r="BB226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1" i="1" a="1"/>
  <c r="BB251" i="1" s="1"/>
  <c r="AM236" i="1"/>
  <c r="BC255" i="1" a="1"/>
  <c r="BC255" i="1" s="1"/>
  <c r="BC246" i="1" a="1"/>
  <c r="BC246" i="1" s="1"/>
  <c r="BB242" i="1" a="1"/>
  <c r="BB242" i="1" s="1"/>
  <c r="BC237" i="1" a="1"/>
  <c r="BC237" i="1" s="1"/>
  <c r="BC242" i="1" a="1"/>
  <c r="BC242" i="1" s="1"/>
  <c r="AM916" i="1"/>
  <c r="AM845" i="1"/>
  <c r="AM910" i="1"/>
  <c r="AM869" i="1"/>
  <c r="AM1019" i="1"/>
  <c r="BC248" i="1" a="1"/>
  <c r="BC248" i="1" s="1"/>
  <c r="BB233" i="1" a="1"/>
  <c r="BB233" i="1" s="1"/>
  <c r="BC230" i="1" a="1"/>
  <c r="BC230" i="1" s="1"/>
  <c r="BB218" i="1" a="1"/>
  <c r="BB218" i="1" s="1"/>
  <c r="BB213" i="1" a="1"/>
  <c r="BB213" i="1" s="1"/>
  <c r="BB223" i="1" a="1"/>
  <c r="BB223" i="1" s="1"/>
  <c r="BD213" i="1" a="1"/>
  <c r="BD213" i="1" s="1"/>
  <c r="BC251" i="1" a="1"/>
  <c r="BC251" i="1" s="1"/>
  <c r="BC273" i="1" a="1"/>
  <c r="BC273" i="1" s="1"/>
  <c r="AM866" i="1"/>
  <c r="AM925" i="1"/>
  <c r="BC252" i="1" a="1"/>
  <c r="BC252" i="1" s="1"/>
  <c r="BB248" i="1" a="1"/>
  <c r="BB248" i="1" s="1"/>
  <c r="BC243" i="1" a="1"/>
  <c r="BC243" i="1" s="1"/>
  <c r="BB239" i="1" a="1"/>
  <c r="BB239" i="1" s="1"/>
  <c r="BC234" i="1" a="1"/>
  <c r="BC234" i="1" s="1"/>
  <c r="BC231" i="1" a="1"/>
  <c r="BC231" i="1" s="1"/>
  <c r="BB230" i="1" a="1"/>
  <c r="BB230" i="1" s="1"/>
  <c r="BB229" i="1" a="1"/>
  <c r="BB229" i="1" s="1"/>
  <c r="BC227" i="1" a="1"/>
  <c r="BC227" i="1" s="1"/>
  <c r="BB208" i="1" a="1"/>
  <c r="BB208" i="1" s="1"/>
  <c r="AM257" i="1"/>
  <c r="M201" i="10"/>
  <c r="BB254" i="1" a="1"/>
  <c r="BB254" i="1" s="1"/>
  <c r="BC254" i="1" a="1"/>
  <c r="BC254" i="1" s="1"/>
  <c r="BB257" i="1" a="1"/>
  <c r="BB257" i="1" s="1"/>
  <c r="BD257" i="1" a="1"/>
  <c r="BD257" i="1" s="1"/>
  <c r="AM254" i="1"/>
  <c r="AM245" i="1"/>
  <c r="AM242" i="1"/>
  <c r="AM233" i="1"/>
  <c r="BB330" i="1" a="1"/>
  <c r="BB330" i="1" s="1"/>
  <c r="BC257" i="1" a="1"/>
  <c r="BC257" i="1" s="1"/>
  <c r="BD248" i="1" a="1"/>
  <c r="BD248" i="1" s="1"/>
  <c r="AM248" i="1"/>
  <c r="BC245" i="1" a="1"/>
  <c r="BC245" i="1" s="1"/>
  <c r="BD239" i="1" a="1"/>
  <c r="BD239" i="1" s="1"/>
  <c r="AM239" i="1"/>
  <c r="BC236" i="1" a="1"/>
  <c r="BC236" i="1" s="1"/>
  <c r="BD230" i="1" a="1"/>
  <c r="BD230" i="1" s="1"/>
  <c r="AM230" i="1"/>
  <c r="AM229" i="1"/>
  <c r="BB272" i="1" a="1"/>
  <c r="BB272" i="1" s="1"/>
  <c r="BC249" i="1" a="1"/>
  <c r="BC249" i="1" s="1"/>
  <c r="BB245" i="1" a="1"/>
  <c r="BB245" i="1" s="1"/>
  <c r="BC240" i="1" a="1"/>
  <c r="BC240" i="1" s="1"/>
  <c r="BB236" i="1" a="1"/>
  <c r="BB236" i="1" s="1"/>
  <c r="BC233" i="1" a="1"/>
  <c r="BC233" i="1" s="1"/>
  <c r="AM226" i="1"/>
  <c r="AM223" i="1"/>
  <c r="BC206" i="1" a="1"/>
  <c r="BC206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3" i="1" a="1"/>
  <c r="BC263" i="1" s="1"/>
  <c r="M210" i="10"/>
  <c r="D210" i="10"/>
  <c r="C210" i="10"/>
  <c r="AM263" i="1"/>
  <c r="AL263" i="1"/>
  <c r="G210" i="10"/>
  <c r="D209" i="10"/>
  <c r="C209" i="10"/>
  <c r="AM262" i="1"/>
  <c r="AL262" i="1"/>
  <c r="G209" i="10"/>
  <c r="D208" i="10"/>
  <c r="C208" i="10"/>
  <c r="AM261" i="1"/>
  <c r="AL261" i="1"/>
  <c r="G208" i="10"/>
  <c r="BC260" i="1" a="1"/>
  <c r="BC260" i="1" s="1"/>
  <c r="M207" i="10"/>
  <c r="D207" i="10"/>
  <c r="C207" i="10"/>
  <c r="AL260" i="1"/>
  <c r="G207" i="10"/>
  <c r="D206" i="10"/>
  <c r="C206" i="10"/>
  <c r="AM259" i="1"/>
  <c r="AL259" i="1"/>
  <c r="G206" i="10"/>
  <c r="D205" i="10"/>
  <c r="C205" i="10"/>
  <c r="AM258" i="1"/>
  <c r="AL258" i="1"/>
  <c r="G205" i="10"/>
  <c r="D204" i="10"/>
  <c r="C204" i="10"/>
  <c r="AL257" i="1"/>
  <c r="G204" i="10"/>
  <c r="D203" i="10"/>
  <c r="C203" i="10"/>
  <c r="AM256" i="1"/>
  <c r="AL256" i="1"/>
  <c r="G203" i="10"/>
  <c r="D202" i="10"/>
  <c r="C202" i="10"/>
  <c r="AM255" i="1"/>
  <c r="AL255" i="1"/>
  <c r="G202" i="10"/>
  <c r="D201" i="10"/>
  <c r="C201" i="10"/>
  <c r="AL254" i="1"/>
  <c r="G201" i="10"/>
  <c r="D200" i="10"/>
  <c r="C200" i="10"/>
  <c r="AM253" i="1"/>
  <c r="AL253" i="1"/>
  <c r="G200" i="10"/>
  <c r="D199" i="10"/>
  <c r="C199" i="10"/>
  <c r="AM252" i="1"/>
  <c r="AL252" i="1"/>
  <c r="G199" i="10"/>
  <c r="D198" i="10"/>
  <c r="C198" i="10"/>
  <c r="AL251" i="1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AL248" i="1"/>
  <c r="G195" i="10"/>
  <c r="D194" i="10"/>
  <c r="C194" i="10"/>
  <c r="AM247" i="1"/>
  <c r="AL247" i="1"/>
  <c r="G194" i="10"/>
  <c r="D193" i="10"/>
  <c r="C193" i="10"/>
  <c r="AM246" i="1"/>
  <c r="AL246" i="1"/>
  <c r="G193" i="10"/>
  <c r="D192" i="10"/>
  <c r="C192" i="10"/>
  <c r="AL245" i="1"/>
  <c r="G192" i="10"/>
  <c r="D191" i="10"/>
  <c r="C191" i="10"/>
  <c r="AM244" i="1"/>
  <c r="AL244" i="1"/>
  <c r="G191" i="10"/>
  <c r="D190" i="10"/>
  <c r="C190" i="10"/>
  <c r="AM243" i="1"/>
  <c r="AL243" i="1"/>
  <c r="G190" i="10"/>
  <c r="D189" i="10"/>
  <c r="C189" i="10"/>
  <c r="AL242" i="1"/>
  <c r="G189" i="10"/>
  <c r="D188" i="10"/>
  <c r="C188" i="10"/>
  <c r="AM241" i="1"/>
  <c r="AL241" i="1"/>
  <c r="G188" i="10"/>
  <c r="D187" i="10"/>
  <c r="C187" i="10"/>
  <c r="AM240" i="1"/>
  <c r="AL240" i="1"/>
  <c r="G187" i="10"/>
  <c r="D186" i="10"/>
  <c r="C186" i="10"/>
  <c r="AL239" i="1"/>
  <c r="G186" i="10"/>
  <c r="D185" i="10"/>
  <c r="C185" i="10"/>
  <c r="AM238" i="1"/>
  <c r="AL238" i="1"/>
  <c r="G185" i="10"/>
  <c r="D184" i="10"/>
  <c r="C184" i="10"/>
  <c r="AM237" i="1"/>
  <c r="AL237" i="1"/>
  <c r="G184" i="10"/>
  <c r="D183" i="10"/>
  <c r="C183" i="10"/>
  <c r="AL236" i="1"/>
  <c r="G183" i="10"/>
  <c r="D182" i="10"/>
  <c r="C182" i="10"/>
  <c r="AM235" i="1"/>
  <c r="AL235" i="1"/>
  <c r="G182" i="10"/>
  <c r="D181" i="10"/>
  <c r="C181" i="10"/>
  <c r="AM234" i="1"/>
  <c r="AL234" i="1"/>
  <c r="G181" i="10"/>
  <c r="D180" i="10"/>
  <c r="C180" i="10"/>
  <c r="AL233" i="1"/>
  <c r="G180" i="10"/>
  <c r="D179" i="10"/>
  <c r="C179" i="10"/>
  <c r="AM232" i="1"/>
  <c r="AL232" i="1"/>
  <c r="G179" i="10"/>
  <c r="D178" i="10"/>
  <c r="C178" i="10"/>
  <c r="AM231" i="1"/>
  <c r="AL231" i="1"/>
  <c r="G178" i="10"/>
  <c r="D177" i="10"/>
  <c r="C177" i="10"/>
  <c r="AL230" i="1"/>
  <c r="G177" i="10"/>
  <c r="D176" i="10"/>
  <c r="C176" i="10"/>
  <c r="AL229" i="1"/>
  <c r="G176" i="10"/>
  <c r="BC228" i="1" a="1"/>
  <c r="BC228" i="1" s="1"/>
  <c r="M175" i="10"/>
  <c r="D175" i="10"/>
  <c r="C175" i="10"/>
  <c r="AM228" i="1"/>
  <c r="AL228" i="1"/>
  <c r="G175" i="10"/>
  <c r="BB227" i="1" a="1"/>
  <c r="BB227" i="1" s="1"/>
  <c r="M174" i="10"/>
  <c r="L174" i="10"/>
  <c r="N174" i="10"/>
  <c r="D174" i="10"/>
  <c r="C174" i="10"/>
  <c r="AM227" i="1"/>
  <c r="G174" i="10"/>
  <c r="D173" i="10"/>
  <c r="C173" i="10"/>
  <c r="AL226" i="1"/>
  <c r="G173" i="10"/>
  <c r="D172" i="10"/>
  <c r="C172" i="10"/>
  <c r="AM225" i="1"/>
  <c r="AL225" i="1"/>
  <c r="G172" i="10"/>
  <c r="BB224" i="1" a="1"/>
  <c r="BB224" i="1" s="1"/>
  <c r="M171" i="10"/>
  <c r="D171" i="10"/>
  <c r="C171" i="10"/>
  <c r="AM224" i="1"/>
  <c r="G171" i="10"/>
  <c r="D170" i="10"/>
  <c r="C170" i="10"/>
  <c r="AL223" i="1"/>
  <c r="G170" i="10"/>
  <c r="D169" i="10"/>
  <c r="C169" i="10"/>
  <c r="AM222" i="1"/>
  <c r="AL222" i="1"/>
  <c r="G169" i="10"/>
  <c r="M168" i="10"/>
  <c r="D168" i="10"/>
  <c r="C168" i="10"/>
  <c r="G168" i="10"/>
  <c r="D167" i="10"/>
  <c r="C167" i="10"/>
  <c r="AM218" i="1"/>
  <c r="AL218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6" i="1" a="1"/>
  <c r="BC266" i="1" s="1"/>
  <c r="BB263" i="1" a="1"/>
  <c r="BB263" i="1" s="1"/>
  <c r="BC261" i="1" a="1"/>
  <c r="BC261" i="1" s="1"/>
  <c r="BC258" i="1" a="1"/>
  <c r="BC258" i="1" s="1"/>
  <c r="BB256" i="1" a="1"/>
  <c r="BB256" i="1" s="1"/>
  <c r="BB255" i="1" a="1"/>
  <c r="BB255" i="1" s="1"/>
  <c r="BB253" i="1" a="1"/>
  <c r="BB253" i="1" s="1"/>
  <c r="BB252" i="1" a="1"/>
  <c r="BB252" i="1" s="1"/>
  <c r="BB250" i="1" a="1"/>
  <c r="BB250" i="1" s="1"/>
  <c r="BB249" i="1" a="1"/>
  <c r="BB249" i="1" s="1"/>
  <c r="BB247" i="1" a="1"/>
  <c r="BB247" i="1" s="1"/>
  <c r="BB246" i="1" a="1"/>
  <c r="BB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C229" i="1" a="1"/>
  <c r="BC229" i="1" s="1"/>
  <c r="BC226" i="1" a="1"/>
  <c r="BC226" i="1" s="1"/>
  <c r="BC223" i="1" a="1"/>
  <c r="BC223" i="1" s="1"/>
  <c r="BB222" i="1" a="1"/>
  <c r="BB222" i="1" s="1"/>
  <c r="BC218" i="1" a="1"/>
  <c r="BC218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6" i="1" a="1"/>
  <c r="BD266" i="1" s="1"/>
  <c r="BC270" i="1" a="1"/>
  <c r="BC270" i="1" s="1"/>
  <c r="BB269" i="1" a="1"/>
  <c r="BB269" i="1" s="1"/>
  <c r="BB266" i="1" a="1"/>
  <c r="BB266" i="1" s="1"/>
  <c r="BD263" i="1" a="1"/>
  <c r="BD263" i="1" s="1"/>
  <c r="BC256" i="1" a="1"/>
  <c r="BC256" i="1" s="1"/>
  <c r="BC253" i="1" a="1"/>
  <c r="BC253" i="1" s="1"/>
  <c r="BC250" i="1" a="1"/>
  <c r="BC250" i="1" s="1"/>
  <c r="BC247" i="1" a="1"/>
  <c r="BC247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4" i="1" a="1"/>
  <c r="BC224" i="1" s="1"/>
  <c r="BB225" i="1" a="1"/>
  <c r="BB225" i="1" s="1"/>
  <c r="BC225" i="1" a="1"/>
  <c r="BC225" i="1" s="1"/>
  <c r="BB228" i="1" a="1"/>
  <c r="BB228" i="1" s="1"/>
  <c r="BD225" i="1" a="1"/>
  <c r="BD225" i="1" s="1"/>
  <c r="BC222" i="1" a="1"/>
  <c r="BC222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4" i="1" a="1"/>
  <c r="BB264" i="1" s="1"/>
  <c r="BC262" i="1" a="1"/>
  <c r="BC262" i="1" s="1"/>
  <c r="BB261" i="1" a="1"/>
  <c r="BB261" i="1" s="1"/>
  <c r="BC259" i="1" a="1"/>
  <c r="BC259" i="1" s="1"/>
  <c r="BB258" i="1" a="1"/>
  <c r="BB258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5" i="1" a="1"/>
  <c r="BC265" i="1" s="1"/>
  <c r="BB265" i="1" a="1"/>
  <c r="BB265" i="1" s="1"/>
  <c r="BD276" i="1" a="1"/>
  <c r="BD276" i="1" s="1"/>
  <c r="BD274" i="1" a="1"/>
  <c r="BD274" i="1" s="1"/>
  <c r="BB274" i="1" a="1"/>
  <c r="BB274" i="1" s="1"/>
  <c r="BD267" i="1" a="1"/>
  <c r="BD267" i="1" s="1"/>
  <c r="BB262" i="1" a="1"/>
  <c r="BB262" i="1" s="1"/>
  <c r="BB259" i="1" a="1"/>
  <c r="BB259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18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W212" i="15" s="1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<sst xmlns="http://schemas.openxmlformats.org/spreadsheetml/2006/main" count="5770" uniqueCount="1457">
  <si>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</si>
  <si>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</si>
  <si>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</si>
  <si>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</si>
  <si>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</si>
  <si>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</si>
  <si>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</si>
  <si>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</si>
  <si>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</si>
  <si>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</si>
  <si>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</si>
  <si>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</si>
  <si>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</si>
  <si>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</si>
  <si>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</si>
  <si>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</si>
  <si>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</si>
  <si>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</si>
  <si>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</si>
  <si>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</si>
  <si>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</si>
  <si>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</si>
  <si>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</si>
  <si>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</si>
  <si>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</si>
  <si>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</si>
  <si>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</si>
  <si>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</si>
  <si>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</si>
  <si>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</si>
  <si>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</si>
  <si>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</si>
  <si>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</si>
  <si>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</si>
  <si>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</si>
  <si>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</si>
  <si>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</si>
  <si>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</si>
  <si>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</si>
  <si>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</si>
  <si>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</si>
  <si>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</si>
  <si>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</si>
  <si>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</si>
  <si>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</si>
  <si>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</si>
  <si>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</si>
  <si>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</si>
  <si>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</si>
  <si>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</si>
  <si>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</si>
  <si>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</si>
  <si>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</si>
  <si>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</si>
  <si>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</si>
  <si>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</si>
  <si>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</si>
  <si>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</si>
  <si>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</si>
  <si>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</si>
  <si>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</si>
  <si>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</si>
  <si>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</si>
  <si>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</si>
  <si>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</si>
  <si>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</si>
  <si>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</si>
  <si>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</si>
  <si>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</si>
  <si>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</si>
  <si>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</si>
  <si>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</si>
  <si>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</si>
  <si>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</si>
  <si>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</si>
  <si>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</si>
  <si>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</si>
  <si>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</si>
  <si>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</si>
  <si>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</si>
  <si>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</si>
  <si>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</si>
  <si>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</si>
  <si>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</si>
  <si>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</si>
  <si>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</si>
  <si>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</si>
  <si>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</si>
  <si>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</si>
  <si>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</si>
  <si>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</si>
  <si>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</si>
  <si>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</si>
  <si>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</si>
  <si>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</si>
  <si>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</si>
  <si>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</si>
  <si>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</si>
  <si>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</si>
  <si>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</si>
  <si>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</si>
  <si>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</si>
  <si>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</si>
  <si>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</si>
  <si>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</si>
  <si>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</si>
  <si>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</si>
  <si>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</si>
  <si>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</si>
  <si>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</si>
  <si>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</si>
  <si>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</si>
  <si>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</si>
  <si>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</si>
  <si>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</si>
  <si>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</si>
  <si>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</si>
  <si>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</si>
  <si>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</si>
  <si>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</si>
  <si>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</si>
  <si>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</si>
  <si>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</si>
  <si>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</si>
  <si>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</si>
  <si>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</si>
  <si>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</si>
  <si>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</si>
  <si>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</si>
  <si>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</si>
  <si>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</si>
  <si>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</si>
  <si>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</si>
  <si>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</si>
  <si>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</si>
  <si>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</si>
  <si>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</si>
  <si>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</si>
  <si>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</si>
  <si>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</si>
  <si>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</si>
  <si>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</si>
  <si>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</si>
  <si>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</si>
  <si>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</si>
  <si>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</si>
  <si>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</si>
  <si>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</si>
  <si>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</si>
  <si>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</si>
  <si>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</si>
  <si>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</si>
  <si>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</si>
  <si>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</si>
  <si>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</si>
  <si>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</si>
  <si>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</si>
  <si>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</si>
  <si>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</si>
  <si>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</si>
  <si>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</si>
  <si>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</si>
  <si>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</si>
  <si>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</si>
  <si>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</si>
  <si>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</si>
  <si>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</si>
  <si>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</si>
  <si>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</si>
  <si>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</si>
  <si>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</si>
  <si>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</si>
  <si>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</si>
  <si>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</si>
  <si>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</si>
  <si>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</si>
  <si>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</si>
  <si>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</si>
  <si>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</si>
  <si>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</si>
  <si>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</si>
  <si>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</si>
  <si>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</si>
  <si>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</si>
  <si>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</si>
  <si>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</si>
  <si>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</si>
  <si>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</si>
  <si>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</si>
  <si>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</si>
  <si>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</si>
  <si>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</si>
  <si>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</si>
  <si>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</si>
  <si>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</si>
  <si>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</si>
  <si>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</si>
  <si>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</si>
  <si>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</si>
  <si>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</si>
  <si>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</si>
  <si>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</si>
  <si>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</si>
  <si>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</si>
  <si>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</si>
  <si>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</si>
  <si>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</si>
  <si>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</si>
  <si>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</si>
  <si>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</si>
  <si>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</si>
  <si>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</si>
  <si>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</si>
  <si>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</si>
  <si>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</si>
  <si>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</si>
  <si>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</si>
  <si>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</si>
  <si>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</si>
  <si>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</si>
  <si>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</si>
  <si>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</si>
  <si>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</si>
  <si>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</si>
  <si>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</si>
  <si>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</si>
  <si>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</si>
  <si>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</si>
  <si>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</si>
  <si>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</si>
  <si>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</si>
  <si>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</si>
  <si>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</si>
  <si>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</si>
  <si>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</si>
  <si>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</si>
  <si>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</si>
  <si>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</si>
  <si>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</si>
  <si>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</si>
  <si>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</si>
  <si>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</si>
  <si>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</si>
  <si>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</si>
  <si>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</si>
  <si>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</si>
  <si>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</si>
  <si>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</si>
  <si>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</si>
  <si>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</si>
  <si>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</si>
  <si>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</si>
  <si>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</si>
  <si>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</si>
  <si>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</si>
  <si>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</si>
  <si>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</si>
  <si>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</si>
  <si>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</si>
  <si>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</si>
  <si>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</si>
  <si>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</si>
  <si>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</si>
  <si>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</si>
  <si>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</si>
  <si>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</si>
  <si>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</si>
  <si>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</si>
  <si>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</si>
  <si>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</si>
  <si>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</si>
  <si>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</si>
  <si>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</si>
  <si>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</si>
  <si>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</si>
  <si>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</si>
  <si>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</si>
  <si>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</si>
  <si>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</si>
  <si>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</si>
  <si>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</si>
  <si>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</si>
  <si>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</si>
  <si>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</si>
  <si>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</si>
  <si>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</si>
  <si>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</si>
  <si>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</si>
  <si>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</si>
  <si>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</si>
  <si>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</si>
  <si>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</si>
  <si>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</si>
  <si>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</si>
  <si>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</si>
  <si>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</si>
  <si>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</si>
  <si>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</si>
  <si>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</si>
  <si>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</si>
  <si>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</si>
  <si>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</si>
  <si>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</si>
  <si>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</si>
  <si>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</si>
  <si>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</si>
  <si>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</si>
  <si>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</si>
  <si>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</si>
  <si>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</si>
  <si>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</si>
  <si>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</si>
  <si>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</si>
  <si>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</si>
  <si>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</si>
  <si>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</si>
  <si>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</si>
  <si>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</si>
  <si>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</si>
  <si>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</si>
  <si>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</si>
  <si>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</si>
  <si>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</si>
  <si>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</si>
  <si>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</si>
  <si>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</si>
  <si>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</si>
  <si>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</si>
  <si>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</si>
  <si>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</si>
  <si>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</si>
  <si>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</si>
  <si>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</si>
  <si>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</si>
  <si>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</si>
  <si>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</si>
  <si>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</si>
  <si>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</si>
  <si>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</si>
  <si>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</si>
  <si>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</si>
  <si>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</si>
  <si>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</si>
  <si>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</si>
  <si>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</si>
  <si>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</si>
  <si>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</si>
  <si>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</si>
  <si>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</si>
  <si>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</si>
  <si>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</si>
  <si>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</si>
  <si>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</si>
  <si>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</si>
  <si>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</si>
  <si>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</si>
  <si>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</si>
  <si>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</si>
  <si>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</si>
  <si>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</si>
  <si>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</si>
  <si>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</si>
  <si>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</si>
  <si>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</si>
  <si>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</si>
  <si>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</si>
  <si>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</si>
  <si>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</si>
  <si>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</si>
  <si>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</si>
  <si>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</si>
  <si>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</si>
  <si>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</si>
  <si>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</si>
  <si>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</si>
  <si>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</si>
  <si>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</si>
  <si>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</si>
  <si>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</si>
  <si>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</si>
  <si>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</si>
  <si>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</si>
  <si>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</si>
  <si>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</si>
  <si>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</si>
  <si>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</si>
  <si>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</si>
  <si>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</si>
  <si>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</si>
  <si>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</si>
  <si>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</si>
  <si>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</si>
  <si>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</si>
  <si>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</si>
  <si>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</si>
  <si>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</si>
  <si>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</si>
  <si>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</si>
  <si>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</si>
  <si>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</si>
  <si>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</si>
  <si>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</si>
  <si>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</si>
  <si>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</si>
  <si>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</si>
  <si>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</si>
  <si>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</si>
  <si>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</si>
  <si>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</si>
  <si>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</si>
  <si>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</si>
  <si>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</si>
  <si>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</si>
  <si>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</si>
  <si>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</si>
  <si>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</si>
  <si>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</si>
  <si>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</si>
  <si>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</si>
  <si>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</si>
  <si>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</si>
  <si>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</si>
  <si>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</si>
  <si>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</si>
  <si>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</si>
  <si>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</si>
  <si>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</si>
  <si>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</si>
  <si>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</si>
  <si>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</si>
  <si>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</si>
  <si>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</si>
  <si>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</si>
  <si>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</si>
  <si>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</si>
  <si>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</si>
  <si>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</si>
  <si>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</si>
  <si>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</si>
  <si>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</si>
  <si>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</si>
  <si>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</si>
  <si>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</si>
  <si>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</si>
  <si>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</si>
  <si>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</si>
  <si>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</si>
  <si>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</si>
  <si>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</si>
  <si>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</si>
  <si>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</si>
  <si>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</si>
  <si>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</si>
  <si>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</si>
  <si>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</si>
  <si>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</si>
  <si>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</si>
  <si>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</si>
  <si>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</si>
  <si>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</si>
  <si>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</si>
  <si>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</si>
  <si>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</si>
  <si>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</si>
  <si>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</si>
  <si>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</si>
  <si>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</si>
  <si>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</si>
  <si>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</si>
  <si>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</si>
  <si>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</si>
  <si>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</si>
  <si>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</si>
  <si>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</si>
  <si>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</si>
  <si>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</si>
  <si>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</si>
  <si>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</si>
  <si>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</si>
  <si>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</si>
  <si>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</si>
  <si>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</si>
  <si>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</si>
  <si>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</si>
  <si>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</si>
  <si>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</si>
  <si>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</si>
  <si>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</si>
  <si>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</si>
  <si>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</si>
  <si>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</si>
  <si>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</si>
  <si>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</si>
  <si>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</si>
  <si>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</si>
  <si>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</si>
  <si>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</si>
  <si>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</si>
  <si>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</si>
  <si>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</si>
  <si>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</si>
  <si>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</si>
  <si>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</si>
  <si>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</si>
  <si>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</si>
  <si>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</si>
  <si>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</si>
  <si>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</si>
  <si>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</si>
  <si>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</si>
  <si>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</si>
  <si>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</si>
  <si>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</si>
  <si>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</si>
  <si>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</si>
  <si>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</si>
  <si>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</si>
  <si>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</si>
  <si>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</si>
  <si>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</si>
  <si>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</si>
  <si>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</si>
  <si>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</si>
  <si>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</si>
  <si>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</si>
  <si>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</si>
  <si>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</si>
  <si>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</si>
  <si>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</si>
  <si>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</si>
  <si>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</si>
  <si>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</si>
  <si>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</si>
  <si>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</si>
  <si>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</si>
  <si>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</si>
  <si>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</si>
  <si>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</si>
  <si>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</si>
  <si>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</si>
  <si>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</si>
  <si>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</si>
  <si>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</si>
  <si>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</si>
  <si>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</si>
  <si>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</si>
  <si>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</si>
  <si>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</si>
  <si>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</si>
  <si>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</si>
  <si>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</si>
  <si>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</si>
  <si>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</si>
  <si>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</si>
  <si>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</si>
  <si>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</si>
  <si>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</si>
  <si>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</si>
  <si>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</si>
  <si>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</si>
  <si>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</si>
  <si>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</si>
  <si>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</si>
  <si>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</si>
  <si>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</si>
  <si>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</si>
  <si>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</si>
  <si>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</si>
  <si>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</si>
  <si>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</si>
  <si>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</si>
  <si>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</si>
  <si>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</si>
  <si>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</si>
  <si>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</si>
  <si>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</si>
  <si>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</si>
  <si>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</si>
  <si>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</si>
  <si>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</si>
  <si>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</si>
  <si>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</si>
  <si>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</si>
  <si>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</si>
  <si>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</si>
  <si>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</si>
  <si>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</si>
  <si>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</si>
  <si>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</si>
  <si>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</si>
  <si>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</si>
  <si>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</si>
  <si>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</si>
  <si>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</si>
  <si>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</si>
  <si>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</si>
  <si>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</si>
  <si>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</si>
  <si>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</si>
  <si>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</si>
  <si>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</si>
  <si>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</si>
  <si>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</si>
  <si>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</si>
  <si>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</si>
  <si>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</si>
  <si>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</si>
  <si>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</si>
  <si>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</si>
  <si>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</si>
  <si>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</si>
  <si>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</si>
  <si>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</si>
  <si>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</si>
  <si>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</si>
  <si>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</si>
  <si>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</si>
  <si>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</si>
  <si>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</si>
  <si>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</si>
  <si>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</si>
  <si>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</si>
  <si>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</si>
  <si>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</si>
  <si>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</si>
  <si>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</si>
  <si>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</si>
  <si>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</si>
  <si>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</si>
  <si>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</si>
  <si>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</si>
  <si>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</si>
  <si>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</si>
  <si>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</si>
  <si>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</si>
  <si>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</si>
  <si>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</si>
  <si>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</si>
  <si>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</si>
  <si>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</si>
  <si>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</si>
  <si>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</si>
  <si>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</si>
  <si>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</si>
  <si>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</si>
  <si>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</si>
  <si>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</si>
  <si>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</si>
  <si>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</si>
  <si>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</si>
  <si>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</si>
  <si>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</si>
  <si>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</si>
  <si>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</si>
  <si>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</si>
  <si>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</si>
  <si>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</si>
  <si>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</si>
  <si>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</si>
  <si>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</si>
  <si>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</si>
  <si>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</si>
  <si>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</si>
  <si>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</si>
  <si>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</si>
  <si>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</si>
  <si>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</si>
  <si>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</si>
  <si>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</si>
  <si>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</si>
  <si>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</si>
  <si>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</si>
  <si>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</si>
  <si>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</si>
  <si>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</si>
  <si>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</si>
  <si>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</si>
  <si>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</si>
  <si>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</si>
  <si>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</si>
  <si>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</si>
  <si>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</si>
  <si>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</si>
  <si>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</si>
  <si>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</si>
  <si>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</si>
  <si>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</si>
  <si>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</si>
  <si>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</si>
  <si>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</si>
  <si>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</si>
  <si>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</si>
  <si>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</si>
  <si>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</si>
  <si>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</si>
  <si>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</si>
  <si>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</si>
  <si>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</si>
  <si>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</si>
  <si>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</si>
  <si>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</si>
  <si>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</si>
  <si>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</si>
  <si>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</si>
  <si>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</si>
  <si>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</si>
  <si>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</si>
  <si>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</si>
  <si>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</si>
  <si>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</si>
  <si>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</si>
  <si>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</si>
  <si>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</si>
  <si>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</si>
  <si>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</si>
  <si>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</si>
  <si>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</si>
  <si>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</si>
  <si>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</si>
  <si>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</si>
  <si>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</si>
  <si>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</si>
  <si>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</si>
  <si>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</si>
  <si>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</si>
  <si>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</si>
  <si>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</si>
  <si>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</si>
  <si>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</si>
  <si>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</si>
  <si>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</si>
  <si>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</si>
  <si>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</si>
  <si>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</si>
  <si>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</si>
  <si>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</si>
  <si>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</si>
  <si>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</si>
  <si>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</si>
  <si>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</si>
  <si>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</si>
  <si>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</si>
  <si>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</si>
  <si>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</si>
  <si>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</si>
  <si>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</si>
  <si>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</si>
  <si>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</si>
  <si>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</si>
  <si>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</si>
  <si>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</si>
  <si>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</si>
  <si>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</si>
  <si>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</si>
  <si>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</si>
  <si>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</si>
  <si>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</si>
  <si>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</si>
  <si>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</si>
  <si>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</si>
  <si>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</si>
  <si>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</si>
  <si>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</si>
  <si>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</si>
  <si>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</si>
  <si>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</si>
  <si>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</si>
  <si>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</si>
  <si>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</si>
  <si>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</si>
  <si>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</si>
  <si>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</si>
  <si>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</si>
  <si>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</si>
  <si>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</si>
  <si>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</si>
  <si>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</si>
  <si>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</si>
  <si>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</si>
  <si>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</si>
  <si>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</si>
  <si>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</si>
  <si>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</si>
  <si>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</si>
  <si>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</si>
  <si>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</si>
  <si>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</si>
  <si>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</si>
  <si>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</si>
  <si>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</si>
  <si>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</si>
  <si>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</si>
  <si>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</si>
  <si>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</si>
  <si>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</si>
  <si>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</si>
  <si>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</si>
  <si>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</si>
  <si>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</si>
  <si>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</si>
  <si>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</si>
  <si>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</si>
  <si>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</si>
  <si>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</si>
  <si>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</si>
  <si>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</si>
  <si>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</si>
  <si>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</si>
  <si>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</si>
  <si>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</si>
  <si>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</si>
  <si>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</si>
  <si>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</si>
  <si>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</si>
  <si>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</si>
  <si>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</si>
  <si>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</si>
  <si>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</si>
  <si>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</si>
  <si>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</si>
  <si>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</si>
  <si>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</si>
  <si>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</si>
  <si>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</si>
  <si>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</si>
  <si>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</si>
  <si>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</si>
  <si>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</si>
  <si>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</si>
  <si>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</si>
  <si>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</si>
  <si>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</si>
  <si>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</si>
  <si>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</si>
  <si>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</si>
  <si>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</si>
  <si>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</si>
  <si>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</si>
  <si>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</si>
  <si>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</si>
  <si>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</si>
  <si>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</si>
  <si>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</si>
  <si>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</si>
  <si>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</si>
  <si>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</si>
  <si>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</si>
  <si>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</si>
  <si>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</si>
  <si>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</si>
  <si>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</si>
  <si>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</si>
  <si>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</si>
  <si>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</si>
  <si>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</si>
  <si>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</si>
  <si>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</si>
  <si>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</si>
  <si>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</si>
  <si>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</si>
  <si>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</si>
  <si>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</si>
  <si>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</si>
  <si>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</si>
  <si>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</si>
  <si>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</si>
  <si>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</si>
  <si>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</si>
  <si>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</si>
  <si>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</si>
  <si>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</si>
  <si>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</si>
  <si>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</si>
  <si>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</si>
  <si>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</si>
  <si>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</si>
  <si>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</si>
  <si>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</si>
  <si>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</si>
  <si>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</si>
  <si>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</si>
  <si>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</si>
  <si>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</si>
  <si>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</si>
  <si>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</si>
  <si>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</si>
  <si>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</si>
  <si>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</si>
  <si>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</si>
  <si>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</si>
  <si>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</si>
  <si>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</si>
  <si>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</si>
  <si>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</si>
  <si>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</si>
  <si>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</si>
  <si>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</si>
  <si>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</si>
  <si>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</si>
  <si>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</si>
  <si>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</si>
  <si>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</si>
  <si>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</si>
  <si>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</si>
  <si>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</si>
  <si>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</si>
  <si>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</si>
  <si>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</si>
  <si>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</si>
  <si>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</si>
  <si>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</si>
  <si>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</si>
  <si>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</si>
  <si>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</si>
  <si>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</si>
  <si>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</si>
  <si>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</si>
  <si>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</si>
  <si>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</si>
  <si>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</si>
  <si>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</si>
  <si>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</si>
  <si>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</si>
  <si>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</si>
  <si>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</si>
  <si>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</si>
  <si>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</si>
  <si>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</si>
  <si>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</si>
  <si>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</si>
  <si>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</si>
  <si>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</si>
  <si>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</si>
  <si>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</si>
  <si>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</si>
  <si>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</si>
  <si>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</si>
  <si>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</si>
  <si>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</si>
  <si>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</si>
  <si>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</si>
  <si>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</si>
  <si>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</si>
  <si>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</si>
  <si>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</si>
  <si>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</si>
  <si>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</si>
  <si>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</si>
  <si>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</si>
  <si>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</si>
  <si>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</si>
  <si>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</si>
  <si>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</si>
  <si>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</si>
  <si>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</si>
  <si>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</si>
  <si>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</si>
  <si>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</si>
  <si>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</si>
  <si>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</si>
  <si>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</si>
  <si>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</si>
  <si>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</si>
  <si>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</si>
  <si>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</si>
  <si>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</si>
  <si>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</si>
  <si>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</si>
  <si>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</si>
  <si>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</si>
  <si>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</si>
  <si>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</si>
  <si>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</si>
  <si>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</si>
  <si>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</si>
  <si>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</si>
  <si>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</si>
  <si>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</si>
  <si>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</si>
  <si>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</si>
  <si>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</si>
  <si>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</si>
  <si>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</si>
  <si>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</si>
  <si>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</si>
  <si>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</si>
  <si>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</si>
  <si>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</si>
  <si>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</si>
  <si>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</si>
  <si>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</si>
  <si>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</si>
  <si>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</si>
  <si>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</si>
  <si>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</si>
  <si>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</si>
  <si>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</si>
  <si>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</si>
  <si>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</si>
  <si>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</si>
  <si>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</si>
  <si>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</si>
  <si>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</si>
  <si>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</si>
  <si>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</si>
  <si>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</si>
  <si>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</si>
  <si>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</si>
  <si>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</si>
  <si>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</si>
  <si>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</si>
  <si>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</si>
  <si>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</si>
  <si>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</si>
  <si>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</si>
  <si>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</si>
  <si>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</si>
  <si>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</si>
  <si>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</si>
  <si>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</si>
  <si>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</si>
  <si>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</si>
  <si>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</si>
  <si>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</si>
  <si>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</si>
  <si>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</si>
  <si>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</si>
  <si>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</si>
  <si>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</si>
  <si>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</si>
  <si>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</si>
  <si>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</si>
  <si>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</si>
  <si>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</si>
  <si>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</si>
  <si>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</si>
  <si>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</si>
  <si>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</si>
  <si>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</si>
  <si>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</si>
  <si>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</si>
  <si>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</si>
  <si>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</si>
  <si>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</si>
  <si>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</si>
  <si>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</si>
  <si>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</si>
  <si>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</si>
  <si>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</si>
  <si>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</si>
  <si>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</si>
  <si>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</si>
  <si>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</si>
  <si>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</si>
  <si>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</si>
  <si>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</si>
  <si>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</si>
  <si>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</si>
  <si>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</si>
  <si>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</si>
  <si>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</si>
  <si>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</si>
  <si>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</si>
  <si>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</si>
  <si>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</si>
  <si>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</si>
  <si>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</si>
  <si>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</si>
  <si>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</si>
  <si>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</si>
  <si>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</si>
  <si>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</si>
  <si>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</si>
  <si>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</si>
  <si>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</si>
  <si>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</si>
  <si>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</si>
  <si>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</si>
  <si>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</si>
  <si>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</si>
  <si>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</si>
  <si>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</si>
  <si>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</si>
  <si>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</si>
  <si>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</si>
  <si>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</si>
  <si>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</si>
  <si>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</si>
  <si>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</si>
  <si>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</si>
  <si>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</si>
  <si>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</si>
  <si>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</si>
  <si>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</si>
  <si>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</si>
  <si>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</si>
  <si>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</si>
  <si>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</si>
  <si>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</si>
  <si>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</si>
  <si>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</si>
  <si>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</si>
  <si>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</si>
  <si>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</si>
  <si>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</si>
  <si>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</si>
  <si>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</si>
  <si>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</si>
  <si>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</si>
  <si>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</si>
  <si>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</si>
  <si>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</si>
  <si>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</si>
  <si>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</si>
  <si>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</si>
  <si>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</si>
  <si>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</si>
  <si>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</si>
  <si>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</si>
  <si>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</si>
  <si>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</si>
  <si>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</si>
  <si>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</si>
  <si>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</si>
  <si>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</si>
  <si>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</si>
  <si>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</si>
  <si>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</si>
  <si>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</si>
  <si>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</si>
  <si>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</si>
  <si>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</si>
  <si>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</si>
  <si>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</si>
  <si>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</si>
  <si>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</si>
  <si>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</si>
  <si>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</si>
  <si>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</si>
  <si>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</si>
  <si>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</si>
  <si>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</si>
  <si>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</si>
  <si>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</si>
  <si>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</si>
  <si>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</si>
  <si>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</si>
  <si>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</si>
  <si>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</si>
  <si>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</si>
  <si>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</si>
  <si>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</si>
  <si>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</si>
  <si>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</si>
  <si>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</si>
  <si>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</si>
  <si>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</si>
  <si>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</si>
  <si>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</si>
  <si>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</si>
  <si>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</si>
  <si>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</si>
  <si>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</si>
  <si>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</si>
  <si>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</si>
  <si>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</si>
  <si>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</si>
  <si>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</si>
  <si>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</si>
  <si>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</si>
  <si>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</si>
  <si>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</si>
  <si>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</si>
  <si>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</si>
  <si>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</si>
  <si>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</si>
  <si>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</si>
  <si>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</si>
  <si>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</si>
  <si>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</si>
  <si>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</si>
  <si>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</si>
  <si>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</si>
  <si>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</si>
  <si>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</si>
  <si>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</si>
  <si>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</si>
  <si>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</si>
  <si>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</si>
  <si>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</si>
  <si>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</si>
  <si>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</si>
  <si>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</si>
  <si>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</si>
  <si>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</si>
  <si>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</si>
  <si>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</si>
  <si>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</si>
  <si>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</si>
  <si>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</si>
  <si>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</si>
  <si>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</si>
  <si>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</si>
  <si>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</si>
  <si>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</si>
  <si>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</si>
  <si>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</si>
  <si>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</si>
  <si>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</si>
  <si>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</si>
  <si>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</si>
  <si>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</si>
  <si>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</si>
  <si>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</si>
  <si>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</si>
  <si>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</si>
  <si>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</si>
  <si>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</si>
  <si>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</si>
  <si>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</si>
  <si>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</si>
  <si>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</si>
  <si>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</si>
  <si>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</si>
  <si>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</si>
  <si>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</si>
  <si>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</si>
  <si>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</si>
  <si>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</si>
  <si>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</si>
  <si>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</si>
  <si>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</si>
  <si>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</si>
  <si>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</si>
  <si>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</si>
  <si>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</si>
  <si>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</si>
  <si>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</si>
  <si>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</si>
  <si>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</si>
  <si>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</si>
  <si>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</si>
  <si>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</si>
  <si>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</si>
  <si>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</si>
  <si>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</si>
  <si>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</si>
  <si>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</si>
  <si>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</si>
  <si>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</si>
  <si>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</si>
  <si>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</si>
  <si>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</si>
  <si>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</si>
  <si>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</si>
  <si>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</si>
  <si>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</si>
  <si>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</si>
  <si>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</si>
  <si>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</si>
  <si>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</si>
  <si>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</si>
  <si>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</si>
  <si>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</si>
  <si>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</si>
  <si>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</si>
  <si>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</si>
  <si>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</si>
  <si>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</si>
  <si>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</si>
  <si>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</si>
  <si>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</si>
  <si>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</si>
  <si>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</si>
  <si>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</si>
  <si>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</si>
  <si>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</si>
  <si>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</si>
  <si>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</si>
  <si>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</si>
  <si>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</si>
  <si>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</si>
  <si>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</si>
  <si>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</si>
  <si>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</si>
  <si>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</si>
  <si>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</si>
  <si>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</si>
  <si>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</si>
  <si>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</si>
  <si>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</si>
  <si>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</si>
  <si>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</si>
  <si>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</si>
  <si>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</si>
  <si>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</si>
  <si>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</si>
  <si>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</si>
  <si>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</si>
  <si>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</si>
  <si>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</si>
  <si>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</si>
  <si>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</si>
  <si>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</si>
  <si>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</si>
  <si>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</si>
  <si>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</si>
  <si>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</si>
  <si>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</si>
  <si>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</si>
  <si>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</si>
  <si>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</si>
  <si>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</si>
  <si>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</si>
  <si>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</si>
  <si>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</si>
  <si>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</si>
  <si>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</si>
  <si>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</si>
  <si>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</si>
  <si>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</si>
  <si>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</si>
  <si>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</si>
  <si>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</si>
  <si>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</si>
  <si>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</si>
  <si>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</si>
  <si>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</si>
  <si>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</si>
  <si>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</si>
  <si>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</si>
  <si>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</si>
  <si>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</si>
  <si>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</si>
  <si>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</si>
  <si>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</si>
  <si>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</si>
  <si>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</si>
  <si>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</si>
  <si>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</si>
  <si>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</si>
  <si>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</si>
  <si>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</si>
  <si>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</si>
  <si>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</si>
  <si>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</si>
  <si>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</si>
  <si>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</si>
  <si>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</si>
  <si>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</si>
  <si>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</si>
  <si>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</si>
  <si>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</si>
  <si>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</si>
  <si>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</si>
  <si>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</si>
  <si>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</si>
  <si>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</si>
  <si>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</si>
  <si>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</si>
  <si>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</si>
  <si>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</si>
  <si>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</si>
  <si>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</si>
  <si>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</si>
  <si>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</si>
  <si>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</si>
  <si>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</si>
  <si>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</si>
  <si>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</si>
  <si>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</si>
  <si>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</si>
  <si>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</si>
  <si>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</si>
  <si>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</si>
  <si>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</si>
  <si>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</si>
  <si>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</si>
  <si>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</si>
  <si>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</si>
  <si>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</si>
  <si>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</si>
  <si>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</si>
  <si>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</si>
  <si>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</si>
  <si>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</si>
  <si>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</si>
  <si>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</si>
  <si>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</si>
  <si>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</si>
  <si>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</si>
  <si>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12h</t>
  </si>
  <si>
    <t>MC1 as 08:50h - sem previsão de faixa no momento</t>
  </si>
  <si>
    <t>MC1 as 08:02 - Negado as 08:27h - sem faixa</t>
  </si>
  <si>
    <t>MC1 as 08:09h - sem faixa no momento, verificar após as 13h</t>
  </si>
  <si>
    <t>MC1 as 08:11h - Licença as 08:57h - deslocando pro km de trabalho</t>
  </si>
  <si>
    <t>V19</t>
  </si>
  <si>
    <t>ZAR-ZEH</t>
  </si>
  <si>
    <t>ZARZEH</t>
  </si>
  <si>
    <t>Deslocamento de ZAR pra ZEH</t>
  </si>
  <si>
    <t>MC1 as 08:32h - reposicionando para sair pro deslocamento sentido ZPN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</si>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</sst>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4"/>
  <sheetViews>
    <sheetView zoomScaleNormal="100" workbookViewId="0">
      <pane xSplit="5" topLeftCell="AJ204" activePane="topRight" state="frozen"/>
      <selection pane="topRight" activeCell="D215" sqref="D2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4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52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2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1370</v>
      </c>
      <c r="BJ192" s="16" t="s">
        <v>1371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1372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1373</v>
      </c>
      <c r="BJ193" s="16" t="s">
        <v>1373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1374</v>
      </c>
      <c r="BJ194" s="16" t="s">
        <v>1374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1375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1376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1377</v>
      </c>
      <c r="BJ195" s="16" t="s">
        <v>1378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1379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1380</v>
      </c>
      <c r="BJ197" s="16" t="s">
        <v>1381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1382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1383</v>
      </c>
      <c r="BJ198" s="16" t="s">
        <v>1383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1384</v>
      </c>
      <c r="BJ199" s="16" t="s">
        <v>1384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1385</v>
      </c>
      <c r="W200" s="104" t="s">
        <v>452</v>
      </c>
      <c r="X200" s="129" t="s">
        <v>455</v>
      </c>
      <c r="Y200" s="104"/>
      <c r="Z200" s="189" t="s">
        <v>1386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1387</v>
      </c>
      <c r="BJ200" s="16" t="s">
        <v>1387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1388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1389</v>
      </c>
      <c r="BJ201" s="16" t="s">
        <v>1389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1390</v>
      </c>
      <c r="BJ202" s="16" t="s">
        <v>1390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 t="s">
        <v>1391</v>
      </c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 t="s">
        <v>1392</v>
      </c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 t="s">
        <v>1393</v>
      </c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 t="s">
        <v>1394</v>
      </c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1395</v>
      </c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1396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1397</v>
      </c>
      <c r="M209" s="127" t="s">
        <v>1398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1399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/>
      <c r="BH209" s="16"/>
      <c r="BI209" s="16" t="s">
        <v>1400</v>
      </c>
      <c r="BJ209" s="17"/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>
      <c r="A215" s="258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259" t="s">
        <v>638</v>
      </c>
      <c r="F215" s="142" t="str">
        <f>IF(D215="","*",VLOOKUP(E215,BS_ATIVIDADE[],3,FALSE))</f>
        <v>OUTROS</v>
      </c>
      <c r="G215" s="188" t="s">
        <v>1401</v>
      </c>
      <c r="H215" s="188" t="s">
        <v>414</v>
      </c>
      <c r="I215" s="260">
        <v>73</v>
      </c>
      <c r="J215" s="260">
        <v>300</v>
      </c>
      <c r="K215" s="105">
        <v>421</v>
      </c>
      <c r="L215" s="127" t="s">
        <v>1402</v>
      </c>
      <c r="M215" s="127" t="s">
        <v>1403</v>
      </c>
      <c r="N215" s="106">
        <v>0.33333333333333331</v>
      </c>
      <c r="O215" s="106">
        <v>4.1666666666666664E-2</v>
      </c>
      <c r="P215" s="105">
        <v>1</v>
      </c>
      <c r="Q215" s="261" t="str">
        <f>IF(E215=0, "*", IFERROR(_xlfn.XLOOKUP(E215, BS_ATIVIDADE[ATIVIDADE], BS_ATIVIDADE[UNIDADE]), "*"))</f>
        <v>BINÁRIO</v>
      </c>
      <c r="R215" s="262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26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1404</v>
      </c>
      <c r="W215" s="104" t="s">
        <v>452</v>
      </c>
      <c r="X215" s="129"/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263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264">
        <f>IF(BS_CONTROLE[[#This Row],[SUB]]=0, "-", BS_CONTROLE[[#This Row],[SUB]])</f>
        <v>73</v>
      </c>
      <c r="AO215" s="105">
        <f>BS_CONTROLE[[#This Row],[KM - Inicio]]</f>
        <v>300</v>
      </c>
      <c r="AP215" s="264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265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26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/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/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>
      <c r="A218" s="45" t="str">
        <f t="shared" si="11"/>
        <v>V8846069</v>
      </c>
      <c r="B218" s="102">
        <v>46069</v>
      </c>
      <c r="C218" s="134">
        <f>IF(BS_CONTROLE[[#This Row],[DATA]]="","",WEEKNUM(BS_CONTROLE[[#This Row],[DATA]]))</f>
        <v>8</v>
      </c>
      <c r="D218" s="180" t="s">
        <v>832</v>
      </c>
      <c r="E218" s="126" t="s">
        <v>729</v>
      </c>
      <c r="F218" s="142" t="str">
        <f>IF(D218="","*",VLOOKUP(E218,BS_ATIVIDADE[],3,FALSE))</f>
        <v>MECANIZAÇÃO - SOCADORA</v>
      </c>
      <c r="G218" s="207" t="s">
        <v>1065</v>
      </c>
      <c r="H218" s="207" t="s">
        <v>1065</v>
      </c>
      <c r="I218" s="105">
        <v>73</v>
      </c>
      <c r="J218" s="105">
        <v>153.80000000000001</v>
      </c>
      <c r="K218" s="105">
        <v>151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8" s="188">
        <v>0.375</v>
      </c>
      <c r="O218" s="106">
        <v>8.3333333333333329E-2</v>
      </c>
      <c r="P218" s="105">
        <v>510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1062</v>
      </c>
      <c r="V218" s="151" t="s">
        <v>1279</v>
      </c>
      <c r="W218" s="104" t="s">
        <v>452</v>
      </c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MECANIZAÇÃO - SOCADORA</v>
      </c>
      <c r="AI218" s="8" t="str">
        <f>IF(BS_CONTROLE[[#This Row],[Atividade]]=0, "-", BS_CONTROLE[[#This Row],[Atividade]])</f>
        <v>MECANIZAÇÃO - SOCADORA</v>
      </c>
      <c r="AJ218" s="30" t="str">
        <f>BS_CONTROLE[[#This Row],[Local - Partida]]</f>
        <v>ZPN2</v>
      </c>
      <c r="AK218" s="30" t="str">
        <f>BS_CONTROLE[[#This Row],[Local - Encerramento]]</f>
        <v>ZPN2</v>
      </c>
      <c r="AL218" s="105" t="str">
        <f>IF(BS_CONTROLE[[#This Row],[Entre - Estações]]=0, "-", BS_CONTROLE[[#This Row],[Entre - Estações]])</f>
        <v>ZCV-ZCT</v>
      </c>
      <c r="AM218" s="105" t="str">
        <f>IF(BS_CONTROLE[[#This Row],[SB]]=0, "-", BS_CONTROLE[[#This Row],[SB]])</f>
        <v>152ZCT</v>
      </c>
      <c r="AN218" s="105">
        <f>IF(BS_CONTROLE[[#This Row],[SUB]]=0, "-", BS_CONTROLE[[#This Row],[SUB]])</f>
        <v>73</v>
      </c>
      <c r="AO218" s="105">
        <f>BS_CONTROLE[[#This Row],[KM - Inicio]]</f>
        <v>153.80000000000001</v>
      </c>
      <c r="AP218" s="105">
        <f>BS_CONTROLE[[#This Row],[KM - Inicio]]</f>
        <v>153.80000000000001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 t="shared" si="10"/>
        <v/>
      </c>
    </row>
    <row r="219" spans="1:71">
      <c r="A219" s="45" t="str">
        <f>D219&amp;B219</f>
        <v>V4046069</v>
      </c>
      <c r="B219" s="185">
        <v>46069</v>
      </c>
      <c r="C219" s="134">
        <f>IF(BS_CONTROLE[[#This Row],[DATA]]="","",WEEKNUM(BS_CONTROLE[[#This Row],[DATA]]))</f>
        <v>8</v>
      </c>
      <c r="D219" s="104" t="s">
        <v>796</v>
      </c>
      <c r="E219" s="126" t="s">
        <v>755</v>
      </c>
      <c r="F219" s="142" t="str">
        <f>IF(D219="","*",VLOOKUP(E219,BS_ATIVIDADE[],3,FALSE))</f>
        <v>MODERNIZAÇÃO</v>
      </c>
      <c r="G219" s="106" t="s">
        <v>151</v>
      </c>
      <c r="H219" s="106" t="s">
        <v>151</v>
      </c>
      <c r="I219" s="105">
        <v>73</v>
      </c>
      <c r="J219" s="105">
        <v>54.8</v>
      </c>
      <c r="K219" s="105">
        <v>52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9" s="127" t="s">
        <v>1315</v>
      </c>
      <c r="N219" s="106">
        <v>0.33333333333333331</v>
      </c>
      <c r="O219" s="106">
        <v>6.9444444444444447E-4</v>
      </c>
      <c r="P219" s="105">
        <v>1792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1279</v>
      </c>
      <c r="W219" s="104" t="s">
        <v>452</v>
      </c>
      <c r="X219" s="129"/>
      <c r="Y219" s="104"/>
      <c r="Z219" s="105">
        <v>1</v>
      </c>
      <c r="AA219" s="103" t="s">
        <v>443</v>
      </c>
      <c r="AB219" s="152" t="s">
        <v>437</v>
      </c>
      <c r="AC219" s="107">
        <v>0.29166666666666669</v>
      </c>
      <c r="AD219" s="105">
        <v>6240</v>
      </c>
      <c r="AE219" s="105">
        <v>6200</v>
      </c>
      <c r="AF219" s="105" t="s">
        <v>624</v>
      </c>
      <c r="AG219" s="14"/>
      <c r="AH219" s="126" t="str">
        <f>IF(BS_CONTROLE[[#This Row],[Atividade]]=0, "-", BS_CONTROLE[[#This Row],[Atividade]])</f>
        <v>MODERNIZAÇÃO - SOCADORA</v>
      </c>
      <c r="AI219" s="8" t="str">
        <f>IF(BS_CONTROLE[[#This Row],[Atividade]]=0, "-", BS_CONTROLE[[#This Row],[Atividade]])</f>
        <v>MODERNIZAÇÃO - SOCADORA</v>
      </c>
      <c r="AJ219" s="30" t="str">
        <f>BS_CONTROLE[[#This Row],[Local - Partida]]</f>
        <v>K58K592</v>
      </c>
      <c r="AK219" s="30" t="str">
        <f>BS_CONTROLE[[#This Row],[Local - Encerramento]]</f>
        <v>K58K592</v>
      </c>
      <c r="AL219" s="105" t="str">
        <f>IF(BS_CONTROLE[[#This Row],[Entre - Estações]]=0, "-", BS_CONTROLE[[#This Row],[Entre - Estações]])</f>
        <v>ZDG-ZTN</v>
      </c>
      <c r="AM219" s="105" t="str">
        <f>IF(BS_CONTROLE[[#This Row],[SB]]=0, "-", BS_CONTROLE[[#This Row],[SB]])</f>
        <v>ZDG2/ZDGPAT2</v>
      </c>
      <c r="AN219" s="105">
        <f>IF(BS_CONTROLE[[#This Row],[SUB]]=0, "-", BS_CONTROLE[[#This Row],[SUB]])</f>
        <v>73</v>
      </c>
      <c r="AO219" s="105">
        <f>BS_CONTROLE[[#This Row],[KM - Inicio]]</f>
        <v>54.8</v>
      </c>
      <c r="AP219" s="105">
        <f>BS_CONTROLE[[#This Row],[KM - Inicio]]</f>
        <v>54.8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MAURO TP-868)46069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942</v>
      </c>
      <c r="E220" s="187" t="s">
        <v>757</v>
      </c>
      <c r="F220" s="142" t="str">
        <f>IF(D220="","*",VLOOKUP(E220,BS_ATIVIDADE[],3,FALSE))</f>
        <v>MODERNIZAÇÃO</v>
      </c>
      <c r="G220" s="106" t="s">
        <v>624</v>
      </c>
      <c r="H220" s="106" t="s">
        <v>624</v>
      </c>
      <c r="I220" s="105">
        <v>73</v>
      </c>
      <c r="J220" s="105">
        <v>46.7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1147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ZMA-ZDG</v>
      </c>
      <c r="AM220" s="105" t="str">
        <f>IF(BS_CONTROLE[[#This Row],[SB]]=0, "-", BS_CONTROLE[[#This Row],[SB]])</f>
        <v>ZMAK47</v>
      </c>
      <c r="AN220" s="105">
        <f>IF(BS_CONTROLE[[#This Row],[SUB]]=0, "-", BS_CONTROLE[[#This Row],[SUB]])</f>
        <v>73</v>
      </c>
      <c r="AO220" s="105">
        <f>BS_CONTROLE[[#This Row],[KM - Inicio]]</f>
        <v>46.7</v>
      </c>
      <c r="AP220" s="105">
        <f>BS_CONTROLE[[#This Row],[KM - Inicio]]</f>
        <v>46.7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45" t="str">
        <f>D221&amp;B221</f>
        <v>WAGNER (TP-58)46069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961</v>
      </c>
      <c r="E221" s="187" t="s">
        <v>757</v>
      </c>
      <c r="F221" s="142" t="str">
        <f>IF(D221="","*",VLOOKUP(E221,BS_ATIVIDADE[],3,FALSE))</f>
        <v>MODERNIZAÇÃO</v>
      </c>
      <c r="G221" s="188" t="s">
        <v>624</v>
      </c>
      <c r="H221" s="188" t="s">
        <v>624</v>
      </c>
      <c r="I221" s="127">
        <v>73</v>
      </c>
      <c r="J221" s="127">
        <v>41.9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1" s="106">
        <v>0.33333333333333331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1405</v>
      </c>
      <c r="W221" s="104" t="s">
        <v>452</v>
      </c>
      <c r="X221" s="129"/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126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</v>
      </c>
      <c r="AM221" s="105" t="str">
        <f>IF(BS_CONTROLE[[#This Row],[SB]]=0, "-", BS_CONTROLE[[#This Row],[SB]])</f>
        <v>ZMA1</v>
      </c>
      <c r="AN221" s="105">
        <f>IF(BS_CONTROLE[[#This Row],[SUB]]=0, "-", BS_CONTROLE[[#This Row],[SUB]])</f>
        <v>73</v>
      </c>
      <c r="AO221" s="105">
        <f>BS_CONTROLE[[#This Row],[KM - Inicio]]</f>
        <v>41.9</v>
      </c>
      <c r="AP221" s="105">
        <f>BS_CONTROLE[[#This Row],[KM - Inicio]]</f>
        <v>41.9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>
      <c r="A222" s="45" t="str">
        <f t="shared" si="11"/>
        <v>ANTONIO (TF-681)46069</v>
      </c>
      <c r="B222" s="102">
        <v>46069</v>
      </c>
      <c r="C222" s="134">
        <f>IF(BS_CONTROLE[[#This Row],[DATA]]="","",WEEKNUM(BS_CONTROLE[[#This Row],[DATA]]))</f>
        <v>8</v>
      </c>
      <c r="D222" s="104" t="s">
        <v>882</v>
      </c>
      <c r="E222" s="126" t="s">
        <v>806</v>
      </c>
      <c r="F222" s="142" t="str">
        <f>IF(D222="","*",VLOOKUP(E222,BS_ATIVIDADE[],3,FALSE))</f>
        <v>SOLDA</v>
      </c>
      <c r="G222" s="106" t="s">
        <v>624</v>
      </c>
      <c r="H222" s="106" t="s">
        <v>624</v>
      </c>
      <c r="I222" s="105">
        <v>73</v>
      </c>
      <c r="J222" s="105">
        <v>11.2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2" s="106">
        <v>0.375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1406</v>
      </c>
      <c r="V222" s="151" t="s">
        <v>1147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PDM - SOLDA</v>
      </c>
      <c r="AI222" s="8" t="str">
        <f>IF(BS_CONTROLE[[#This Row],[Atividade]]=0, "-", BS_CONTROLE[[#This Row],[Atividade]])</f>
        <v>PDM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ZZR-ZDZ</v>
      </c>
      <c r="AM222" s="105" t="str">
        <f>IF(BS_CONTROLE[[#This Row],[SB]]=0, "-", BS_CONTROLE[[#This Row],[SB]])</f>
        <v>K10K14</v>
      </c>
      <c r="AN222" s="105">
        <f>IF(BS_CONTROLE[[#This Row],[SUB]]=0, "-", BS_CONTROLE[[#This Row],[SUB]])</f>
        <v>73</v>
      </c>
      <c r="AO222" s="105">
        <f>BS_CONTROLE[[#This Row],[KM - Inicio]]</f>
        <v>11.2</v>
      </c>
      <c r="AP222" s="105">
        <f>BS_CONTROLE[[#This Row],[KM - Inicio]]</f>
        <v>11.2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>
      <c r="A223" s="45" t="str">
        <f t="shared" si="11"/>
        <v>V8346069</v>
      </c>
      <c r="B223" s="102">
        <v>46069</v>
      </c>
      <c r="C223" s="134">
        <f>IF(BS_CONTROLE[[#This Row],[DATA]]="","",WEEKNUM(BS_CONTROLE[[#This Row],[DATA]]))</f>
        <v>8</v>
      </c>
      <c r="D223" s="104" t="s">
        <v>822</v>
      </c>
      <c r="E223" s="126" t="s">
        <v>729</v>
      </c>
      <c r="F223" s="142" t="str">
        <f>IF(D223="","*",VLOOKUP(E223,BS_ATIVIDADE[],3,FALSE))</f>
        <v>MECANIZAÇÃO - SOCADORA</v>
      </c>
      <c r="G223" s="106" t="s">
        <v>57</v>
      </c>
      <c r="H223" s="106" t="s">
        <v>57</v>
      </c>
      <c r="I223" s="105">
        <v>70</v>
      </c>
      <c r="J223" s="105">
        <v>139.19999999999999</v>
      </c>
      <c r="K223" s="105">
        <v>135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3" s="106">
        <v>0.33333333333333331</v>
      </c>
      <c r="O223" s="106">
        <v>8.3333333333333329E-2</v>
      </c>
      <c r="P223" s="105">
        <v>480</v>
      </c>
      <c r="Q223" s="9" t="str">
        <f>IF(E223=0, "*", IFERROR(_xlfn.XLOOKUP(E223, BS_ATIVIDADE[ATIVIDADE], BS_ATIVIDADE[UNIDADE]), "*"))</f>
        <v>M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3" s="105" t="s">
        <v>1062</v>
      </c>
      <c r="V223" s="151" t="s">
        <v>1279</v>
      </c>
      <c r="W223" s="104" t="s">
        <v>452</v>
      </c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MECANIZAÇÃO - SOCADORA</v>
      </c>
      <c r="AI223" s="8" t="str">
        <f>IF(BS_CONTROLE[[#This Row],[Atividade]]=0, "-", BS_CONTROLE[[#This Row],[Atividade]])</f>
        <v>MECANIZAÇÃO - SOCADORA</v>
      </c>
      <c r="AJ223" s="30" t="str">
        <f>BS_CONTROLE[[#This Row],[Local - Partida]]</f>
        <v>ZIQ2</v>
      </c>
      <c r="AK223" s="30" t="str">
        <f>BS_CONTROLE[[#This Row],[Local - Encerramento]]</f>
        <v>ZIQ2</v>
      </c>
      <c r="AL223" s="105" t="str">
        <f>IF(BS_CONTROLE[[#This Row],[Entre - Estações]]=0, "-", BS_CONTROLE[[#This Row],[Entre - Estações]])</f>
        <v>ZRQ-ZQX</v>
      </c>
      <c r="AM223" s="105" t="str">
        <f>IF(BS_CONTROLE[[#This Row],[SB]]=0, "-", BS_CONTROLE[[#This Row],[SB]])</f>
        <v>139ZQX1</v>
      </c>
      <c r="AN223" s="105">
        <f>IF(BS_CONTROLE[[#This Row],[SUB]]=0, "-", BS_CONTROLE[[#This Row],[SUB]])</f>
        <v>70</v>
      </c>
      <c r="AO223" s="105">
        <f>BS_CONTROLE[[#This Row],[KM - Inicio]]</f>
        <v>139.19999999999999</v>
      </c>
      <c r="AP223" s="105">
        <f>BS_CONTROLE[[#This Row],[KM - Inicio]]</f>
        <v>139.19999999999999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M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/>
      <c r="M224" s="127"/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0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225:BS237" si="15">IF(BM225="","",SUBSTITUTE(BL225," ","")&amp;SUBSTITUTE(BM225," ",""))</f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252" si="16">IF(BM238="","",SUBSTITUTE(BL238," ","")&amp;SUBSTITUTE(BM238," ",""))</f>
        <v/>
      </c>
    </row>
    <row r="239" spans="1:7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ref="A253:A316" si="17">D253&amp;B253</f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ref="BP253:BP316" si="18">IF(AND(BQ253&lt;1,BR253&lt;1),"Produção e Intervalo",IF(BQ253&lt;1,"Intervalo",IF(BR253&lt;1,"Produção","Aderente")))</f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ref="BS253:BS316" si="19">IF(BM253="","",SUBSTITUTE(BL253," ","")&amp;SUBSTITUTE(BM253," ",""))</f>
        <v/>
      </c>
    </row>
    <row r="254" spans="1:7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ref="A317:A380" si="20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21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ref="BS317:BS380" si="22">IF(BM317="","",SUBSTITUTE(BL317," ","")&amp;SUBSTITUTE(BM317," ",""))</f>
        <v/>
      </c>
    </row>
    <row r="318" spans="1:7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ref="A381:A444" si="23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4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ref="BS381:BS444" si="25">IF(BM381="","",SUBSTITUTE(BL381," ","")&amp;SUBSTITUTE(BM381," ",""))</f>
        <v/>
      </c>
    </row>
    <row r="382" spans="1:7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ref="A445:A508" si="26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7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ref="BS445:BS508" si="28">IF(BM445="","",SUBSTITUTE(BL445," ","")&amp;SUBSTITUTE(BM445," ",""))</f>
        <v/>
      </c>
    </row>
    <row r="446" spans="1:7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ref="A509:A572" si="29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30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ref="BS509:BS572" si="31">IF(BM509="","",SUBSTITUTE(BL509," ","")&amp;SUBSTITUTE(BM509," ",""))</f>
        <v/>
      </c>
    </row>
    <row r="510" spans="1:7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ref="A573:A636" si="32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3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ref="BS573:BS636" si="34">IF(BM573="","",SUBSTITUTE(BL573," ","")&amp;SUBSTITUTE(BM573," ",""))</f>
        <v/>
      </c>
    </row>
    <row r="574" spans="1:7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ref="A637:A700" si="35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6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ref="BS637:BS700" si="37">IF(BM637="","",SUBSTITUTE(BL637," ","")&amp;SUBSTITUTE(BM637," ",""))</f>
        <v/>
      </c>
    </row>
    <row r="638" spans="1:7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ref="A701:A764" si="38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9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ref="BS701:BS764" si="40">IF(BM701="","",SUBSTITUTE(BL701," ","")&amp;SUBSTITUTE(BM701," ",""))</f>
        <v/>
      </c>
    </row>
    <row r="702" spans="1:7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ref="A765:A828" si="41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2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ref="BS765:BS828" si="43">IF(BM765="","",SUBSTITUTE(BL765," ","")&amp;SUBSTITUTE(BM765," ",""))</f>
        <v/>
      </c>
    </row>
    <row r="766" spans="1:7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ref="A829:A892" si="44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5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ref="BS829:BS892" si="46">IF(BM829="","",SUBSTITUTE(BL829," ","")&amp;SUBSTITUTE(BM829," ",""))</f>
        <v/>
      </c>
    </row>
    <row r="830" spans="1:7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ref="A893:A956" si="47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8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ref="BS893:BS956" si="49">IF(BM893="","",SUBSTITUTE(BL893," ","")&amp;SUBSTITUTE(BM893," ",""))</f>
        <v/>
      </c>
    </row>
    <row r="894" spans="1:7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ref="A957:A1020" si="50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51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ref="BS957:BS1020" si="52">IF(BM957="","",SUBSTITUTE(BL957," ","")&amp;SUBSTITUTE(BM957," ",""))</f>
        <v/>
      </c>
    </row>
    <row r="958" spans="1:7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ref="A1021:A1054" si="53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4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ref="BS1021:BS1054" si="55">IF(BM1021="","",SUBSTITUTE(BL1021," ","")&amp;SUBSTITUTE(BM1021," ",""))</f>
        <v/>
      </c>
    </row>
    <row r="1022" spans="1:7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4">
    <cfRule type="expression" dxfId="186" priority="54471">
      <formula>#REF!=1</formula>
    </cfRule>
  </conditionalFormatting>
  <conditionalFormatting sqref="T6:T1054 BD6:BD1054 AX6:AX1054">
    <cfRule type="cellIs" dxfId="185" priority="54455" operator="equal">
      <formula>"ERRO"</formula>
    </cfRule>
  </conditionalFormatting>
  <conditionalFormatting sqref="BP6:BP1054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4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4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4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4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E6:E1054 AH6:AH1054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1407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1408</v>
      </c>
      <c r="C4" s="161" t="s">
        <v>1409</v>
      </c>
      <c r="D4" s="161" t="s">
        <v>1410</v>
      </c>
      <c r="E4" s="161" t="s">
        <v>1411</v>
      </c>
      <c r="F4" s="161" t="s">
        <v>4</v>
      </c>
      <c r="G4" s="161" t="s">
        <v>1412</v>
      </c>
    </row>
    <row r="5" spans="2:7">
      <c r="B5" s="162" t="s">
        <v>1413</v>
      </c>
      <c r="C5" s="162">
        <v>257068</v>
      </c>
      <c r="D5" s="162" t="s">
        <v>1414</v>
      </c>
      <c r="E5" s="162" t="s">
        <v>1415</v>
      </c>
      <c r="F5" s="162" t="s">
        <v>1415</v>
      </c>
      <c r="G5" s="163">
        <v>46296</v>
      </c>
    </row>
    <row r="6" spans="2:7">
      <c r="B6" s="162" t="s">
        <v>1416</v>
      </c>
      <c r="C6" s="162" t="s">
        <v>624</v>
      </c>
      <c r="D6" s="162" t="s">
        <v>624</v>
      </c>
      <c r="E6" s="162" t="s">
        <v>624</v>
      </c>
      <c r="F6" s="162" t="s">
        <v>1417</v>
      </c>
      <c r="G6" s="163" t="s">
        <v>624</v>
      </c>
    </row>
    <row r="7" spans="2:7">
      <c r="B7" s="162" t="s">
        <v>1418</v>
      </c>
      <c r="C7" s="162">
        <v>257472</v>
      </c>
      <c r="D7" s="162" t="s">
        <v>1419</v>
      </c>
      <c r="E7" s="162" t="s">
        <v>1420</v>
      </c>
      <c r="F7" s="162" t="s">
        <v>1420</v>
      </c>
      <c r="G7" s="163">
        <v>45992</v>
      </c>
    </row>
    <row r="8" spans="2:7">
      <c r="B8" s="162" t="s">
        <v>1421</v>
      </c>
      <c r="C8" s="162">
        <v>260307</v>
      </c>
      <c r="D8" s="162" t="s">
        <v>1422</v>
      </c>
      <c r="E8" s="162" t="s">
        <v>1423</v>
      </c>
      <c r="F8" s="162" t="s">
        <v>1420</v>
      </c>
      <c r="G8" s="163">
        <v>46082</v>
      </c>
    </row>
    <row r="9" spans="2:7">
      <c r="B9" s="162" t="s">
        <v>1424</v>
      </c>
      <c r="C9" s="162">
        <v>333033</v>
      </c>
      <c r="D9" s="162" t="s">
        <v>1425</v>
      </c>
      <c r="E9" s="162" t="s">
        <v>1417</v>
      </c>
      <c r="F9" s="162" t="s">
        <v>1426</v>
      </c>
      <c r="G9" s="162" t="s">
        <v>624</v>
      </c>
    </row>
    <row r="10" spans="2:7">
      <c r="B10" s="162" t="s">
        <v>1427</v>
      </c>
      <c r="C10" s="162">
        <v>263576</v>
      </c>
      <c r="D10" s="162" t="s">
        <v>1428</v>
      </c>
      <c r="E10" s="162" t="s">
        <v>1417</v>
      </c>
      <c r="F10" s="162" t="s">
        <v>1417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1429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1430</v>
      </c>
      <c r="E3" s="200" t="s">
        <v>1431</v>
      </c>
      <c r="F3" s="200" t="s">
        <v>1432</v>
      </c>
      <c r="G3" s="200" t="s">
        <v>1433</v>
      </c>
      <c r="H3" s="200" t="s">
        <v>1434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1435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1436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1437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1"/>
  <sheetViews>
    <sheetView tabSelected="1" topLeftCell="D1" workbookViewId="0">
      <selection activeCell="A211" sqref="A211:W21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1438</v>
      </c>
      <c r="V1" s="250"/>
      <c r="W1" s="250"/>
    </row>
    <row r="2" spans="1:23" ht="15" customHeight="1">
      <c r="A2" s="87" t="s">
        <v>1439</v>
      </c>
      <c r="B2" s="87" t="s">
        <v>1440</v>
      </c>
      <c r="C2" s="87" t="s">
        <v>442</v>
      </c>
      <c r="D2" s="88" t="s">
        <v>1011</v>
      </c>
      <c r="E2" s="88" t="s">
        <v>4</v>
      </c>
      <c r="F2" s="88" t="s">
        <v>1441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1442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ZEB-ZCZ</v>
      </c>
      <c r="F215" s="145">
        <f>IF(SP_NORTE!B218="","*",SP_NORTE!B218)</f>
        <v>46069</v>
      </c>
      <c r="G215" s="145" t="str">
        <f>IF(SP_NORTE!D218="","*",SP_NORTE!D218)</f>
        <v>V88</v>
      </c>
      <c r="H215" s="145" t="str">
        <f>IF(SP_NORTE!E218="","*",SP_NORTE!E218)</f>
        <v>MECANIZAÇÃO - SOCADORA</v>
      </c>
      <c r="I215" s="145" t="str">
        <f>IF(SP_NORTE!G218="","*",SP_NORTE!G218)</f>
        <v>ZPN2</v>
      </c>
      <c r="J215" s="145" t="str">
        <f>IF(SP_NORTE!H218="","*",SP_NORTE!H218)</f>
        <v>ZPN2</v>
      </c>
      <c r="K215" s="138" t="str">
        <f>IF(SP_NORTE!L218="","*",SP_NORTE!L218)</f>
        <v>ZCV-ZCT</v>
      </c>
      <c r="L215" s="138" t="str">
        <f>IF(SP_NORTE!M218="","*",SP_NORTE!M218)</f>
        <v>152ZCT</v>
      </c>
      <c r="M215" s="139">
        <f>IF(SP_NORTE!I218="","*",SP_NORTE!I218)</f>
        <v>73</v>
      </c>
      <c r="N215" s="144">
        <f>IF(SP_NORTE!J218="","*",SP_NORTE!J218)</f>
        <v>153.80000000000001</v>
      </c>
      <c r="O215" s="144">
        <f>IF(SP_NORTE!K218="","*",SP_NORTE!K218)</f>
        <v>151</v>
      </c>
      <c r="P215" s="143">
        <f>IF(SP_NORTE!N218="","*",SP_NORTE!N218)</f>
        <v>0.375</v>
      </c>
      <c r="Q215" s="143">
        <f>IF(SP_NORTE!O218="","*",SP_NORTE!O218)</f>
        <v>8.3333333333333329E-2</v>
      </c>
      <c r="R215" s="145" t="str">
        <f>IF(SP_NORTE!P218="","*",CONCATENATE(SP_NORTE!P218," ",SP_NORTE!Q218))</f>
        <v>510 M</v>
      </c>
      <c r="S215" s="145" t="str">
        <f>IF(SP_NORTE!U218="","*",SP_NORTE!U218)</f>
        <v>Antonioni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V40</v>
      </c>
      <c r="H216" s="145" t="str">
        <f>IF(SP_NORTE!E219="","*",SP_NORTE!E219)</f>
        <v>MODERNIZAÇÃO - SOCADORA</v>
      </c>
      <c r="I216" s="145" t="str">
        <f>IF(SP_NORTE!G219="","*",SP_NORTE!G219)</f>
        <v>K58K592</v>
      </c>
      <c r="J216" s="145" t="str">
        <f>IF(SP_NORTE!H219="","*",SP_NORTE!H219)</f>
        <v>K58K592</v>
      </c>
      <c r="K216" s="138" t="str">
        <f>IF(SP_NORTE!L219="","*",SP_NORTE!L219)</f>
        <v>ZDG-ZTN</v>
      </c>
      <c r="L216" s="138" t="str">
        <f>IF(SP_NORTE!M219="","*",SP_NORTE!M219)</f>
        <v>ZDG2/ZDGPAT2</v>
      </c>
      <c r="M216" s="139">
        <f>IF(SP_NORTE!I219="","*",SP_NORTE!I219)</f>
        <v>73</v>
      </c>
      <c r="N216" s="144">
        <f>IF(SP_NORTE!J219="","*",SP_NORTE!J219)</f>
        <v>54.8</v>
      </c>
      <c r="O216" s="144">
        <f>IF(SP_NORTE!K219="","*",SP_NORTE!K219)</f>
        <v>52</v>
      </c>
      <c r="P216" s="143">
        <f>IF(SP_NORTE!N219="","*",SP_NORTE!N219)</f>
        <v>0.33333333333333331</v>
      </c>
      <c r="Q216" s="143">
        <f>IF(SP_NORTE!O219="","*",SP_NORTE!O219)</f>
        <v>6.9444444444444447E-4</v>
      </c>
      <c r="R216" s="145" t="str">
        <f>IF(SP_NORTE!P219="","*",CONCATENATE(SP_NORTE!P219," ",SP_NORTE!Q219))</f>
        <v>1792 M</v>
      </c>
      <c r="S216" s="145" t="str">
        <f>IF(SP_NORTE!U219="","*",SP_NORTE!U219)</f>
        <v>Luiz Granado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MAURO TP-868)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ZMA-ZDG</v>
      </c>
      <c r="L217" s="138" t="str">
        <f>IF(SP_NORTE!M220="","*",SP_NORTE!M220)</f>
        <v>ZMAK47</v>
      </c>
      <c r="M217" s="139">
        <f>IF(SP_NORTE!I220="","*",SP_NORTE!I220)</f>
        <v>73</v>
      </c>
      <c r="N217" s="144">
        <f>IF(SP_NORTE!J220="","*",SP_NORTE!J220)</f>
        <v>46.7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WAGNER (TP-58)</v>
      </c>
      <c r="H218" s="145" t="str">
        <f>IF(SP_NORTE!E221="","*",SP_NORTE!E221)</f>
        <v>MODERNIZAÇÃO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ZMA</v>
      </c>
      <c r="L218" s="138" t="str">
        <f>IF(SP_NORTE!M221="","*",SP_NORTE!M221)</f>
        <v>ZMA1</v>
      </c>
      <c r="M218" s="139">
        <f>IF(SP_NORTE!I221="","*",SP_NORTE!I221)</f>
        <v>73</v>
      </c>
      <c r="N218" s="144">
        <f>IF(SP_NORTE!J221="","*",SP_NORTE!J221)</f>
        <v>41.9</v>
      </c>
      <c r="O218" s="144" t="str">
        <f>IF(SP_NORTE!K221="","*",SP_NORTE!K221)</f>
        <v>-</v>
      </c>
      <c r="P218" s="143">
        <f>IF(SP_NORTE!N221="","*",SP_NORTE!N221)</f>
        <v>0.33333333333333331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Luiz Granado</v>
      </c>
      <c r="T218" s="145" t="str">
        <f>IF(SP_NORTE!V221="","*",SP_NORTE!V221)</f>
        <v>Execução de solda - Condicionado à temperatura (ZMA1)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ANTONIO (TF-681)</v>
      </c>
      <c r="H219" s="145" t="str">
        <f>IF(SP_NORTE!E222="","*",SP_NORTE!E222)</f>
        <v>PDM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ZZR-ZDZ</v>
      </c>
      <c r="L219" s="138" t="str">
        <f>IF(SP_NORTE!M222="","*",SP_NORTE!M222)</f>
        <v>K10K14</v>
      </c>
      <c r="M219" s="139">
        <f>IF(SP_NORTE!I222="","*",SP_NORTE!I222)</f>
        <v>73</v>
      </c>
      <c r="N219" s="144">
        <f>IF(SP_NORTE!J222="","*",SP_NORTE!J222)</f>
        <v>11.2</v>
      </c>
      <c r="O219" s="144" t="str">
        <f>IF(SP_NORTE!K222="","*",SP_NORTE!K222)</f>
        <v>-</v>
      </c>
      <c r="P219" s="143">
        <f>IF(SP_NORTE!N222="","*",SP_NORTE!N222)</f>
        <v>0.375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Gabriele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IF(SP_NORTE!X223="","*",SP_NORTE!X223)</f>
        <v>*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ZRX-ZTI</v>
      </c>
      <c r="F220" s="145">
        <f>IF(SP_NORTE!B223="","*",SP_NORTE!B223)</f>
        <v>46069</v>
      </c>
      <c r="G220" s="145" t="str">
        <f>IF(SP_NORTE!D223="","*",SP_NORTE!D223)</f>
        <v>V83</v>
      </c>
      <c r="H220" s="145" t="str">
        <f>IF(SP_NORTE!E223="","*",SP_NORTE!E223)</f>
        <v>MECANIZAÇÃO - SOCADORA</v>
      </c>
      <c r="I220" s="145" t="str">
        <f>IF(SP_NORTE!G223="","*",SP_NORTE!G223)</f>
        <v>ZIQ2</v>
      </c>
      <c r="J220" s="145" t="str">
        <f>IF(SP_NORTE!H223="","*",SP_NORTE!H223)</f>
        <v>ZIQ2</v>
      </c>
      <c r="K220" s="138" t="str">
        <f>IF(SP_NORTE!L223="","*",SP_NORTE!L223)</f>
        <v>ZRQ-ZQX</v>
      </c>
      <c r="L220" s="138" t="str">
        <f>IF(SP_NORTE!M223="","*",SP_NORTE!M223)</f>
        <v>139ZQX1</v>
      </c>
      <c r="M220" s="139">
        <f>IF(SP_NORTE!I223="","*",SP_NORTE!I223)</f>
        <v>70</v>
      </c>
      <c r="N220" s="144">
        <f>IF(SP_NORTE!J223="","*",SP_NORTE!J223)</f>
        <v>139.19999999999999</v>
      </c>
      <c r="O220" s="144">
        <f>IF(SP_NORTE!K223="","*",SP_NORTE!K223)</f>
        <v>135</v>
      </c>
      <c r="P220" s="143">
        <f>IF(SP_NORTE!N223="","*",SP_NORTE!N223)</f>
        <v>0.33333333333333331</v>
      </c>
      <c r="Q220" s="143">
        <f>IF(SP_NORTE!O223="","*",SP_NORTE!O223)</f>
        <v>8.3333333333333329E-2</v>
      </c>
      <c r="R220" s="145" t="str">
        <f>IF(SP_NORTE!P223="","*",CONCATENATE(SP_NORTE!P223," ",SP_NORTE!Q223))</f>
        <v>480 M</v>
      </c>
      <c r="S220" s="145" t="str">
        <f>IF(SP_NORTE!U223="","*",SP_NORTE!U223)</f>
        <v>Antonioni</v>
      </c>
      <c r="T220" s="145" t="str">
        <f>IF(SP_NORTE!V223="","*",SP_NORTE!V223)</f>
        <v>Socaria mecanizada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*</v>
      </c>
      <c r="L221" s="138" t="str">
        <f>IF(SP_NORTE!M224="","*",SP_NORTE!M224)</f>
        <v>*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-</v>
      </c>
      <c r="E1033" s="138" t="str">
        <f>IF(SP_NORTE!S1054="","*",SP_NORTE!S1054)</f>
        <v>-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-</v>
      </c>
      <c r="L1033" s="138" t="str">
        <f>IF(SP_NORTE!M1054="","*",SP_NORTE!M1054)</f>
        <v>-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IF(SP_NORTE!K1061="","*",SP_NORTE!K1061)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e">
        <f>IF(SP_NORTE!#REF!="","*",SP_NORTE!#REF!)</f>
        <v>#REF!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IF(SP_NORTE!X1072="","*",SP_NORTE!X1072)</f>
        <v>*</v>
      </c>
      <c r="B1051" s="146" t="str">
        <f>IF(SP_NORTE!W1072="","*",SP_NORTE!W1072)</f>
        <v>*</v>
      </c>
      <c r="C1051" s="146" t="str">
        <f>IF(SP_NORTE!Y1072="","*",SP_NORTE!Y1072)</f>
        <v>*</v>
      </c>
      <c r="D1051" s="138" t="str">
        <f>IF(SP_NORTE!R1072="","*",SP_NORTE!R1072)</f>
        <v>*</v>
      </c>
      <c r="E1051" s="138" t="str">
        <f>IF(SP_NORTE!S1072="","*",SP_NORTE!S1072)</f>
        <v>*</v>
      </c>
      <c r="F1051" s="145" t="str">
        <f>IF(SP_NORTE!B1072="","*",SP_NORTE!B1072)</f>
        <v>*</v>
      </c>
      <c r="G1051" s="145" t="str">
        <f>IF(SP_NORTE!D1072="","*",SP_NORTE!D1072)</f>
        <v>*</v>
      </c>
      <c r="H1051" s="145" t="str">
        <f>IF(SP_NORTE!E1072="","*",SP_NORTE!E1072)</f>
        <v>*</v>
      </c>
      <c r="I1051" s="145" t="str">
        <f>IF(SP_NORTE!G1072="","*",SP_NORTE!G1072)</f>
        <v>*</v>
      </c>
      <c r="J1051" s="145" t="str">
        <f>IF(SP_NORTE!H1072="","*",SP_NORTE!H1072)</f>
        <v>*</v>
      </c>
      <c r="K1051" s="138" t="str">
        <f>IF(SP_NORTE!L1072="","*",SP_NORTE!L1072)</f>
        <v>*</v>
      </c>
      <c r="L1051" s="138" t="str">
        <f>IF(SP_NORTE!M1072="","*",SP_NORTE!M1072)</f>
        <v>*</v>
      </c>
      <c r="M1051" s="139" t="str">
        <f>IF(SP_NORTE!I1072="","*",SP_NORTE!I1072)</f>
        <v>*</v>
      </c>
      <c r="N1051" s="144" t="str">
        <f>IF(SP_NORTE!J1072="","*",SP_NORTE!J1072)</f>
        <v>*</v>
      </c>
      <c r="O1051" s="144" t="str">
        <f>IF(SP_NORTE!K1072="","*",SP_NORTE!K1072)</f>
        <v>*</v>
      </c>
      <c r="P1051" s="143" t="str">
        <f>IF(SP_NORTE!N1072="","*",SP_NORTE!N1072)</f>
        <v>*</v>
      </c>
      <c r="Q1051" s="143" t="str">
        <f>IF(SP_NORTE!O1072="","*",SP_NORTE!O1072)</f>
        <v>*</v>
      </c>
      <c r="R1051" s="145" t="str">
        <f>IF(SP_NORTE!P1072="","*",CONCATENATE(SP_NORTE!P1072," ",SP_NORTE!Q1072))</f>
        <v>*</v>
      </c>
      <c r="S1051" s="145" t="str">
        <f>IF(SP_NORTE!U1072="","*",SP_NORTE!U1072)</f>
        <v>*</v>
      </c>
      <c r="T1051" s="145" t="str">
        <f>IF(SP_NORTE!V1072="","*",SP_NORTE!V1072)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</sheetData>
  <autoFilter ref="A2:W1051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1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1">
    <cfRule type="cellIs" dxfId="5" priority="4" operator="equal">
      <formula>"OPORTUNIDADE"</formula>
    </cfRule>
  </conditionalFormatting>
  <conditionalFormatting sqref="U1:W105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workbookViewId="0">
      <selection activeCell="H1059" sqref="H10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1443</v>
      </c>
      <c r="C2" s="121" t="s">
        <v>997</v>
      </c>
      <c r="D2" s="76" t="s">
        <v>999</v>
      </c>
      <c r="E2" s="76" t="s">
        <v>1444</v>
      </c>
      <c r="F2" s="99" t="s">
        <v>1445</v>
      </c>
      <c r="G2" s="76" t="s">
        <v>1446</v>
      </c>
      <c r="H2" s="76" t="s">
        <v>1447</v>
      </c>
      <c r="I2" s="76" t="s">
        <v>1448</v>
      </c>
      <c r="J2" s="76" t="s">
        <v>1449</v>
      </c>
      <c r="K2" s="78" t="s">
        <v>1450</v>
      </c>
    </row>
    <row r="3" spans="2:11" s="98" customFormat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*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>
      <c r="B195" s="94" t="str">
        <f>IF(SP_NORTE!X218="","*",SP_NORTE!X218)</f>
        <v>*</v>
      </c>
      <c r="C195" s="95">
        <f>IF(SP_NORTE!B218="","*",SP_NORTE!B218)</f>
        <v>46069</v>
      </c>
      <c r="D195" s="94" t="str">
        <f>IF(SP_NORTE!D218="","*",SP_NORTE!D218)</f>
        <v>V88</v>
      </c>
      <c r="E195" s="94" t="str">
        <f>IF(SP_NORTE!G218="","*",SP_NORTE!G218)</f>
        <v>ZPN2</v>
      </c>
      <c r="F195" s="100" t="str">
        <f>IF(SP_NORTE!L218="","*",SP_NORTE!L218)</f>
        <v>ZCV-ZCT</v>
      </c>
      <c r="G195" s="95" t="str">
        <f>IF(SP_NORTE!H218="","*",SP_NORTE!H218)</f>
        <v>ZPN2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>
      <c r="B197" s="94" t="str">
        <f>IF(SP_NORTE!X222="","*",SP_NORTE!X222)</f>
        <v>*</v>
      </c>
      <c r="C197" s="95">
        <f>IF(SP_NORTE!B222="","*",SP_NORTE!B222)</f>
        <v>46069</v>
      </c>
      <c r="D197" s="94" t="str">
        <f>IF(SP_NORTE!D222="","*",SP_NORTE!D222)</f>
        <v>ANTONIO (TF-681)</v>
      </c>
      <c r="E197" s="94" t="str">
        <f>IF(SP_NORTE!G222="","*",SP_NORTE!G222)</f>
        <v>-</v>
      </c>
      <c r="F197" s="100" t="str">
        <f>IF(SP_NORTE!L222="","*",SP_NORTE!L222)</f>
        <v>ZZR-ZDZ</v>
      </c>
      <c r="G197" s="95" t="str">
        <f>IF(SP_NORTE!H222="","*",SP_NORTE!H222)</f>
        <v>-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>
      <c r="B198" s="94" t="str">
        <f>IF(SP_NORTE!X223="","*",SP_NORTE!X223)</f>
        <v>*</v>
      </c>
      <c r="C198" s="95">
        <f>IF(SP_NORTE!B223="","*",SP_NORTE!B223)</f>
        <v>46069</v>
      </c>
      <c r="D198" s="94" t="str">
        <f>IF(SP_NORTE!D223="","*",SP_NORTE!D223)</f>
        <v>V83</v>
      </c>
      <c r="E198" s="94" t="str">
        <f>IF(SP_NORTE!G223="","*",SP_NORTE!G223)</f>
        <v>ZIQ2</v>
      </c>
      <c r="F198" s="100" t="str">
        <f>IF(SP_NORTE!L223="","*",SP_NORTE!L223)</f>
        <v>ZRQ-ZQX</v>
      </c>
      <c r="G198" s="95" t="str">
        <f>IF(SP_NORTE!H223="","*",SP_NORTE!H223)</f>
        <v>ZIQ2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*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1451</v>
      </c>
      <c r="D5" s="252"/>
      <c r="E5" s="252"/>
      <c r="F5" s="252"/>
      <c r="G5" s="252"/>
      <c r="H5" s="252"/>
      <c r="I5" s="252"/>
      <c r="J5" s="253"/>
      <c r="K5" s="254" t="s">
        <v>1452</v>
      </c>
      <c r="L5" s="255"/>
      <c r="M5" s="255"/>
      <c r="N5" s="255"/>
      <c r="O5" s="256" t="s">
        <v>1453</v>
      </c>
      <c r="P5" s="257"/>
    </row>
    <row r="6" spans="1:16" s="74" customFormat="1" ht="15" customHeight="1">
      <c r="A6" s="66" t="s">
        <v>1441</v>
      </c>
      <c r="B6" s="75" t="s">
        <v>1440</v>
      </c>
      <c r="C6" s="76" t="s">
        <v>1011</v>
      </c>
      <c r="D6" s="77" t="s">
        <v>1012</v>
      </c>
      <c r="E6" s="76" t="s">
        <v>1454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1455</v>
      </c>
      <c r="M6" s="80" t="s">
        <v>642</v>
      </c>
      <c r="N6" s="81" t="s">
        <v>1006</v>
      </c>
      <c r="O6" s="158" t="s">
        <v>1049</v>
      </c>
      <c r="P6" s="132" t="s">
        <v>1456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*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IF(SP_NORTE!B218="","*",SP_NORTE!B218)</f>
        <v>46069</v>
      </c>
      <c r="B167" s="83" t="str">
        <f>IF(SP_NORTE!W218="","*",SP_NORTE!W218)</f>
        <v>Oportunidade</v>
      </c>
      <c r="C167" s="83" t="str">
        <f>IF(SP_NORTE!R218="","*",SP_NORTE!R218)</f>
        <v>SP NORTE</v>
      </c>
      <c r="D167" s="83" t="str">
        <f>IF(SP_NORTE!S218="","*",SP_NORTE!S218)</f>
        <v>ZEB-ZCZ</v>
      </c>
      <c r="E167" s="83" t="str">
        <f>IF(SP_NORTE!D218="","*",SP_NORTE!D218)</f>
        <v>V88</v>
      </c>
      <c r="F167" s="83" t="str">
        <f>IF(SP_NORTE!G218="","*",SP_NORTE!G218)</f>
        <v>ZPN2</v>
      </c>
      <c r="G167" s="83" t="str">
        <f>IF(SP_NORTE!L218="","*",SP_NORTE!L218)</f>
        <v>ZCV-ZCT</v>
      </c>
      <c r="H167" s="116">
        <f>IF(SP_NORTE!J218="","*",SP_NORTE!J218)</f>
        <v>153.80000000000001</v>
      </c>
      <c r="I167" s="113">
        <f>IF(SP_NORTE!N218="","*",SP_NORTE!N218)</f>
        <v>0.375</v>
      </c>
      <c r="J167" s="113">
        <f>IF(SP_NORTE!O218="","*",SP_NORTE!O218)</f>
        <v>8.3333333333333329E-2</v>
      </c>
      <c r="K167" s="83" t="str">
        <f>IF(SP_NORTE!AJ218="","*",SP_NORTE!AJ218)</f>
        <v>ZPN2</v>
      </c>
      <c r="L167" s="83" t="str">
        <f>IF(SP_NORTE!AL218="","*",SP_NORTE!AL218)</f>
        <v>ZCV-ZCT</v>
      </c>
      <c r="M167" s="83">
        <f>IF(SP_NORTE!AO218="","*",SP_NORTE!AO218)</f>
        <v>153.80000000000001</v>
      </c>
      <c r="N167" s="83" t="str">
        <f>IF(SP_NORTE!AL218="","*",SP_NORTE!AL218)</f>
        <v>ZCV-ZCT</v>
      </c>
      <c r="O167" s="110" t="str">
        <f>IF(SP_NORTE!BG218="","*",SP_NORTE!BG218)</f>
        <v>*</v>
      </c>
      <c r="P167" s="147" t="str">
        <f>IF($A$2=1,IF(SP_NORTE!BI218="","*",SP_NORTE!BI218),IF(SP_NORTE!BJ218="","*",SP_NORTE!BJ218))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IF(SP_NORTE!B222="","*",SP_NORTE!B222)</f>
        <v>46069</v>
      </c>
      <c r="B169" s="83" t="str">
        <f>IF(SP_NORTE!W222="","*",SP_NORTE!W222)</f>
        <v>Oportunidade</v>
      </c>
      <c r="C169" s="83" t="str">
        <f>IF(SP_NORTE!R222="","*",SP_NORTE!R222)</f>
        <v>SP NORTE</v>
      </c>
      <c r="D169" s="83" t="str">
        <f>IF(SP_NORTE!S222="","*",SP_NORTE!S222)</f>
        <v>ZCZ-ZTI</v>
      </c>
      <c r="E169" s="83" t="str">
        <f>IF(SP_NORTE!D222="","*",SP_NORTE!D222)</f>
        <v>ANTONIO (TF-681)</v>
      </c>
      <c r="F169" s="83" t="str">
        <f>IF(SP_NORTE!G222="","*",SP_NORTE!G222)</f>
        <v>-</v>
      </c>
      <c r="G169" s="83" t="str">
        <f>IF(SP_NORTE!L222="","*",SP_NORTE!L222)</f>
        <v>ZZR-ZDZ</v>
      </c>
      <c r="H169" s="116">
        <f>IF(SP_NORTE!J222="","*",SP_NORTE!J222)</f>
        <v>11.2</v>
      </c>
      <c r="I169" s="113">
        <f>IF(SP_NORTE!N222="","*",SP_NORTE!N222)</f>
        <v>0.375</v>
      </c>
      <c r="J169" s="113">
        <f>IF(SP_NORTE!O222="","*",SP_NORTE!O222)</f>
        <v>6.25E-2</v>
      </c>
      <c r="K169" s="83" t="str">
        <f>IF(SP_NORTE!AJ222="","*",SP_NORTE!AJ222)</f>
        <v>-</v>
      </c>
      <c r="L169" s="83" t="str">
        <f>IF(SP_NORTE!AL222="","*",SP_NORTE!AL222)</f>
        <v>ZZR-ZDZ</v>
      </c>
      <c r="M169" s="83">
        <f>IF(SP_NORTE!AO222="","*",SP_NORTE!AO222)</f>
        <v>11.2</v>
      </c>
      <c r="N169" s="83" t="str">
        <f>IF(SP_NORTE!AL222="","*",SP_NORTE!AL222)</f>
        <v>ZZR-ZDZ</v>
      </c>
      <c r="O169" s="110" t="str">
        <f>IF(SP_NORTE!BG222="","*",SP_NORTE!BG222)</f>
        <v>*</v>
      </c>
      <c r="P169" s="147" t="str">
        <f>IF($A$2=1,IF(SP_NORTE!BI222="","*",SP_NORTE!BI222),IF(SP_NORTE!BJ222="","*",SP_NORTE!BJ222))</f>
        <v>*</v>
      </c>
    </row>
    <row r="170" spans="1:16" hidden="1">
      <c r="A170" s="82">
        <f>IF(SP_NORTE!B223="","*",SP_NORTE!B223)</f>
        <v>46069</v>
      </c>
      <c r="B170" s="83" t="str">
        <f>IF(SP_NORTE!W223="","*",SP_NORTE!W223)</f>
        <v>Oportunidade</v>
      </c>
      <c r="C170" s="83" t="str">
        <f>IF(SP_NORTE!R223="","*",SP_NORTE!R223)</f>
        <v>SP NORTE</v>
      </c>
      <c r="D170" s="83" t="str">
        <f>IF(SP_NORTE!S223="","*",SP_NORTE!S223)</f>
        <v>ZRX-ZTI</v>
      </c>
      <c r="E170" s="83" t="str">
        <f>IF(SP_NORTE!D223="","*",SP_NORTE!D223)</f>
        <v>V83</v>
      </c>
      <c r="F170" s="83" t="str">
        <f>IF(SP_NORTE!G223="","*",SP_NORTE!G223)</f>
        <v>ZIQ2</v>
      </c>
      <c r="G170" s="83" t="str">
        <f>IF(SP_NORTE!L223="","*",SP_NORTE!L223)</f>
        <v>ZRQ-ZQX</v>
      </c>
      <c r="H170" s="116">
        <f>IF(SP_NORTE!J223="","*",SP_NORTE!J223)</f>
        <v>139.19999999999999</v>
      </c>
      <c r="I170" s="113">
        <f>IF(SP_NORTE!N223="","*",SP_NORTE!N223)</f>
        <v>0.33333333333333331</v>
      </c>
      <c r="J170" s="113">
        <f>IF(SP_NORTE!O223="","*",SP_NORTE!O223)</f>
        <v>8.3333333333333329E-2</v>
      </c>
      <c r="K170" s="83" t="str">
        <f>IF(SP_NORTE!AJ223="","*",SP_NORTE!AJ223)</f>
        <v>ZIQ2</v>
      </c>
      <c r="L170" s="83" t="str">
        <f>IF(SP_NORTE!AL223="","*",SP_NORTE!AL223)</f>
        <v>ZRQ-ZQX</v>
      </c>
      <c r="M170" s="83">
        <f>IF(SP_NORTE!AO223="","*",SP_NORTE!AO223)</f>
        <v>139.19999999999999</v>
      </c>
      <c r="N170" s="83" t="str">
        <f>IF(SP_NORTE!AL223="","*",SP_NORTE!AL223)</f>
        <v>ZRQ-ZQX</v>
      </c>
      <c r="O170" s="110" t="str">
        <f>IF(SP_NORTE!BG223="","*",SP_NORTE!BG223)</f>
        <v>*</v>
      </c>
      <c r="P170" s="147" t="str">
        <f>IF($A$2=1,IF(SP_NORTE!BI223="","*",SP_NORTE!BI223),IF(SP_NORTE!BJ223="","*",SP_NORTE!BJ223))</f>
        <v>*</v>
      </c>
    </row>
    <row r="171" spans="1:16" hidden="1">
      <c r="A171" s="82" t="str">
        <f>IF(SP_NORTE!B224="","*",SP_NORTE!B224)</f>
        <v>*</v>
      </c>
      <c r="B171" s="83" t="str">
        <f>IF(SP_NORTE!W224="","*",SP_NORTE!W224)</f>
        <v>*</v>
      </c>
      <c r="C171" s="83" t="str">
        <f>IF(SP_NORTE!R224="","*",SP_NORTE!R224)</f>
        <v>-</v>
      </c>
      <c r="D171" s="83" t="str">
        <f>IF(SP_NORTE!S224="","*",SP_NORTE!S224)</f>
        <v>-</v>
      </c>
      <c r="E171" s="83" t="str">
        <f>IF(SP_NORTE!D224="","*",SP_NORTE!D224)</f>
        <v>*</v>
      </c>
      <c r="F171" s="83" t="str">
        <f>IF(SP_NORTE!G224="","*",SP_NORTE!G224)</f>
        <v>*</v>
      </c>
      <c r="G171" s="83" t="str">
        <f>IF(SP_NORTE!L224="","*",SP_NORTE!L224)</f>
        <v>*</v>
      </c>
      <c r="H171" s="116" t="str">
        <f>IF(SP_NORTE!J224="","*",SP_NORTE!J224)</f>
        <v>*</v>
      </c>
      <c r="I171" s="113" t="str">
        <f>IF(SP_NORTE!N224="","*",SP_NORTE!N224)</f>
        <v>*</v>
      </c>
      <c r="J171" s="113" t="str">
        <f>IF(SP_NORTE!O224="","*",SP_NORTE!O224)</f>
        <v>*</v>
      </c>
      <c r="K171" s="83">
        <f>IF(SP_NORTE!AJ224="","*",SP_NORTE!AJ224)</f>
        <v>0</v>
      </c>
      <c r="L171" s="83" t="str">
        <f>IF(SP_NORTE!AL224="","*",SP_NORTE!AL224)</f>
        <v>-</v>
      </c>
      <c r="M171" s="83">
        <f>IF(SP_NORTE!AO224="","*",SP_NORTE!AO224)</f>
        <v>0</v>
      </c>
      <c r="N171" s="83" t="str">
        <f>IF(SP_NORTE!AL224="","*",SP_NORTE!AL224)</f>
        <v>-</v>
      </c>
      <c r="O171" s="110" t="str">
        <f>IF(SP_NORTE!BG224="","*",SP_NORTE!BG224)</f>
        <v>*</v>
      </c>
      <c r="P171" s="147" t="str">
        <f>IF($A$2=1,IF(SP_NORTE!BI224="","*",SP_NORTE!BI224),IF(SP_NORTE!BJ224="","*",SP_NORTE!BJ224))</f>
        <v>*</v>
      </c>
    </row>
    <row r="172" spans="1:16" hidden="1">
      <c r="A172" s="82" t="str">
        <f>IF(SP_NORTE!B225="","*",SP_NORTE!B225)</f>
        <v>*</v>
      </c>
      <c r="B172" s="83" t="str">
        <f>IF(SP_NORTE!W225="","*",SP_NORTE!W225)</f>
        <v>*</v>
      </c>
      <c r="C172" s="83" t="str">
        <f>IF(SP_NORTE!R225="","*",SP_NORTE!R225)</f>
        <v>-</v>
      </c>
      <c r="D172" s="83" t="str">
        <f>IF(SP_NORTE!S225="","*",SP_NORTE!S225)</f>
        <v>-</v>
      </c>
      <c r="E172" s="83" t="str">
        <f>IF(SP_NORTE!D225="","*",SP_NORTE!D225)</f>
        <v>*</v>
      </c>
      <c r="F172" s="83" t="str">
        <f>IF(SP_NORTE!G225="","*",SP_NORTE!G225)</f>
        <v>*</v>
      </c>
      <c r="G172" s="83" t="str">
        <f>IF(SP_NORTE!L225="","*",SP_NORTE!L225)</f>
        <v>-</v>
      </c>
      <c r="H172" s="116" t="str">
        <f>IF(SP_NORTE!J225="","*",SP_NORTE!J225)</f>
        <v>*</v>
      </c>
      <c r="I172" s="113" t="str">
        <f>IF(SP_NORTE!N225="","*",SP_NORTE!N225)</f>
        <v>*</v>
      </c>
      <c r="J172" s="113" t="str">
        <f>IF(SP_NORTE!O225="","*",SP_NORTE!O225)</f>
        <v>*</v>
      </c>
      <c r="K172" s="83">
        <f>IF(SP_NORTE!AJ225="","*",SP_NORTE!AJ225)</f>
        <v>0</v>
      </c>
      <c r="L172" s="83" t="str">
        <f>IF(SP_NORTE!AL225="","*",SP_NORTE!AL225)</f>
        <v>-</v>
      </c>
      <c r="M172" s="83">
        <f>IF(SP_NORTE!AO225="","*",SP_NORTE!AO225)</f>
        <v>0</v>
      </c>
      <c r="N172" s="83" t="str">
        <f>IF(SP_NORTE!AL225="","*",SP_NORTE!AL225)</f>
        <v>-</v>
      </c>
      <c r="O172" s="110" t="str">
        <f>IF(SP_NORTE!BG225="","*",SP_NORTE!BG225)</f>
        <v>*</v>
      </c>
      <c r="P172" s="147" t="str">
        <f>IF($A$2=1,IF(SP_NORTE!BI225="","*",SP_NORTE!BI225),IF(SP_NORTE!BJ225="","*",SP_NORTE!BJ225))</f>
        <v>*</v>
      </c>
    </row>
    <row r="173" spans="1:16" hidden="1">
      <c r="A173" s="82" t="str">
        <f>IF(SP_NORTE!B226="","*",SP_NORTE!B226)</f>
        <v>*</v>
      </c>
      <c r="B173" s="83" t="str">
        <f>IF(SP_NORTE!W226="","*",SP_NORTE!W226)</f>
        <v>*</v>
      </c>
      <c r="C173" s="83" t="str">
        <f>IF(SP_NORTE!R226="","*",SP_NORTE!R226)</f>
        <v>-</v>
      </c>
      <c r="D173" s="83" t="str">
        <f>IF(SP_NORTE!S226="","*",SP_NORTE!S226)</f>
        <v>-</v>
      </c>
      <c r="E173" s="83" t="str">
        <f>IF(SP_NORTE!D226="","*",SP_NORTE!D226)</f>
        <v>*</v>
      </c>
      <c r="F173" s="83" t="str">
        <f>IF(SP_NORTE!G226="","*",SP_NORTE!G226)</f>
        <v>*</v>
      </c>
      <c r="G173" s="83" t="str">
        <f>IF(SP_NORTE!L226="","*",SP_NORTE!L226)</f>
        <v>-</v>
      </c>
      <c r="H173" s="116" t="str">
        <f>IF(SP_NORTE!J226="","*",SP_NORTE!J226)</f>
        <v>*</v>
      </c>
      <c r="I173" s="113" t="str">
        <f>IF(SP_NORTE!N226="","*",SP_NORTE!N226)</f>
        <v>*</v>
      </c>
      <c r="J173" s="113" t="str">
        <f>IF(SP_NORTE!O226="","*",SP_NORTE!O226)</f>
        <v>*</v>
      </c>
      <c r="K173" s="83">
        <f>IF(SP_NORTE!AJ226="","*",SP_NORTE!AJ226)</f>
        <v>0</v>
      </c>
      <c r="L173" s="83" t="str">
        <f>IF(SP_NORTE!AL226="","*",SP_NORTE!AL226)</f>
        <v>-</v>
      </c>
      <c r="M173" s="83">
        <f>IF(SP_NORTE!AO226="","*",SP_NORTE!AO226)</f>
        <v>0</v>
      </c>
      <c r="N173" s="83" t="str">
        <f>IF(SP_NORTE!AL226="","*",SP_NORTE!AL226)</f>
        <v>-</v>
      </c>
      <c r="O173" s="110" t="str">
        <f>IF(SP_NORTE!BG226="","*",SP_NORTE!BG226)</f>
        <v>*</v>
      </c>
      <c r="P173" s="147" t="str">
        <f>IF($A$2=1,IF(SP_NORTE!BI226="","*",SP_NORTE!BI226),IF(SP_NORTE!BJ226="","*",SP_NORTE!BJ226))</f>
        <v>*</v>
      </c>
    </row>
    <row r="174" spans="1:16" hidden="1">
      <c r="A174" s="82" t="str">
        <f>IF(SP_NORTE!B227="","*",SP_NORTE!B227)</f>
        <v>*</v>
      </c>
      <c r="B174" s="83" t="str">
        <f>IF(SP_NORTE!W227="","*",SP_NORTE!W227)</f>
        <v>*</v>
      </c>
      <c r="C174" s="83" t="str">
        <f>IF(SP_NORTE!R227="","*",SP_NORTE!R227)</f>
        <v>-</v>
      </c>
      <c r="D174" s="83" t="str">
        <f>IF(SP_NORTE!S227="","*",SP_NORTE!S227)</f>
        <v>-</v>
      </c>
      <c r="E174" s="83" t="str">
        <f>IF(SP_NORTE!D227="","*",SP_NORTE!D227)</f>
        <v>*</v>
      </c>
      <c r="F174" s="83" t="str">
        <f>IF(SP_NORTE!G227="","*",SP_NORTE!G227)</f>
        <v>*</v>
      </c>
      <c r="G174" s="83" t="str">
        <f>IF(SP_NORTE!L227="","*",SP_NORTE!L227)</f>
        <v>-</v>
      </c>
      <c r="H174" s="116" t="str">
        <f>IF(SP_NORTE!J227="","*",SP_NORTE!J227)</f>
        <v>*</v>
      </c>
      <c r="I174" s="113" t="str">
        <f>IF(SP_NORTE!N227="","*",SP_NORTE!N227)</f>
        <v>*</v>
      </c>
      <c r="J174" s="113" t="str">
        <f>IF(SP_NORTE!O227="","*",SP_NORTE!O227)</f>
        <v>*</v>
      </c>
      <c r="K174" s="83">
        <f>IF(SP_NORTE!AJ227="","*",SP_NORTE!AJ227)</f>
        <v>0</v>
      </c>
      <c r="L174" s="83" t="str">
        <f>IF(SP_NORTE!AL227="","*",SP_NORTE!AL227)</f>
        <v>-</v>
      </c>
      <c r="M174" s="83">
        <f>IF(SP_NORTE!AO227="","*",SP_NORTE!AO227)</f>
        <v>0</v>
      </c>
      <c r="N174" s="83" t="str">
        <f>IF(SP_NORTE!AL227="","*",SP_NORTE!AL227)</f>
        <v>-</v>
      </c>
      <c r="O174" s="110" t="str">
        <f>IF(SP_NORTE!BG227="","*",SP_NORTE!BG227)</f>
        <v>*</v>
      </c>
      <c r="P174" s="147" t="str">
        <f>IF($A$2=1,IF(SP_NORTE!BI227="","*",SP_NORTE!BI227),IF(SP_NORTE!BJ227="","*",SP_NORTE!BJ227))</f>
        <v>*</v>
      </c>
    </row>
    <row r="175" spans="1:16" hidden="1">
      <c r="A175" s="82" t="str">
        <f>IF(SP_NORTE!B228="","*",SP_NORTE!B228)</f>
        <v>*</v>
      </c>
      <c r="B175" s="83" t="str">
        <f>IF(SP_NORTE!W228="","*",SP_NORTE!W228)</f>
        <v>*</v>
      </c>
      <c r="C175" s="83" t="str">
        <f>IF(SP_NORTE!R228="","*",SP_NORTE!R228)</f>
        <v>-</v>
      </c>
      <c r="D175" s="83" t="str">
        <f>IF(SP_NORTE!S228="","*",SP_NORTE!S228)</f>
        <v>-</v>
      </c>
      <c r="E175" s="83" t="str">
        <f>IF(SP_NORTE!D228="","*",SP_NORTE!D228)</f>
        <v>*</v>
      </c>
      <c r="F175" s="83" t="str">
        <f>IF(SP_NORTE!G228="","*",SP_NORTE!G228)</f>
        <v>*</v>
      </c>
      <c r="G175" s="83" t="str">
        <f>IF(SP_NORTE!L228="","*",SP_NORTE!L228)</f>
        <v>-</v>
      </c>
      <c r="H175" s="116" t="str">
        <f>IF(SP_NORTE!J228="","*",SP_NORTE!J228)</f>
        <v>*</v>
      </c>
      <c r="I175" s="113" t="str">
        <f>IF(SP_NORTE!N228="","*",SP_NORTE!N228)</f>
        <v>*</v>
      </c>
      <c r="J175" s="113" t="str">
        <f>IF(SP_NORTE!O228="","*",SP_NORTE!O228)</f>
        <v>*</v>
      </c>
      <c r="K175" s="83">
        <f>IF(SP_NORTE!AJ228="","*",SP_NORTE!AJ228)</f>
        <v>0</v>
      </c>
      <c r="L175" s="83" t="str">
        <f>IF(SP_NORTE!AL228="","*",SP_NORTE!AL228)</f>
        <v>-</v>
      </c>
      <c r="M175" s="83">
        <f>IF(SP_NORTE!AO228="","*",SP_NORTE!AO228)</f>
        <v>0</v>
      </c>
      <c r="N175" s="83" t="str">
        <f>IF(SP_NORTE!AL228="","*",SP_NORTE!AL228)</f>
        <v>-</v>
      </c>
      <c r="O175" s="110" t="str">
        <f>IF(SP_NORTE!BG228="","*",SP_NORTE!BG228)</f>
        <v>*</v>
      </c>
      <c r="P175" s="147" t="str">
        <f>IF($A$2=1,IF(SP_NORTE!BI228="","*",SP_NORTE!BI228),IF(SP_NORTE!BJ228="","*",SP_NORTE!BJ228))</f>
        <v>*</v>
      </c>
    </row>
    <row r="176" spans="1:16" hidden="1">
      <c r="A176" s="82" t="str">
        <f>IF(SP_NORTE!B229="","*",SP_NORTE!B229)</f>
        <v>*</v>
      </c>
      <c r="B176" s="83" t="str">
        <f>IF(SP_NORTE!W229="","*",SP_NORTE!W229)</f>
        <v>*</v>
      </c>
      <c r="C176" s="83" t="str">
        <f>IF(SP_NORTE!R229="","*",SP_NORTE!R229)</f>
        <v>-</v>
      </c>
      <c r="D176" s="83" t="str">
        <f>IF(SP_NORTE!S229="","*",SP_NORTE!S229)</f>
        <v>-</v>
      </c>
      <c r="E176" s="83" t="str">
        <f>IF(SP_NORTE!D229="","*",SP_NORTE!D229)</f>
        <v>*</v>
      </c>
      <c r="F176" s="83" t="str">
        <f>IF(SP_NORTE!G229="","*",SP_NORTE!G229)</f>
        <v>*</v>
      </c>
      <c r="G176" s="83" t="str">
        <f>IF(SP_NORTE!L229="","*",SP_NORTE!L229)</f>
        <v>-</v>
      </c>
      <c r="H176" s="116" t="str">
        <f>IF(SP_NORTE!J229="","*",SP_NORTE!J229)</f>
        <v>*</v>
      </c>
      <c r="I176" s="113" t="str">
        <f>IF(SP_NORTE!N229="","*",SP_NORTE!N229)</f>
        <v>*</v>
      </c>
      <c r="J176" s="113" t="str">
        <f>IF(SP_NORTE!O229="","*",SP_NORTE!O229)</f>
        <v>*</v>
      </c>
      <c r="K176" s="83">
        <f>IF(SP_NORTE!AJ229="","*",SP_NORTE!AJ229)</f>
        <v>0</v>
      </c>
      <c r="L176" s="83" t="str">
        <f>IF(SP_NORTE!AL229="","*",SP_NORTE!AL229)</f>
        <v>-</v>
      </c>
      <c r="M176" s="83">
        <f>IF(SP_NORTE!AO229="","*",SP_NORTE!AO229)</f>
        <v>0</v>
      </c>
      <c r="N176" s="83" t="str">
        <f>IF(SP_NORTE!AL229="","*",SP_NORTE!AL229)</f>
        <v>-</v>
      </c>
      <c r="O176" s="110" t="str">
        <f>IF(SP_NORTE!BG229="","*",SP_NORTE!BG229)</f>
        <v>*</v>
      </c>
      <c r="P176" s="147" t="str">
        <f>IF($A$2=1,IF(SP_NORTE!BI229="","*",SP_NORTE!BI229),IF(SP_NORTE!BJ229="","*",SP_NORTE!BJ229))</f>
        <v>*</v>
      </c>
    </row>
    <row r="177" spans="1:16" hidden="1">
      <c r="A177" s="82" t="str">
        <f>IF(SP_NORTE!B230="","*",SP_NORTE!B230)</f>
        <v>*</v>
      </c>
      <c r="B177" s="83" t="str">
        <f>IF(SP_NORTE!W230="","*",SP_NORTE!W230)</f>
        <v>*</v>
      </c>
      <c r="C177" s="83" t="str">
        <f>IF(SP_NORTE!R230="","*",SP_NORTE!R230)</f>
        <v>-</v>
      </c>
      <c r="D177" s="83" t="str">
        <f>IF(SP_NORTE!S230="","*",SP_NORTE!S230)</f>
        <v>-</v>
      </c>
      <c r="E177" s="83" t="str">
        <f>IF(SP_NORTE!D230="","*",SP_NORTE!D230)</f>
        <v>*</v>
      </c>
      <c r="F177" s="83" t="str">
        <f>IF(SP_NORTE!G230="","*",SP_NORTE!G230)</f>
        <v>*</v>
      </c>
      <c r="G177" s="83" t="str">
        <f>IF(SP_NORTE!L230="","*",SP_NORTE!L230)</f>
        <v>-</v>
      </c>
      <c r="H177" s="116" t="str">
        <f>IF(SP_NORTE!J230="","*",SP_NORTE!J230)</f>
        <v>*</v>
      </c>
      <c r="I177" s="113" t="str">
        <f>IF(SP_NORTE!N230="","*",SP_NORTE!N230)</f>
        <v>*</v>
      </c>
      <c r="J177" s="113" t="str">
        <f>IF(SP_NORTE!O230="","*",SP_NORTE!O230)</f>
        <v>*</v>
      </c>
      <c r="K177" s="83">
        <f>IF(SP_NORTE!AJ230="","*",SP_NORTE!AJ230)</f>
        <v>0</v>
      </c>
      <c r="L177" s="83" t="str">
        <f>IF(SP_NORTE!AL230="","*",SP_NORTE!AL230)</f>
        <v>-</v>
      </c>
      <c r="M177" s="83">
        <f>IF(SP_NORTE!AO230="","*",SP_NORTE!AO230)</f>
        <v>0</v>
      </c>
      <c r="N177" s="83" t="str">
        <f>IF(SP_NORTE!AL230="","*",SP_NORTE!AL230)</f>
        <v>-</v>
      </c>
      <c r="O177" s="110" t="str">
        <f>IF(SP_NORTE!BG230="","*",SP_NORTE!BG230)</f>
        <v>*</v>
      </c>
      <c r="P177" s="147" t="str">
        <f>IF($A$2=1,IF(SP_NORTE!BI230="","*",SP_NORTE!BI230),IF(SP_NORTE!BJ230="","*",SP_NORTE!BJ230))</f>
        <v>*</v>
      </c>
    </row>
    <row r="178" spans="1:16" hidden="1">
      <c r="A178" s="82" t="str">
        <f>IF(SP_NORTE!B231="","*",SP_NORTE!B231)</f>
        <v>*</v>
      </c>
      <c r="B178" s="83" t="str">
        <f>IF(SP_NORTE!W231="","*",SP_NORTE!W231)</f>
        <v>*</v>
      </c>
      <c r="C178" s="83" t="str">
        <f>IF(SP_NORTE!R231="","*",SP_NORTE!R231)</f>
        <v>-</v>
      </c>
      <c r="D178" s="83" t="str">
        <f>IF(SP_NORTE!S231="","*",SP_NORTE!S231)</f>
        <v>-</v>
      </c>
      <c r="E178" s="83" t="str">
        <f>IF(SP_NORTE!D231="","*",SP_NORTE!D231)</f>
        <v>*</v>
      </c>
      <c r="F178" s="83" t="str">
        <f>IF(SP_NORTE!G231="","*",SP_NORTE!G231)</f>
        <v>*</v>
      </c>
      <c r="G178" s="83" t="str">
        <f>IF(SP_NORTE!L231="","*",SP_NORTE!L231)</f>
        <v>-</v>
      </c>
      <c r="H178" s="116" t="str">
        <f>IF(SP_NORTE!J231="","*",SP_NORTE!J231)</f>
        <v>*</v>
      </c>
      <c r="I178" s="113" t="str">
        <f>IF(SP_NORTE!N231="","*",SP_NORTE!N231)</f>
        <v>*</v>
      </c>
      <c r="J178" s="113" t="str">
        <f>IF(SP_NORTE!O231="","*",SP_NORTE!O231)</f>
        <v>*</v>
      </c>
      <c r="K178" s="83">
        <f>IF(SP_NORTE!AJ231="","*",SP_NORTE!AJ231)</f>
        <v>0</v>
      </c>
      <c r="L178" s="83" t="str">
        <f>IF(SP_NORTE!AL231="","*",SP_NORTE!AL231)</f>
        <v>-</v>
      </c>
      <c r="M178" s="83">
        <f>IF(SP_NORTE!AO231="","*",SP_NORTE!AO231)</f>
        <v>0</v>
      </c>
      <c r="N178" s="83" t="str">
        <f>IF(SP_NORTE!AL231="","*",SP_NORTE!AL231)</f>
        <v>-</v>
      </c>
      <c r="O178" s="110" t="str">
        <f>IF(SP_NORTE!BG231="","*",SP_NORTE!BG231)</f>
        <v>*</v>
      </c>
      <c r="P178" s="147" t="str">
        <f>IF($A$2=1,IF(SP_NORTE!BI231="","*",SP_NORTE!BI231),IF(SP_NORTE!BJ231="","*",SP_NORTE!BJ231))</f>
        <v>*</v>
      </c>
    </row>
    <row r="179" spans="1:16" hidden="1">
      <c r="A179" s="82" t="str">
        <f>IF(SP_NORTE!B232="","*",SP_NORTE!B232)</f>
        <v>*</v>
      </c>
      <c r="B179" s="83" t="str">
        <f>IF(SP_NORTE!W232="","*",SP_NORTE!W232)</f>
        <v>*</v>
      </c>
      <c r="C179" s="83" t="str">
        <f>IF(SP_NORTE!R232="","*",SP_NORTE!R232)</f>
        <v>-</v>
      </c>
      <c r="D179" s="83" t="str">
        <f>IF(SP_NORTE!S232="","*",SP_NORTE!S232)</f>
        <v>-</v>
      </c>
      <c r="E179" s="83" t="str">
        <f>IF(SP_NORTE!D232="","*",SP_NORTE!D232)</f>
        <v>*</v>
      </c>
      <c r="F179" s="83" t="str">
        <f>IF(SP_NORTE!G232="","*",SP_NORTE!G232)</f>
        <v>*</v>
      </c>
      <c r="G179" s="83" t="str">
        <f>IF(SP_NORTE!L232="","*",SP_NORTE!L232)</f>
        <v>-</v>
      </c>
      <c r="H179" s="116" t="str">
        <f>IF(SP_NORTE!J232="","*",SP_NORTE!J232)</f>
        <v>*</v>
      </c>
      <c r="I179" s="113" t="str">
        <f>IF(SP_NORTE!N232="","*",SP_NORTE!N232)</f>
        <v>*</v>
      </c>
      <c r="J179" s="113" t="str">
        <f>IF(SP_NORTE!O232="","*",SP_NORTE!O232)</f>
        <v>*</v>
      </c>
      <c r="K179" s="83">
        <f>IF(SP_NORTE!AJ232="","*",SP_NORTE!AJ232)</f>
        <v>0</v>
      </c>
      <c r="L179" s="83" t="str">
        <f>IF(SP_NORTE!AL232="","*",SP_NORTE!AL232)</f>
        <v>-</v>
      </c>
      <c r="M179" s="83">
        <f>IF(SP_NORTE!AO232="","*",SP_NORTE!AO232)</f>
        <v>0</v>
      </c>
      <c r="N179" s="83" t="str">
        <f>IF(SP_NORTE!AL232="","*",SP_NORTE!AL232)</f>
        <v>-</v>
      </c>
      <c r="O179" s="110" t="str">
        <f>IF(SP_NORTE!BG232="","*",SP_NORTE!BG232)</f>
        <v>*</v>
      </c>
      <c r="P179" s="147" t="str">
        <f>IF($A$2=1,IF(SP_NORTE!BI232="","*",SP_NORTE!BI232),IF(SP_NORTE!BJ232="","*",SP_NORTE!BJ232))</f>
        <v>*</v>
      </c>
    </row>
    <row r="180" spans="1:16" hidden="1">
      <c r="A180" s="82" t="str">
        <f>IF(SP_NORTE!B233="","*",SP_NORTE!B233)</f>
        <v>*</v>
      </c>
      <c r="B180" s="83" t="str">
        <f>IF(SP_NORTE!W233="","*",SP_NORTE!W233)</f>
        <v>*</v>
      </c>
      <c r="C180" s="83" t="str">
        <f>IF(SP_NORTE!R233="","*",SP_NORTE!R233)</f>
        <v>-</v>
      </c>
      <c r="D180" s="83" t="str">
        <f>IF(SP_NORTE!S233="","*",SP_NORTE!S233)</f>
        <v>-</v>
      </c>
      <c r="E180" s="83" t="str">
        <f>IF(SP_NORTE!D233="","*",SP_NORTE!D233)</f>
        <v>*</v>
      </c>
      <c r="F180" s="83" t="str">
        <f>IF(SP_NORTE!G233="","*",SP_NORTE!G233)</f>
        <v>*</v>
      </c>
      <c r="G180" s="83" t="str">
        <f>IF(SP_NORTE!L233="","*",SP_NORTE!L233)</f>
        <v>-</v>
      </c>
      <c r="H180" s="116" t="str">
        <f>IF(SP_NORTE!J233="","*",SP_NORTE!J233)</f>
        <v>*</v>
      </c>
      <c r="I180" s="113" t="str">
        <f>IF(SP_NORTE!N233="","*",SP_NORTE!N233)</f>
        <v>*</v>
      </c>
      <c r="J180" s="113" t="str">
        <f>IF(SP_NORTE!O233="","*",SP_NORTE!O233)</f>
        <v>*</v>
      </c>
      <c r="K180" s="83">
        <f>IF(SP_NORTE!AJ233="","*",SP_NORTE!AJ233)</f>
        <v>0</v>
      </c>
      <c r="L180" s="83" t="str">
        <f>IF(SP_NORTE!AL233="","*",SP_NORTE!AL233)</f>
        <v>-</v>
      </c>
      <c r="M180" s="83">
        <f>IF(SP_NORTE!AO233="","*",SP_NORTE!AO233)</f>
        <v>0</v>
      </c>
      <c r="N180" s="83" t="str">
        <f>IF(SP_NORTE!AL233="","*",SP_NORTE!AL233)</f>
        <v>-</v>
      </c>
      <c r="O180" s="110" t="str">
        <f>IF(SP_NORTE!BG233="","*",SP_NORTE!BG233)</f>
        <v>*</v>
      </c>
      <c r="P180" s="147" t="str">
        <f>IF($A$2=1,IF(SP_NORTE!BI233="","*",SP_NORTE!BI233),IF(SP_NORTE!BJ233="","*",SP_NORTE!BJ233))</f>
        <v>*</v>
      </c>
    </row>
    <row r="181" spans="1:16" hidden="1">
      <c r="A181" s="82" t="str">
        <f>IF(SP_NORTE!B234="","*",SP_NORTE!B234)</f>
        <v>*</v>
      </c>
      <c r="B181" s="83" t="str">
        <f>IF(SP_NORTE!W234="","*",SP_NORTE!W234)</f>
        <v>*</v>
      </c>
      <c r="C181" s="83" t="str">
        <f>IF(SP_NORTE!R234="","*",SP_NORTE!R234)</f>
        <v>-</v>
      </c>
      <c r="D181" s="83" t="str">
        <f>IF(SP_NORTE!S234="","*",SP_NORTE!S234)</f>
        <v>-</v>
      </c>
      <c r="E181" s="83" t="str">
        <f>IF(SP_NORTE!D234="","*",SP_NORTE!D234)</f>
        <v>*</v>
      </c>
      <c r="F181" s="83" t="str">
        <f>IF(SP_NORTE!G234="","*",SP_NORTE!G234)</f>
        <v>*</v>
      </c>
      <c r="G181" s="83" t="str">
        <f>IF(SP_NORTE!L234="","*",SP_NORTE!L234)</f>
        <v>-</v>
      </c>
      <c r="H181" s="116" t="str">
        <f>IF(SP_NORTE!J234="","*",SP_NORTE!J234)</f>
        <v>*</v>
      </c>
      <c r="I181" s="113" t="str">
        <f>IF(SP_NORTE!N234="","*",SP_NORTE!N234)</f>
        <v>*</v>
      </c>
      <c r="J181" s="113" t="str">
        <f>IF(SP_NORTE!O234="","*",SP_NORTE!O234)</f>
        <v>*</v>
      </c>
      <c r="K181" s="83">
        <f>IF(SP_NORTE!AJ234="","*",SP_NORTE!AJ234)</f>
        <v>0</v>
      </c>
      <c r="L181" s="83" t="str">
        <f>IF(SP_NORTE!AL234="","*",SP_NORTE!AL234)</f>
        <v>-</v>
      </c>
      <c r="M181" s="83">
        <f>IF(SP_NORTE!AO234="","*",SP_NORTE!AO234)</f>
        <v>0</v>
      </c>
      <c r="N181" s="83" t="str">
        <f>IF(SP_NORTE!AL234="","*",SP_NORTE!AL234)</f>
        <v>-</v>
      </c>
      <c r="O181" s="110" t="str">
        <f>IF(SP_NORTE!BG234="","*",SP_NORTE!BG234)</f>
        <v>*</v>
      </c>
      <c r="P181" s="147" t="str">
        <f>IF($A$2=1,IF(SP_NORTE!BI234="","*",SP_NORTE!BI234),IF(SP_NORTE!BJ234="","*",SP_NORTE!BJ234))</f>
        <v>*</v>
      </c>
    </row>
    <row r="182" spans="1:16" hidden="1">
      <c r="A182" s="82" t="str">
        <f>IF(SP_NORTE!B235="","*",SP_NORTE!B235)</f>
        <v>*</v>
      </c>
      <c r="B182" s="83" t="str">
        <f>IF(SP_NORTE!W235="","*",SP_NORTE!W235)</f>
        <v>*</v>
      </c>
      <c r="C182" s="83" t="str">
        <f>IF(SP_NORTE!R235="","*",SP_NORTE!R235)</f>
        <v>-</v>
      </c>
      <c r="D182" s="83" t="str">
        <f>IF(SP_NORTE!S235="","*",SP_NORTE!S235)</f>
        <v>-</v>
      </c>
      <c r="E182" s="83" t="str">
        <f>IF(SP_NORTE!D235="","*",SP_NORTE!D235)</f>
        <v>*</v>
      </c>
      <c r="F182" s="83" t="str">
        <f>IF(SP_NORTE!G235="","*",SP_NORTE!G235)</f>
        <v>*</v>
      </c>
      <c r="G182" s="83" t="str">
        <f>IF(SP_NORTE!L235="","*",SP_NORTE!L235)</f>
        <v>-</v>
      </c>
      <c r="H182" s="116" t="str">
        <f>IF(SP_NORTE!J235="","*",SP_NORTE!J235)</f>
        <v>*</v>
      </c>
      <c r="I182" s="113" t="str">
        <f>IF(SP_NORTE!N235="","*",SP_NORTE!N235)</f>
        <v>*</v>
      </c>
      <c r="J182" s="113" t="str">
        <f>IF(SP_NORTE!O235="","*",SP_NORTE!O235)</f>
        <v>*</v>
      </c>
      <c r="K182" s="83">
        <f>IF(SP_NORTE!AJ235="","*",SP_NORTE!AJ235)</f>
        <v>0</v>
      </c>
      <c r="L182" s="83" t="str">
        <f>IF(SP_NORTE!AL235="","*",SP_NORTE!AL235)</f>
        <v>-</v>
      </c>
      <c r="M182" s="83">
        <f>IF(SP_NORTE!AO235="","*",SP_NORTE!AO235)</f>
        <v>0</v>
      </c>
      <c r="N182" s="83" t="str">
        <f>IF(SP_NORTE!AL235="","*",SP_NORTE!AL235)</f>
        <v>-</v>
      </c>
      <c r="O182" s="110" t="str">
        <f>IF(SP_NORTE!BG235="","*",SP_NORTE!BG235)</f>
        <v>*</v>
      </c>
      <c r="P182" s="147" t="str">
        <f>IF($A$2=1,IF(SP_NORTE!BI235="","*",SP_NORTE!BI235),IF(SP_NORTE!BJ235="","*",SP_NORTE!BJ235))</f>
        <v>*</v>
      </c>
    </row>
    <row r="183" spans="1:16" hidden="1">
      <c r="A183" s="82" t="str">
        <f>IF(SP_NORTE!B236="","*",SP_NORTE!B236)</f>
        <v>*</v>
      </c>
      <c r="B183" s="83" t="str">
        <f>IF(SP_NORTE!W236="","*",SP_NORTE!W236)</f>
        <v>*</v>
      </c>
      <c r="C183" s="83" t="str">
        <f>IF(SP_NORTE!R236="","*",SP_NORTE!R236)</f>
        <v>-</v>
      </c>
      <c r="D183" s="83" t="str">
        <f>IF(SP_NORTE!S236="","*",SP_NORTE!S236)</f>
        <v>-</v>
      </c>
      <c r="E183" s="83" t="str">
        <f>IF(SP_NORTE!D236="","*",SP_NORTE!D236)</f>
        <v>*</v>
      </c>
      <c r="F183" s="83" t="str">
        <f>IF(SP_NORTE!G236="","*",SP_NORTE!G236)</f>
        <v>*</v>
      </c>
      <c r="G183" s="83" t="str">
        <f>IF(SP_NORTE!L236="","*",SP_NORTE!L236)</f>
        <v>-</v>
      </c>
      <c r="H183" s="116" t="str">
        <f>IF(SP_NORTE!J236="","*",SP_NORTE!J236)</f>
        <v>*</v>
      </c>
      <c r="I183" s="113" t="str">
        <f>IF(SP_NORTE!N236="","*",SP_NORTE!N236)</f>
        <v>*</v>
      </c>
      <c r="J183" s="113" t="str">
        <f>IF(SP_NORTE!O236="","*",SP_NORTE!O236)</f>
        <v>*</v>
      </c>
      <c r="K183" s="83">
        <f>IF(SP_NORTE!AJ236="","*",SP_NORTE!AJ236)</f>
        <v>0</v>
      </c>
      <c r="L183" s="83" t="str">
        <f>IF(SP_NORTE!AL236="","*",SP_NORTE!AL236)</f>
        <v>-</v>
      </c>
      <c r="M183" s="83">
        <f>IF(SP_NORTE!AO236="","*",SP_NORTE!AO236)</f>
        <v>0</v>
      </c>
      <c r="N183" s="83" t="str">
        <f>IF(SP_NORTE!AL236="","*",SP_NORTE!AL236)</f>
        <v>-</v>
      </c>
      <c r="O183" s="110" t="str">
        <f>IF(SP_NORTE!BG236="","*",SP_NORTE!BG236)</f>
        <v>*</v>
      </c>
      <c r="P183" s="147" t="str">
        <f>IF($A$2=1,IF(SP_NORTE!BI236="","*",SP_NORTE!BI236),IF(SP_NORTE!BJ236="","*",SP_NORTE!BJ236))</f>
        <v>*</v>
      </c>
    </row>
    <row r="184" spans="1:16" hidden="1">
      <c r="A184" s="82" t="str">
        <f>IF(SP_NORTE!B237="","*",SP_NORTE!B237)</f>
        <v>*</v>
      </c>
      <c r="B184" s="83" t="str">
        <f>IF(SP_NORTE!W237="","*",SP_NORTE!W237)</f>
        <v>*</v>
      </c>
      <c r="C184" s="83" t="str">
        <f>IF(SP_NORTE!R237="","*",SP_NORTE!R237)</f>
        <v>-</v>
      </c>
      <c r="D184" s="83" t="str">
        <f>IF(SP_NORTE!S237="","*",SP_NORTE!S237)</f>
        <v>-</v>
      </c>
      <c r="E184" s="83" t="str">
        <f>IF(SP_NORTE!D237="","*",SP_NORTE!D237)</f>
        <v>*</v>
      </c>
      <c r="F184" s="83" t="str">
        <f>IF(SP_NORTE!G237="","*",SP_NORTE!G237)</f>
        <v>*</v>
      </c>
      <c r="G184" s="83" t="str">
        <f>IF(SP_NORTE!L237="","*",SP_NORTE!L237)</f>
        <v>-</v>
      </c>
      <c r="H184" s="116" t="str">
        <f>IF(SP_NORTE!J237="","*",SP_NORTE!J237)</f>
        <v>*</v>
      </c>
      <c r="I184" s="113" t="str">
        <f>IF(SP_NORTE!N237="","*",SP_NORTE!N237)</f>
        <v>*</v>
      </c>
      <c r="J184" s="113" t="str">
        <f>IF(SP_NORTE!O237="","*",SP_NORTE!O237)</f>
        <v>*</v>
      </c>
      <c r="K184" s="83">
        <f>IF(SP_NORTE!AJ237="","*",SP_NORTE!AJ237)</f>
        <v>0</v>
      </c>
      <c r="L184" s="83" t="str">
        <f>IF(SP_NORTE!AL237="","*",SP_NORTE!AL237)</f>
        <v>-</v>
      </c>
      <c r="M184" s="83">
        <f>IF(SP_NORTE!AO237="","*",SP_NORTE!AO237)</f>
        <v>0</v>
      </c>
      <c r="N184" s="83" t="str">
        <f>IF(SP_NORTE!AL237="","*",SP_NORTE!AL237)</f>
        <v>-</v>
      </c>
      <c r="O184" s="110" t="str">
        <f>IF(SP_NORTE!BG237="","*",SP_NORTE!BG237)</f>
        <v>*</v>
      </c>
      <c r="P184" s="147" t="str">
        <f>IF($A$2=1,IF(SP_NORTE!BI237="","*",SP_NORTE!BI237),IF(SP_NORTE!BJ237="","*",SP_NORTE!BJ237))</f>
        <v>*</v>
      </c>
    </row>
    <row r="185" spans="1:16" hidden="1">
      <c r="A185" s="82" t="str">
        <f>IF(SP_NORTE!B238="","*",SP_NORTE!B238)</f>
        <v>*</v>
      </c>
      <c r="B185" s="83" t="str">
        <f>IF(SP_NORTE!W238="","*",SP_NORTE!W238)</f>
        <v>*</v>
      </c>
      <c r="C185" s="83" t="str">
        <f>IF(SP_NORTE!R238="","*",SP_NORTE!R238)</f>
        <v>-</v>
      </c>
      <c r="D185" s="83" t="str">
        <f>IF(SP_NORTE!S238="","*",SP_NORTE!S238)</f>
        <v>-</v>
      </c>
      <c r="E185" s="83" t="str">
        <f>IF(SP_NORTE!D238="","*",SP_NORTE!D238)</f>
        <v>*</v>
      </c>
      <c r="F185" s="83" t="str">
        <f>IF(SP_NORTE!G238="","*",SP_NORTE!G238)</f>
        <v>*</v>
      </c>
      <c r="G185" s="83" t="str">
        <f>IF(SP_NORTE!L238="","*",SP_NORTE!L238)</f>
        <v>-</v>
      </c>
      <c r="H185" s="116" t="str">
        <f>IF(SP_NORTE!J238="","*",SP_NORTE!J238)</f>
        <v>*</v>
      </c>
      <c r="I185" s="113" t="str">
        <f>IF(SP_NORTE!N238="","*",SP_NORTE!N238)</f>
        <v>*</v>
      </c>
      <c r="J185" s="113" t="str">
        <f>IF(SP_NORTE!O238="","*",SP_NORTE!O238)</f>
        <v>*</v>
      </c>
      <c r="K185" s="83">
        <f>IF(SP_NORTE!AJ238="","*",SP_NORTE!AJ238)</f>
        <v>0</v>
      </c>
      <c r="L185" s="83" t="str">
        <f>IF(SP_NORTE!AL238="","*",SP_NORTE!AL238)</f>
        <v>-</v>
      </c>
      <c r="M185" s="83">
        <f>IF(SP_NORTE!AO238="","*",SP_NORTE!AO238)</f>
        <v>0</v>
      </c>
      <c r="N185" s="83" t="str">
        <f>IF(SP_NORTE!AL238="","*",SP_NORTE!AL238)</f>
        <v>-</v>
      </c>
      <c r="O185" s="110" t="str">
        <f>IF(SP_NORTE!BG238="","*",SP_NORTE!BG238)</f>
        <v>*</v>
      </c>
      <c r="P185" s="147" t="str">
        <f>IF($A$2=1,IF(SP_NORTE!BI238="","*",SP_NORTE!BI238),IF(SP_NORTE!BJ238="","*",SP_NORTE!BJ238))</f>
        <v>*</v>
      </c>
    </row>
    <row r="186" spans="1:16" hidden="1">
      <c r="A186" s="82" t="str">
        <f>IF(SP_NORTE!B239="","*",SP_NORTE!B239)</f>
        <v>*</v>
      </c>
      <c r="B186" s="83" t="str">
        <f>IF(SP_NORTE!W239="","*",SP_NORTE!W239)</f>
        <v>*</v>
      </c>
      <c r="C186" s="83" t="str">
        <f>IF(SP_NORTE!R239="","*",SP_NORTE!R239)</f>
        <v>-</v>
      </c>
      <c r="D186" s="83" t="str">
        <f>IF(SP_NORTE!S239="","*",SP_NORTE!S239)</f>
        <v>-</v>
      </c>
      <c r="E186" s="83" t="str">
        <f>IF(SP_NORTE!D239="","*",SP_NORTE!D239)</f>
        <v>*</v>
      </c>
      <c r="F186" s="83" t="str">
        <f>IF(SP_NORTE!G239="","*",SP_NORTE!G239)</f>
        <v>*</v>
      </c>
      <c r="G186" s="83" t="str">
        <f>IF(SP_NORTE!L239="","*",SP_NORTE!L239)</f>
        <v>-</v>
      </c>
      <c r="H186" s="116" t="str">
        <f>IF(SP_NORTE!J239="","*",SP_NORTE!J239)</f>
        <v>*</v>
      </c>
      <c r="I186" s="113" t="str">
        <f>IF(SP_NORTE!N239="","*",SP_NORTE!N239)</f>
        <v>*</v>
      </c>
      <c r="J186" s="113" t="str">
        <f>IF(SP_NORTE!O239="","*",SP_NORTE!O239)</f>
        <v>*</v>
      </c>
      <c r="K186" s="83">
        <f>IF(SP_NORTE!AJ239="","*",SP_NORTE!AJ239)</f>
        <v>0</v>
      </c>
      <c r="L186" s="83" t="str">
        <f>IF(SP_NORTE!AL239="","*",SP_NORTE!AL239)</f>
        <v>-</v>
      </c>
      <c r="M186" s="83">
        <f>IF(SP_NORTE!AO239="","*",SP_NORTE!AO239)</f>
        <v>0</v>
      </c>
      <c r="N186" s="83" t="str">
        <f>IF(SP_NORTE!AL239="","*",SP_NORTE!AL239)</f>
        <v>-</v>
      </c>
      <c r="O186" s="110" t="str">
        <f>IF(SP_NORTE!BG239="","*",SP_NORTE!BG239)</f>
        <v>*</v>
      </c>
      <c r="P186" s="147" t="str">
        <f>IF($A$2=1,IF(SP_NORTE!BI239="","*",SP_NORTE!BI239),IF(SP_NORTE!BJ239="","*",SP_NORTE!BJ239))</f>
        <v>*</v>
      </c>
    </row>
    <row r="187" spans="1:16" hidden="1">
      <c r="A187" s="82" t="str">
        <f>IF(SP_NORTE!B240="","*",SP_NORTE!B240)</f>
        <v>*</v>
      </c>
      <c r="B187" s="83" t="str">
        <f>IF(SP_NORTE!W240="","*",SP_NORTE!W240)</f>
        <v>*</v>
      </c>
      <c r="C187" s="83" t="str">
        <f>IF(SP_NORTE!R240="","*",SP_NORTE!R240)</f>
        <v>-</v>
      </c>
      <c r="D187" s="83" t="str">
        <f>IF(SP_NORTE!S240="","*",SP_NORTE!S240)</f>
        <v>-</v>
      </c>
      <c r="E187" s="83" t="str">
        <f>IF(SP_NORTE!D240="","*",SP_NORTE!D240)</f>
        <v>*</v>
      </c>
      <c r="F187" s="83" t="str">
        <f>IF(SP_NORTE!G240="","*",SP_NORTE!G240)</f>
        <v>*</v>
      </c>
      <c r="G187" s="83" t="str">
        <f>IF(SP_NORTE!L240="","*",SP_NORTE!L240)</f>
        <v>-</v>
      </c>
      <c r="H187" s="116" t="str">
        <f>IF(SP_NORTE!J240="","*",SP_NORTE!J240)</f>
        <v>*</v>
      </c>
      <c r="I187" s="113" t="str">
        <f>IF(SP_NORTE!N240="","*",SP_NORTE!N240)</f>
        <v>*</v>
      </c>
      <c r="J187" s="113" t="str">
        <f>IF(SP_NORTE!O240="","*",SP_NORTE!O240)</f>
        <v>*</v>
      </c>
      <c r="K187" s="83">
        <f>IF(SP_NORTE!AJ240="","*",SP_NORTE!AJ240)</f>
        <v>0</v>
      </c>
      <c r="L187" s="83" t="str">
        <f>IF(SP_NORTE!AL240="","*",SP_NORTE!AL240)</f>
        <v>-</v>
      </c>
      <c r="M187" s="83">
        <f>IF(SP_NORTE!AO240="","*",SP_NORTE!AO240)</f>
        <v>0</v>
      </c>
      <c r="N187" s="83" t="str">
        <f>IF(SP_NORTE!AL240="","*",SP_NORTE!AL240)</f>
        <v>-</v>
      </c>
      <c r="O187" s="110" t="str">
        <f>IF(SP_NORTE!BG240="","*",SP_NORTE!BG240)</f>
        <v>*</v>
      </c>
      <c r="P187" s="147" t="str">
        <f>IF($A$2=1,IF(SP_NORTE!BI240="","*",SP_NORTE!BI240),IF(SP_NORTE!BJ240="","*",SP_NORTE!BJ240))</f>
        <v>*</v>
      </c>
    </row>
    <row r="188" spans="1:16" hidden="1">
      <c r="A188" s="82" t="str">
        <f>IF(SP_NORTE!B241="","*",SP_NORTE!B241)</f>
        <v>*</v>
      </c>
      <c r="B188" s="83" t="str">
        <f>IF(SP_NORTE!W241="","*",SP_NORTE!W241)</f>
        <v>*</v>
      </c>
      <c r="C188" s="83" t="str">
        <f>IF(SP_NORTE!R241="","*",SP_NORTE!R241)</f>
        <v>-</v>
      </c>
      <c r="D188" s="83" t="str">
        <f>IF(SP_NORTE!S241="","*",SP_NORTE!S241)</f>
        <v>-</v>
      </c>
      <c r="E188" s="83" t="str">
        <f>IF(SP_NORTE!D241="","*",SP_NORTE!D241)</f>
        <v>*</v>
      </c>
      <c r="F188" s="83" t="str">
        <f>IF(SP_NORTE!G241="","*",SP_NORTE!G241)</f>
        <v>*</v>
      </c>
      <c r="G188" s="83" t="str">
        <f>IF(SP_NORTE!L241="","*",SP_NORTE!L241)</f>
        <v>-</v>
      </c>
      <c r="H188" s="116" t="str">
        <f>IF(SP_NORTE!J241="","*",SP_NORTE!J241)</f>
        <v>*</v>
      </c>
      <c r="I188" s="113" t="str">
        <f>IF(SP_NORTE!N241="","*",SP_NORTE!N241)</f>
        <v>*</v>
      </c>
      <c r="J188" s="113" t="str">
        <f>IF(SP_NORTE!O241="","*",SP_NORTE!O241)</f>
        <v>*</v>
      </c>
      <c r="K188" s="83">
        <f>IF(SP_NORTE!AJ241="","*",SP_NORTE!AJ241)</f>
        <v>0</v>
      </c>
      <c r="L188" s="83" t="str">
        <f>IF(SP_NORTE!AL241="","*",SP_NORTE!AL241)</f>
        <v>-</v>
      </c>
      <c r="M188" s="83">
        <f>IF(SP_NORTE!AO241="","*",SP_NORTE!AO241)</f>
        <v>0</v>
      </c>
      <c r="N188" s="83" t="str">
        <f>IF(SP_NORTE!AL241="","*",SP_NORTE!AL241)</f>
        <v>-</v>
      </c>
      <c r="O188" s="110" t="str">
        <f>IF(SP_NORTE!BG241="","*",SP_NORTE!BG241)</f>
        <v>*</v>
      </c>
      <c r="P188" s="147" t="str">
        <f>IF($A$2=1,IF(SP_NORTE!BI241="","*",SP_NORTE!BI241),IF(SP_NORTE!BJ241="","*",SP_NORTE!BJ241))</f>
        <v>*</v>
      </c>
    </row>
    <row r="189" spans="1:16" hidden="1">
      <c r="A189" s="82" t="str">
        <f>IF(SP_NORTE!B242="","*",SP_NORTE!B242)</f>
        <v>*</v>
      </c>
      <c r="B189" s="83" t="str">
        <f>IF(SP_NORTE!W242="","*",SP_NORTE!W242)</f>
        <v>*</v>
      </c>
      <c r="C189" s="83" t="str">
        <f>IF(SP_NORTE!R242="","*",SP_NORTE!R242)</f>
        <v>-</v>
      </c>
      <c r="D189" s="83" t="str">
        <f>IF(SP_NORTE!S242="","*",SP_NORTE!S242)</f>
        <v>-</v>
      </c>
      <c r="E189" s="83" t="str">
        <f>IF(SP_NORTE!D242="","*",SP_NORTE!D242)</f>
        <v>*</v>
      </c>
      <c r="F189" s="83" t="str">
        <f>IF(SP_NORTE!G242="","*",SP_NORTE!G242)</f>
        <v>*</v>
      </c>
      <c r="G189" s="83" t="str">
        <f>IF(SP_NORTE!L242="","*",SP_NORTE!L242)</f>
        <v>-</v>
      </c>
      <c r="H189" s="116" t="str">
        <f>IF(SP_NORTE!J242="","*",SP_NORTE!J242)</f>
        <v>*</v>
      </c>
      <c r="I189" s="113" t="str">
        <f>IF(SP_NORTE!N242="","*",SP_NORTE!N242)</f>
        <v>*</v>
      </c>
      <c r="J189" s="113" t="str">
        <f>IF(SP_NORTE!O242="","*",SP_NORTE!O242)</f>
        <v>*</v>
      </c>
      <c r="K189" s="83">
        <f>IF(SP_NORTE!AJ242="","*",SP_NORTE!AJ242)</f>
        <v>0</v>
      </c>
      <c r="L189" s="83" t="str">
        <f>IF(SP_NORTE!AL242="","*",SP_NORTE!AL242)</f>
        <v>-</v>
      </c>
      <c r="M189" s="83">
        <f>IF(SP_NORTE!AO242="","*",SP_NORTE!AO242)</f>
        <v>0</v>
      </c>
      <c r="N189" s="83" t="str">
        <f>IF(SP_NORTE!AL242="","*",SP_NORTE!AL242)</f>
        <v>-</v>
      </c>
      <c r="O189" s="110" t="str">
        <f>IF(SP_NORTE!BG242="","*",SP_NORTE!BG242)</f>
        <v>*</v>
      </c>
      <c r="P189" s="147" t="str">
        <f>IF($A$2=1,IF(SP_NORTE!BI242="","*",SP_NORTE!BI242),IF(SP_NORTE!BJ242="","*",SP_NORTE!BJ242))</f>
        <v>*</v>
      </c>
    </row>
    <row r="190" spans="1:16" hidden="1">
      <c r="A190" s="82" t="str">
        <f>IF(SP_NORTE!B243="","*",SP_NORTE!B243)</f>
        <v>*</v>
      </c>
      <c r="B190" s="83" t="str">
        <f>IF(SP_NORTE!W243="","*",SP_NORTE!W243)</f>
        <v>*</v>
      </c>
      <c r="C190" s="83" t="str">
        <f>IF(SP_NORTE!R243="","*",SP_NORTE!R243)</f>
        <v>-</v>
      </c>
      <c r="D190" s="83" t="str">
        <f>IF(SP_NORTE!S243="","*",SP_NORTE!S243)</f>
        <v>-</v>
      </c>
      <c r="E190" s="83" t="str">
        <f>IF(SP_NORTE!D243="","*",SP_NORTE!D243)</f>
        <v>*</v>
      </c>
      <c r="F190" s="83" t="str">
        <f>IF(SP_NORTE!G243="","*",SP_NORTE!G243)</f>
        <v>*</v>
      </c>
      <c r="G190" s="83" t="str">
        <f>IF(SP_NORTE!L243="","*",SP_NORTE!L243)</f>
        <v>-</v>
      </c>
      <c r="H190" s="116" t="str">
        <f>IF(SP_NORTE!J243="","*",SP_NORTE!J243)</f>
        <v>*</v>
      </c>
      <c r="I190" s="113" t="str">
        <f>IF(SP_NORTE!N243="","*",SP_NORTE!N243)</f>
        <v>*</v>
      </c>
      <c r="J190" s="113" t="str">
        <f>IF(SP_NORTE!O243="","*",SP_NORTE!O243)</f>
        <v>*</v>
      </c>
      <c r="K190" s="83">
        <f>IF(SP_NORTE!AJ243="","*",SP_NORTE!AJ243)</f>
        <v>0</v>
      </c>
      <c r="L190" s="83" t="str">
        <f>IF(SP_NORTE!AL243="","*",SP_NORTE!AL243)</f>
        <v>-</v>
      </c>
      <c r="M190" s="83">
        <f>IF(SP_NORTE!AO243="","*",SP_NORTE!AO243)</f>
        <v>0</v>
      </c>
      <c r="N190" s="83" t="str">
        <f>IF(SP_NORTE!AL243="","*",SP_NORTE!AL243)</f>
        <v>-</v>
      </c>
      <c r="O190" s="110" t="str">
        <f>IF(SP_NORTE!BG243="","*",SP_NORTE!BG243)</f>
        <v>*</v>
      </c>
      <c r="P190" s="147" t="str">
        <f>IF($A$2=1,IF(SP_NORTE!BI243="","*",SP_NORTE!BI243),IF(SP_NORTE!BJ243="","*",SP_NORTE!BJ243))</f>
        <v>*</v>
      </c>
    </row>
    <row r="191" spans="1:16" hidden="1">
      <c r="A191" s="82" t="str">
        <f>IF(SP_NORTE!B244="","*",SP_NORTE!B244)</f>
        <v>*</v>
      </c>
      <c r="B191" s="83" t="str">
        <f>IF(SP_NORTE!W244="","*",SP_NORTE!W244)</f>
        <v>*</v>
      </c>
      <c r="C191" s="83" t="str">
        <f>IF(SP_NORTE!R244="","*",SP_NORTE!R244)</f>
        <v>-</v>
      </c>
      <c r="D191" s="83" t="str">
        <f>IF(SP_NORTE!S244="","*",SP_NORTE!S244)</f>
        <v>-</v>
      </c>
      <c r="E191" s="83" t="str">
        <f>IF(SP_NORTE!D244="","*",SP_NORTE!D244)</f>
        <v>*</v>
      </c>
      <c r="F191" s="83" t="str">
        <f>IF(SP_NORTE!G244="","*",SP_NORTE!G244)</f>
        <v>*</v>
      </c>
      <c r="G191" s="83" t="str">
        <f>IF(SP_NORTE!L244="","*",SP_NORTE!L244)</f>
        <v>-</v>
      </c>
      <c r="H191" s="116" t="str">
        <f>IF(SP_NORTE!J244="","*",SP_NORTE!J244)</f>
        <v>*</v>
      </c>
      <c r="I191" s="113" t="str">
        <f>IF(SP_NORTE!N244="","*",SP_NORTE!N244)</f>
        <v>*</v>
      </c>
      <c r="J191" s="113" t="str">
        <f>IF(SP_NORTE!O244="","*",SP_NORTE!O244)</f>
        <v>*</v>
      </c>
      <c r="K191" s="83">
        <f>IF(SP_NORTE!AJ244="","*",SP_NORTE!AJ244)</f>
        <v>0</v>
      </c>
      <c r="L191" s="83" t="str">
        <f>IF(SP_NORTE!AL244="","*",SP_NORTE!AL244)</f>
        <v>-</v>
      </c>
      <c r="M191" s="83">
        <f>IF(SP_NORTE!AO244="","*",SP_NORTE!AO244)</f>
        <v>0</v>
      </c>
      <c r="N191" s="83" t="str">
        <f>IF(SP_NORTE!AL244="","*",SP_NORTE!AL244)</f>
        <v>-</v>
      </c>
      <c r="O191" s="110" t="str">
        <f>IF(SP_NORTE!BG244="","*",SP_NORTE!BG244)</f>
        <v>*</v>
      </c>
      <c r="P191" s="147" t="str">
        <f>IF($A$2=1,IF(SP_NORTE!BI244="","*",SP_NORTE!BI244),IF(SP_NORTE!BJ244="","*",SP_NORTE!BJ244))</f>
        <v>*</v>
      </c>
    </row>
    <row r="192" spans="1:16" hidden="1">
      <c r="A192" s="82" t="str">
        <f>IF(SP_NORTE!B245="","*",SP_NORTE!B245)</f>
        <v>*</v>
      </c>
      <c r="B192" s="83" t="str">
        <f>IF(SP_NORTE!W245="","*",SP_NORTE!W245)</f>
        <v>*</v>
      </c>
      <c r="C192" s="83" t="str">
        <f>IF(SP_NORTE!R245="","*",SP_NORTE!R245)</f>
        <v>-</v>
      </c>
      <c r="D192" s="83" t="str">
        <f>IF(SP_NORTE!S245="","*",SP_NORTE!S245)</f>
        <v>-</v>
      </c>
      <c r="E192" s="83" t="str">
        <f>IF(SP_NORTE!D245="","*",SP_NORTE!D245)</f>
        <v>*</v>
      </c>
      <c r="F192" s="83" t="str">
        <f>IF(SP_NORTE!G245="","*",SP_NORTE!G245)</f>
        <v>*</v>
      </c>
      <c r="G192" s="83" t="str">
        <f>IF(SP_NORTE!L245="","*",SP_NORTE!L245)</f>
        <v>-</v>
      </c>
      <c r="H192" s="116" t="str">
        <f>IF(SP_NORTE!J245="","*",SP_NORTE!J245)</f>
        <v>*</v>
      </c>
      <c r="I192" s="113" t="str">
        <f>IF(SP_NORTE!N245="","*",SP_NORTE!N245)</f>
        <v>*</v>
      </c>
      <c r="J192" s="113" t="str">
        <f>IF(SP_NORTE!O245="","*",SP_NORTE!O245)</f>
        <v>*</v>
      </c>
      <c r="K192" s="83">
        <f>IF(SP_NORTE!AJ245="","*",SP_NORTE!AJ245)</f>
        <v>0</v>
      </c>
      <c r="L192" s="83" t="str">
        <f>IF(SP_NORTE!AL245="","*",SP_NORTE!AL245)</f>
        <v>-</v>
      </c>
      <c r="M192" s="83">
        <f>IF(SP_NORTE!AO245="","*",SP_NORTE!AO245)</f>
        <v>0</v>
      </c>
      <c r="N192" s="83" t="str">
        <f>IF(SP_NORTE!AL245="","*",SP_NORTE!AL245)</f>
        <v>-</v>
      </c>
      <c r="O192" s="110" t="str">
        <f>IF(SP_NORTE!BG245="","*",SP_NORTE!BG245)</f>
        <v>*</v>
      </c>
      <c r="P192" s="147" t="str">
        <f>IF($A$2=1,IF(SP_NORTE!BI245="","*",SP_NORTE!BI245),IF(SP_NORTE!BJ245="","*",SP_NORTE!BJ245))</f>
        <v>*</v>
      </c>
    </row>
    <row r="193" spans="1:16" hidden="1">
      <c r="A193" s="82" t="str">
        <f>IF(SP_NORTE!B246="","*",SP_NORTE!B246)</f>
        <v>*</v>
      </c>
      <c r="B193" s="83" t="str">
        <f>IF(SP_NORTE!W246="","*",SP_NORTE!W246)</f>
        <v>*</v>
      </c>
      <c r="C193" s="83" t="str">
        <f>IF(SP_NORTE!R246="","*",SP_NORTE!R246)</f>
        <v>-</v>
      </c>
      <c r="D193" s="83" t="str">
        <f>IF(SP_NORTE!S246="","*",SP_NORTE!S246)</f>
        <v>-</v>
      </c>
      <c r="E193" s="83" t="str">
        <f>IF(SP_NORTE!D246="","*",SP_NORTE!D246)</f>
        <v>*</v>
      </c>
      <c r="F193" s="83" t="str">
        <f>IF(SP_NORTE!G246="","*",SP_NORTE!G246)</f>
        <v>*</v>
      </c>
      <c r="G193" s="83" t="str">
        <f>IF(SP_NORTE!L246="","*",SP_NORTE!L246)</f>
        <v>-</v>
      </c>
      <c r="H193" s="116" t="str">
        <f>IF(SP_NORTE!J246="","*",SP_NORTE!J246)</f>
        <v>*</v>
      </c>
      <c r="I193" s="113" t="str">
        <f>IF(SP_NORTE!N246="","*",SP_NORTE!N246)</f>
        <v>*</v>
      </c>
      <c r="J193" s="113" t="str">
        <f>IF(SP_NORTE!O246="","*",SP_NORTE!O246)</f>
        <v>*</v>
      </c>
      <c r="K193" s="83">
        <f>IF(SP_NORTE!AJ246="","*",SP_NORTE!AJ246)</f>
        <v>0</v>
      </c>
      <c r="L193" s="83" t="str">
        <f>IF(SP_NORTE!AL246="","*",SP_NORTE!AL246)</f>
        <v>-</v>
      </c>
      <c r="M193" s="83">
        <f>IF(SP_NORTE!AO246="","*",SP_NORTE!AO246)</f>
        <v>0</v>
      </c>
      <c r="N193" s="83" t="str">
        <f>IF(SP_NORTE!AL246="","*",SP_NORTE!AL246)</f>
        <v>-</v>
      </c>
      <c r="O193" s="110" t="str">
        <f>IF(SP_NORTE!BG246="","*",SP_NORTE!BG246)</f>
        <v>*</v>
      </c>
      <c r="P193" s="147" t="str">
        <f>IF($A$2=1,IF(SP_NORTE!BI246="","*",SP_NORTE!BI246),IF(SP_NORTE!BJ246="","*",SP_NORTE!BJ246))</f>
        <v>*</v>
      </c>
    </row>
    <row r="194" spans="1:16" hidden="1">
      <c r="A194" s="82" t="str">
        <f>IF(SP_NORTE!B247="","*",SP_NORTE!B247)</f>
        <v>*</v>
      </c>
      <c r="B194" s="83" t="str">
        <f>IF(SP_NORTE!W247="","*",SP_NORTE!W247)</f>
        <v>*</v>
      </c>
      <c r="C194" s="83" t="str">
        <f>IF(SP_NORTE!R247="","*",SP_NORTE!R247)</f>
        <v>-</v>
      </c>
      <c r="D194" s="83" t="str">
        <f>IF(SP_NORTE!S247="","*",SP_NORTE!S247)</f>
        <v>-</v>
      </c>
      <c r="E194" s="83" t="str">
        <f>IF(SP_NORTE!D247="","*",SP_NORTE!D247)</f>
        <v>*</v>
      </c>
      <c r="F194" s="83" t="str">
        <f>IF(SP_NORTE!G247="","*",SP_NORTE!G247)</f>
        <v>*</v>
      </c>
      <c r="G194" s="83" t="str">
        <f>IF(SP_NORTE!L247="","*",SP_NORTE!L247)</f>
        <v>-</v>
      </c>
      <c r="H194" s="116" t="str">
        <f>IF(SP_NORTE!J247="","*",SP_NORTE!J247)</f>
        <v>*</v>
      </c>
      <c r="I194" s="113" t="str">
        <f>IF(SP_NORTE!N247="","*",SP_NORTE!N247)</f>
        <v>*</v>
      </c>
      <c r="J194" s="113" t="str">
        <f>IF(SP_NORTE!O247="","*",SP_NORTE!O247)</f>
        <v>*</v>
      </c>
      <c r="K194" s="83">
        <f>IF(SP_NORTE!AJ247="","*",SP_NORTE!AJ247)</f>
        <v>0</v>
      </c>
      <c r="L194" s="83" t="str">
        <f>IF(SP_NORTE!AL247="","*",SP_NORTE!AL247)</f>
        <v>-</v>
      </c>
      <c r="M194" s="83">
        <f>IF(SP_NORTE!AO247="","*",SP_NORTE!AO247)</f>
        <v>0</v>
      </c>
      <c r="N194" s="83" t="str">
        <f>IF(SP_NORTE!AL247="","*",SP_NORTE!AL247)</f>
        <v>-</v>
      </c>
      <c r="O194" s="110" t="str">
        <f>IF(SP_NORTE!BG247="","*",SP_NORTE!BG247)</f>
        <v>*</v>
      </c>
      <c r="P194" s="147" t="str">
        <f>IF($A$2=1,IF(SP_NORTE!BI247="","*",SP_NORTE!BI247),IF(SP_NORTE!BJ247="","*",SP_NORTE!BJ247))</f>
        <v>*</v>
      </c>
    </row>
    <row r="195" spans="1:16" hidden="1">
      <c r="A195" s="82" t="str">
        <f>IF(SP_NORTE!B248="","*",SP_NORTE!B248)</f>
        <v>*</v>
      </c>
      <c r="B195" s="83" t="str">
        <f>IF(SP_NORTE!W248="","*",SP_NORTE!W248)</f>
        <v>*</v>
      </c>
      <c r="C195" s="83" t="str">
        <f>IF(SP_NORTE!R248="","*",SP_NORTE!R248)</f>
        <v>-</v>
      </c>
      <c r="D195" s="83" t="str">
        <f>IF(SP_NORTE!S248="","*",SP_NORTE!S248)</f>
        <v>-</v>
      </c>
      <c r="E195" s="83" t="str">
        <f>IF(SP_NORTE!D248="","*",SP_NORTE!D248)</f>
        <v>*</v>
      </c>
      <c r="F195" s="83" t="str">
        <f>IF(SP_NORTE!G248="","*",SP_NORTE!G248)</f>
        <v>*</v>
      </c>
      <c r="G195" s="83" t="str">
        <f>IF(SP_NORTE!L248="","*",SP_NORTE!L248)</f>
        <v>-</v>
      </c>
      <c r="H195" s="116" t="str">
        <f>IF(SP_NORTE!J248="","*",SP_NORTE!J248)</f>
        <v>*</v>
      </c>
      <c r="I195" s="113" t="str">
        <f>IF(SP_NORTE!N248="","*",SP_NORTE!N248)</f>
        <v>*</v>
      </c>
      <c r="J195" s="113" t="str">
        <f>IF(SP_NORTE!O248="","*",SP_NORTE!O248)</f>
        <v>*</v>
      </c>
      <c r="K195" s="83">
        <f>IF(SP_NORTE!AJ248="","*",SP_NORTE!AJ248)</f>
        <v>0</v>
      </c>
      <c r="L195" s="83" t="str">
        <f>IF(SP_NORTE!AL248="","*",SP_NORTE!AL248)</f>
        <v>-</v>
      </c>
      <c r="M195" s="83">
        <f>IF(SP_NORTE!AO248="","*",SP_NORTE!AO248)</f>
        <v>0</v>
      </c>
      <c r="N195" s="83" t="str">
        <f>IF(SP_NORTE!AL248="","*",SP_NORTE!AL248)</f>
        <v>-</v>
      </c>
      <c r="O195" s="110" t="str">
        <f>IF(SP_NORTE!BG248="","*",SP_NORTE!BG248)</f>
        <v>*</v>
      </c>
      <c r="P195" s="147" t="str">
        <f>IF($A$2=1,IF(SP_NORTE!BI248="","*",SP_NORTE!BI248),IF(SP_NORTE!BJ248="","*",SP_NORTE!BJ248))</f>
        <v>*</v>
      </c>
    </row>
    <row r="196" spans="1:16" hidden="1">
      <c r="A196" s="82" t="str">
        <f>IF(SP_NORTE!B249="","*",SP_NORTE!B249)</f>
        <v>*</v>
      </c>
      <c r="B196" s="83" t="str">
        <f>IF(SP_NORTE!W249="","*",SP_NORTE!W249)</f>
        <v>*</v>
      </c>
      <c r="C196" s="83" t="str">
        <f>IF(SP_NORTE!R249="","*",SP_NORTE!R249)</f>
        <v>-</v>
      </c>
      <c r="D196" s="83" t="str">
        <f>IF(SP_NORTE!S249="","*",SP_NORTE!S249)</f>
        <v>-</v>
      </c>
      <c r="E196" s="83" t="str">
        <f>IF(SP_NORTE!D249="","*",SP_NORTE!D249)</f>
        <v>*</v>
      </c>
      <c r="F196" s="83" t="str">
        <f>IF(SP_NORTE!G249="","*",SP_NORTE!G249)</f>
        <v>*</v>
      </c>
      <c r="G196" s="83" t="str">
        <f>IF(SP_NORTE!L249="","*",SP_NORTE!L249)</f>
        <v>-</v>
      </c>
      <c r="H196" s="116" t="str">
        <f>IF(SP_NORTE!J249="","*",SP_NORTE!J249)</f>
        <v>*</v>
      </c>
      <c r="I196" s="113" t="str">
        <f>IF(SP_NORTE!N249="","*",SP_NORTE!N249)</f>
        <v>*</v>
      </c>
      <c r="J196" s="113" t="str">
        <f>IF(SP_NORTE!O249="","*",SP_NORTE!O249)</f>
        <v>*</v>
      </c>
      <c r="K196" s="83">
        <f>IF(SP_NORTE!AJ249="","*",SP_NORTE!AJ249)</f>
        <v>0</v>
      </c>
      <c r="L196" s="83" t="str">
        <f>IF(SP_NORTE!AL249="","*",SP_NORTE!AL249)</f>
        <v>-</v>
      </c>
      <c r="M196" s="83">
        <f>IF(SP_NORTE!AO249="","*",SP_NORTE!AO249)</f>
        <v>0</v>
      </c>
      <c r="N196" s="83" t="str">
        <f>IF(SP_NORTE!AL249="","*",SP_NORTE!AL249)</f>
        <v>-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 t="str">
        <f>IF(SP_NORTE!B250="","*",SP_NORTE!B250)</f>
        <v>*</v>
      </c>
      <c r="B197" s="83" t="str">
        <f>IF(SP_NORTE!W250="","*",SP_NORTE!W250)</f>
        <v>*</v>
      </c>
      <c r="C197" s="83" t="str">
        <f>IF(SP_NORTE!R250="","*",SP_NORTE!R250)</f>
        <v>-</v>
      </c>
      <c r="D197" s="83" t="str">
        <f>IF(SP_NORTE!S250="","*",SP_NORTE!S250)</f>
        <v>-</v>
      </c>
      <c r="E197" s="83" t="str">
        <f>IF(SP_NORTE!D250="","*",SP_NORTE!D250)</f>
        <v>*</v>
      </c>
      <c r="F197" s="83" t="str">
        <f>IF(SP_NORTE!G250="","*",SP_NORTE!G250)</f>
        <v>*</v>
      </c>
      <c r="G197" s="83" t="str">
        <f>IF(SP_NORTE!L250="","*",SP_NORTE!L250)</f>
        <v>-</v>
      </c>
      <c r="H197" s="116" t="str">
        <f>IF(SP_NORTE!J250="","*",SP_NORTE!J250)</f>
        <v>*</v>
      </c>
      <c r="I197" s="113" t="str">
        <f>IF(SP_NORTE!N250="","*",SP_NORTE!N250)</f>
        <v>*</v>
      </c>
      <c r="J197" s="113" t="str">
        <f>IF(SP_NORTE!O250="","*",SP_NORTE!O250)</f>
        <v>*</v>
      </c>
      <c r="K197" s="83">
        <f>IF(SP_NORTE!AJ250="","*",SP_NORTE!AJ250)</f>
        <v>0</v>
      </c>
      <c r="L197" s="83" t="str">
        <f>IF(SP_NORTE!AL250="","*",SP_NORTE!AL250)</f>
        <v>-</v>
      </c>
      <c r="M197" s="83">
        <f>IF(SP_NORTE!AO250="","*",SP_NORTE!AO250)</f>
        <v>0</v>
      </c>
      <c r="N197" s="83" t="str">
        <f>IF(SP_NORTE!AL250="","*",SP_NORTE!AL250)</f>
        <v>-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str">
        <f>IF(SP_NORTE!B251="","*",SP_NORTE!B251)</f>
        <v>*</v>
      </c>
      <c r="B198" s="83" t="str">
        <f>IF(SP_NORTE!W251="","*",SP_NORTE!W251)</f>
        <v>*</v>
      </c>
      <c r="C198" s="83" t="str">
        <f>IF(SP_NORTE!R251="","*",SP_NORTE!R251)</f>
        <v>-</v>
      </c>
      <c r="D198" s="83" t="str">
        <f>IF(SP_NORTE!S251="","*",SP_NORTE!S251)</f>
        <v>-</v>
      </c>
      <c r="E198" s="83" t="str">
        <f>IF(SP_NORTE!D251="","*",SP_NORTE!D251)</f>
        <v>*</v>
      </c>
      <c r="F198" s="83" t="str">
        <f>IF(SP_NORTE!G251="","*",SP_NORTE!G251)</f>
        <v>*</v>
      </c>
      <c r="G198" s="83" t="str">
        <f>IF(SP_NORTE!L251="","*",SP_NORTE!L251)</f>
        <v>-</v>
      </c>
      <c r="H198" s="116" t="str">
        <f>IF(SP_NORTE!J251="","*",SP_NORTE!J251)</f>
        <v>*</v>
      </c>
      <c r="I198" s="113" t="str">
        <f>IF(SP_NORTE!N251="","*",SP_NORTE!N251)</f>
        <v>*</v>
      </c>
      <c r="J198" s="113" t="str">
        <f>IF(SP_NORTE!O251="","*",SP_NORTE!O251)</f>
        <v>*</v>
      </c>
      <c r="K198" s="83">
        <f>IF(SP_NORTE!AJ251="","*",SP_NORTE!AJ251)</f>
        <v>0</v>
      </c>
      <c r="L198" s="83" t="str">
        <f>IF(SP_NORTE!AL251="","*",SP_NORTE!AL251)</f>
        <v>-</v>
      </c>
      <c r="M198" s="83">
        <f>IF(SP_NORTE!AO251="","*",SP_NORTE!AO251)</f>
        <v>0</v>
      </c>
      <c r="N198" s="83" t="str">
        <f>IF(SP_NORTE!AL251="","*",SP_NORTE!AL251)</f>
        <v>-</v>
      </c>
      <c r="O198" s="110" t="str">
        <f>IF(SP_NORTE!BG251="","*",SP_NORTE!BG251)</f>
        <v>*</v>
      </c>
      <c r="P198" s="147" t="str">
        <f>IF($A$2=1,IF(SP_NORTE!BI251="","*",SP_NORTE!BI251),IF(SP_NORTE!BJ251="","*",SP_NORTE!BJ251))</f>
        <v>*</v>
      </c>
    </row>
    <row r="199" spans="1:16" hidden="1">
      <c r="A199" s="82" t="str">
        <f>IF(SP_NORTE!B252="","*",SP_NORTE!B252)</f>
        <v>*</v>
      </c>
      <c r="B199" s="83" t="str">
        <f>IF(SP_NORTE!W252="","*",SP_NORTE!W252)</f>
        <v>*</v>
      </c>
      <c r="C199" s="83" t="str">
        <f>IF(SP_NORTE!R252="","*",SP_NORTE!R252)</f>
        <v>-</v>
      </c>
      <c r="D199" s="83" t="str">
        <f>IF(SP_NORTE!S252="","*",SP_NORTE!S252)</f>
        <v>-</v>
      </c>
      <c r="E199" s="83" t="str">
        <f>IF(SP_NORTE!D252="","*",SP_NORTE!D252)</f>
        <v>*</v>
      </c>
      <c r="F199" s="83" t="str">
        <f>IF(SP_NORTE!G252="","*",SP_NORTE!G252)</f>
        <v>*</v>
      </c>
      <c r="G199" s="83" t="str">
        <f>IF(SP_NORTE!L252="","*",SP_NORTE!L252)</f>
        <v>-</v>
      </c>
      <c r="H199" s="116" t="str">
        <f>IF(SP_NORTE!J252="","*",SP_NORTE!J252)</f>
        <v>*</v>
      </c>
      <c r="I199" s="113" t="str">
        <f>IF(SP_NORTE!N252="","*",SP_NORTE!N252)</f>
        <v>*</v>
      </c>
      <c r="J199" s="113" t="str">
        <f>IF(SP_NORTE!O252="","*",SP_NORTE!O252)</f>
        <v>*</v>
      </c>
      <c r="K199" s="83">
        <f>IF(SP_NORTE!AJ252="","*",SP_NORTE!AJ252)</f>
        <v>0</v>
      </c>
      <c r="L199" s="83" t="str">
        <f>IF(SP_NORTE!AL252="","*",SP_NORTE!AL252)</f>
        <v>-</v>
      </c>
      <c r="M199" s="83">
        <f>IF(SP_NORTE!AO252="","*",SP_NORTE!AO252)</f>
        <v>0</v>
      </c>
      <c r="N199" s="83" t="str">
        <f>IF(SP_NORTE!AL252="","*",SP_NORTE!AL252)</f>
        <v>-</v>
      </c>
      <c r="O199" s="110" t="str">
        <f>IF(SP_NORTE!BG252="","*",SP_NORTE!BG252)</f>
        <v>*</v>
      </c>
      <c r="P199" s="147" t="str">
        <f>IF($A$2=1,IF(SP_NORTE!BI252="","*",SP_NORTE!BI252),IF(SP_NORTE!BJ252="","*",SP_NORTE!BJ252))</f>
        <v>*</v>
      </c>
    </row>
    <row r="200" spans="1:16" hidden="1">
      <c r="A200" s="82" t="str">
        <f>IF(SP_NORTE!B253="","*",SP_NORTE!B253)</f>
        <v>*</v>
      </c>
      <c r="B200" s="83" t="str">
        <f>IF(SP_NORTE!W253="","*",SP_NORTE!W253)</f>
        <v>*</v>
      </c>
      <c r="C200" s="83" t="str">
        <f>IF(SP_NORTE!R253="","*",SP_NORTE!R253)</f>
        <v>-</v>
      </c>
      <c r="D200" s="83" t="str">
        <f>IF(SP_NORTE!S253="","*",SP_NORTE!S253)</f>
        <v>-</v>
      </c>
      <c r="E200" s="83" t="str">
        <f>IF(SP_NORTE!D253="","*",SP_NORTE!D253)</f>
        <v>*</v>
      </c>
      <c r="F200" s="83" t="str">
        <f>IF(SP_NORTE!G253="","*",SP_NORTE!G253)</f>
        <v>*</v>
      </c>
      <c r="G200" s="83" t="str">
        <f>IF(SP_NORTE!L253="","*",SP_NORTE!L253)</f>
        <v>-</v>
      </c>
      <c r="H200" s="116" t="str">
        <f>IF(SP_NORTE!J253="","*",SP_NORTE!J253)</f>
        <v>*</v>
      </c>
      <c r="I200" s="113" t="str">
        <f>IF(SP_NORTE!N253="","*",SP_NORTE!N253)</f>
        <v>*</v>
      </c>
      <c r="J200" s="113" t="str">
        <f>IF(SP_NORTE!O253="","*",SP_NORTE!O253)</f>
        <v>*</v>
      </c>
      <c r="K200" s="83">
        <f>IF(SP_NORTE!AJ253="","*",SP_NORTE!AJ253)</f>
        <v>0</v>
      </c>
      <c r="L200" s="83" t="str">
        <f>IF(SP_NORTE!AL253="","*",SP_NORTE!AL253)</f>
        <v>-</v>
      </c>
      <c r="M200" s="83">
        <f>IF(SP_NORTE!AO253="","*",SP_NORTE!AO253)</f>
        <v>0</v>
      </c>
      <c r="N200" s="83" t="str">
        <f>IF(SP_NORTE!AL253="","*",SP_NORTE!AL253)</f>
        <v>-</v>
      </c>
      <c r="O200" s="110" t="str">
        <f>IF(SP_NORTE!BG253="","*",SP_NORTE!BG253)</f>
        <v>*</v>
      </c>
      <c r="P200" s="147" t="str">
        <f>IF($A$2=1,IF(SP_NORTE!BI253="","*",SP_NORTE!BI253),IF(SP_NORTE!BJ253="","*",SP_NORTE!BJ253))</f>
        <v>*</v>
      </c>
    </row>
    <row r="201" spans="1:16" hidden="1">
      <c r="A201" s="82" t="str">
        <f>IF(SP_NORTE!B254="","*",SP_NORTE!B254)</f>
        <v>*</v>
      </c>
      <c r="B201" s="83" t="str">
        <f>IF(SP_NORTE!W254="","*",SP_NORTE!W254)</f>
        <v>*</v>
      </c>
      <c r="C201" s="83" t="str">
        <f>IF(SP_NORTE!R254="","*",SP_NORTE!R254)</f>
        <v>-</v>
      </c>
      <c r="D201" s="83" t="str">
        <f>IF(SP_NORTE!S254="","*",SP_NORTE!S254)</f>
        <v>-</v>
      </c>
      <c r="E201" s="83" t="str">
        <f>IF(SP_NORTE!D254="","*",SP_NORTE!D254)</f>
        <v>*</v>
      </c>
      <c r="F201" s="83" t="str">
        <f>IF(SP_NORTE!G254="","*",SP_NORTE!G254)</f>
        <v>*</v>
      </c>
      <c r="G201" s="83" t="str">
        <f>IF(SP_NORTE!L254="","*",SP_NORTE!L254)</f>
        <v>-</v>
      </c>
      <c r="H201" s="116" t="str">
        <f>IF(SP_NORTE!J254="","*",SP_NORTE!J254)</f>
        <v>*</v>
      </c>
      <c r="I201" s="113" t="str">
        <f>IF(SP_NORTE!N254="","*",SP_NORTE!N254)</f>
        <v>*</v>
      </c>
      <c r="J201" s="113" t="str">
        <f>IF(SP_NORTE!O254="","*",SP_NORTE!O254)</f>
        <v>*</v>
      </c>
      <c r="K201" s="83">
        <f>IF(SP_NORTE!AJ254="","*",SP_NORTE!AJ254)</f>
        <v>0</v>
      </c>
      <c r="L201" s="83" t="str">
        <f>IF(SP_NORTE!AL254="","*",SP_NORTE!AL254)</f>
        <v>-</v>
      </c>
      <c r="M201" s="83">
        <f>IF(SP_NORTE!AO254="","*",SP_NORTE!AO254)</f>
        <v>0</v>
      </c>
      <c r="N201" s="83" t="str">
        <f>IF(SP_NORTE!AL254="","*",SP_NORTE!AL254)</f>
        <v>-</v>
      </c>
      <c r="O201" s="110" t="str">
        <f>IF(SP_NORTE!BG254="","*",SP_NORTE!BG254)</f>
        <v>*</v>
      </c>
      <c r="P201" s="147" t="str">
        <f>IF($A$2=1,IF(SP_NORTE!BI254="","*",SP_NORTE!BI254),IF(SP_NORTE!BJ254="","*",SP_NORTE!BJ254))</f>
        <v>*</v>
      </c>
    </row>
    <row r="202" spans="1:16" hidden="1">
      <c r="A202" s="82" t="str">
        <f>IF(SP_NORTE!B255="","*",SP_NORTE!B255)</f>
        <v>*</v>
      </c>
      <c r="B202" s="83" t="str">
        <f>IF(SP_NORTE!W255="","*",SP_NORTE!W255)</f>
        <v>*</v>
      </c>
      <c r="C202" s="83" t="str">
        <f>IF(SP_NORTE!R255="","*",SP_NORTE!R255)</f>
        <v>-</v>
      </c>
      <c r="D202" s="83" t="str">
        <f>IF(SP_NORTE!S255="","*",SP_NORTE!S255)</f>
        <v>-</v>
      </c>
      <c r="E202" s="83" t="str">
        <f>IF(SP_NORTE!D255="","*",SP_NORTE!D255)</f>
        <v>*</v>
      </c>
      <c r="F202" s="83" t="str">
        <f>IF(SP_NORTE!G255="","*",SP_NORTE!G255)</f>
        <v>*</v>
      </c>
      <c r="G202" s="83" t="str">
        <f>IF(SP_NORTE!L255="","*",SP_NORTE!L255)</f>
        <v>-</v>
      </c>
      <c r="H202" s="116" t="str">
        <f>IF(SP_NORTE!J255="","*",SP_NORTE!J255)</f>
        <v>*</v>
      </c>
      <c r="I202" s="113" t="str">
        <f>IF(SP_NORTE!N255="","*",SP_NORTE!N255)</f>
        <v>*</v>
      </c>
      <c r="J202" s="113" t="str">
        <f>IF(SP_NORTE!O255="","*",SP_NORTE!O255)</f>
        <v>*</v>
      </c>
      <c r="K202" s="83">
        <f>IF(SP_NORTE!AJ255="","*",SP_NORTE!AJ255)</f>
        <v>0</v>
      </c>
      <c r="L202" s="83" t="str">
        <f>IF(SP_NORTE!AL255="","*",SP_NORTE!AL255)</f>
        <v>-</v>
      </c>
      <c r="M202" s="83">
        <f>IF(SP_NORTE!AO255="","*",SP_NORTE!AO255)</f>
        <v>0</v>
      </c>
      <c r="N202" s="83" t="str">
        <f>IF(SP_NORTE!AL255="","*",SP_NORTE!AL255)</f>
        <v>-</v>
      </c>
      <c r="O202" s="110" t="str">
        <f>IF(SP_NORTE!BG255="","*",SP_NORTE!BG255)</f>
        <v>*</v>
      </c>
      <c r="P202" s="147" t="str">
        <f>IF($A$2=1,IF(SP_NORTE!BI255="","*",SP_NORTE!BI255),IF(SP_NORTE!BJ255="","*",SP_NORTE!BJ255))</f>
        <v>*</v>
      </c>
    </row>
    <row r="203" spans="1:16" hidden="1">
      <c r="A203" s="82" t="str">
        <f>IF(SP_NORTE!B256="","*",SP_NORTE!B256)</f>
        <v>*</v>
      </c>
      <c r="B203" s="83" t="str">
        <f>IF(SP_NORTE!W256="","*",SP_NORTE!W256)</f>
        <v>*</v>
      </c>
      <c r="C203" s="83" t="str">
        <f>IF(SP_NORTE!R256="","*",SP_NORTE!R256)</f>
        <v>-</v>
      </c>
      <c r="D203" s="83" t="str">
        <f>IF(SP_NORTE!S256="","*",SP_NORTE!S256)</f>
        <v>-</v>
      </c>
      <c r="E203" s="83" t="str">
        <f>IF(SP_NORTE!D256="","*",SP_NORTE!D256)</f>
        <v>*</v>
      </c>
      <c r="F203" s="83" t="str">
        <f>IF(SP_NORTE!G256="","*",SP_NORTE!G256)</f>
        <v>*</v>
      </c>
      <c r="G203" s="83" t="str">
        <f>IF(SP_NORTE!L256="","*",SP_NORTE!L256)</f>
        <v>-</v>
      </c>
      <c r="H203" s="116" t="str">
        <f>IF(SP_NORTE!J256="","*",SP_NORTE!J256)</f>
        <v>*</v>
      </c>
      <c r="I203" s="113" t="str">
        <f>IF(SP_NORTE!N256="","*",SP_NORTE!N256)</f>
        <v>*</v>
      </c>
      <c r="J203" s="113" t="str">
        <f>IF(SP_NORTE!O256="","*",SP_NORTE!O256)</f>
        <v>*</v>
      </c>
      <c r="K203" s="83">
        <f>IF(SP_NORTE!AJ256="","*",SP_NORTE!AJ256)</f>
        <v>0</v>
      </c>
      <c r="L203" s="83" t="str">
        <f>IF(SP_NORTE!AL256="","*",SP_NORTE!AL256)</f>
        <v>-</v>
      </c>
      <c r="M203" s="83">
        <f>IF(SP_NORTE!AO256="","*",SP_NORTE!AO256)</f>
        <v>0</v>
      </c>
      <c r="N203" s="83" t="str">
        <f>IF(SP_NORTE!AL256="","*",SP_NORTE!AL256)</f>
        <v>-</v>
      </c>
      <c r="O203" s="110" t="str">
        <f>IF(SP_NORTE!BG256="","*",SP_NORTE!BG256)</f>
        <v>*</v>
      </c>
      <c r="P203" s="147" t="str">
        <f>IF($A$2=1,IF(SP_NORTE!BI256="","*",SP_NORTE!BI256),IF(SP_NORTE!BJ256="","*",SP_NORTE!BJ256))</f>
        <v>*</v>
      </c>
    </row>
    <row r="204" spans="1:16" hidden="1">
      <c r="A204" s="82" t="str">
        <f>IF(SP_NORTE!B257="","*",SP_NORTE!B257)</f>
        <v>*</v>
      </c>
      <c r="B204" s="83" t="str">
        <f>IF(SP_NORTE!W257="","*",SP_NORTE!W257)</f>
        <v>*</v>
      </c>
      <c r="C204" s="83" t="str">
        <f>IF(SP_NORTE!R257="","*",SP_NORTE!R257)</f>
        <v>-</v>
      </c>
      <c r="D204" s="83" t="str">
        <f>IF(SP_NORTE!S257="","*",SP_NORTE!S257)</f>
        <v>-</v>
      </c>
      <c r="E204" s="83" t="str">
        <f>IF(SP_NORTE!D257="","*",SP_NORTE!D257)</f>
        <v>*</v>
      </c>
      <c r="F204" s="83" t="str">
        <f>IF(SP_NORTE!G257="","*",SP_NORTE!G257)</f>
        <v>*</v>
      </c>
      <c r="G204" s="83" t="str">
        <f>IF(SP_NORTE!L257="","*",SP_NORTE!L257)</f>
        <v>-</v>
      </c>
      <c r="H204" s="116" t="str">
        <f>IF(SP_NORTE!J257="","*",SP_NORTE!J257)</f>
        <v>*</v>
      </c>
      <c r="I204" s="113" t="str">
        <f>IF(SP_NORTE!N257="","*",SP_NORTE!N257)</f>
        <v>*</v>
      </c>
      <c r="J204" s="113" t="str">
        <f>IF(SP_NORTE!O257="","*",SP_NORTE!O257)</f>
        <v>*</v>
      </c>
      <c r="K204" s="83">
        <f>IF(SP_NORTE!AJ257="","*",SP_NORTE!AJ257)</f>
        <v>0</v>
      </c>
      <c r="L204" s="83" t="str">
        <f>IF(SP_NORTE!AL257="","*",SP_NORTE!AL257)</f>
        <v>-</v>
      </c>
      <c r="M204" s="83">
        <f>IF(SP_NORTE!AO257="","*",SP_NORTE!AO257)</f>
        <v>0</v>
      </c>
      <c r="N204" s="83" t="str">
        <f>IF(SP_NORTE!AL257="","*",SP_NORTE!AL257)</f>
        <v>-</v>
      </c>
      <c r="O204" s="110" t="str">
        <f>IF(SP_NORTE!BG257="","*",SP_NORTE!BG257)</f>
        <v>*</v>
      </c>
      <c r="P204" s="147" t="str">
        <f>IF($A$2=1,IF(SP_NORTE!BI257="","*",SP_NORTE!BI257),IF(SP_NORTE!BJ257="","*",SP_NORTE!BJ257))</f>
        <v>*</v>
      </c>
    </row>
    <row r="205" spans="1:16" hidden="1">
      <c r="A205" s="82" t="str">
        <f>IF(SP_NORTE!B258="","*",SP_NORTE!B258)</f>
        <v>*</v>
      </c>
      <c r="B205" s="83" t="str">
        <f>IF(SP_NORTE!W258="","*",SP_NORTE!W258)</f>
        <v>*</v>
      </c>
      <c r="C205" s="83" t="str">
        <f>IF(SP_NORTE!R258="","*",SP_NORTE!R258)</f>
        <v>-</v>
      </c>
      <c r="D205" s="83" t="str">
        <f>IF(SP_NORTE!S258="","*",SP_NORTE!S258)</f>
        <v>-</v>
      </c>
      <c r="E205" s="83" t="str">
        <f>IF(SP_NORTE!D258="","*",SP_NORTE!D258)</f>
        <v>*</v>
      </c>
      <c r="F205" s="83" t="str">
        <f>IF(SP_NORTE!G258="","*",SP_NORTE!G258)</f>
        <v>*</v>
      </c>
      <c r="G205" s="83" t="str">
        <f>IF(SP_NORTE!L258="","*",SP_NORTE!L258)</f>
        <v>-</v>
      </c>
      <c r="H205" s="116" t="str">
        <f>IF(SP_NORTE!J258="","*",SP_NORTE!J258)</f>
        <v>*</v>
      </c>
      <c r="I205" s="113" t="str">
        <f>IF(SP_NORTE!N258="","*",SP_NORTE!N258)</f>
        <v>*</v>
      </c>
      <c r="J205" s="113" t="str">
        <f>IF(SP_NORTE!O258="","*",SP_NORTE!O258)</f>
        <v>*</v>
      </c>
      <c r="K205" s="83">
        <f>IF(SP_NORTE!AJ258="","*",SP_NORTE!AJ258)</f>
        <v>0</v>
      </c>
      <c r="L205" s="83" t="str">
        <f>IF(SP_NORTE!AL258="","*",SP_NORTE!AL258)</f>
        <v>-</v>
      </c>
      <c r="M205" s="83">
        <f>IF(SP_NORTE!AO258="","*",SP_NORTE!AO258)</f>
        <v>0</v>
      </c>
      <c r="N205" s="83" t="str">
        <f>IF(SP_NORTE!AL258="","*",SP_NORTE!AL258)</f>
        <v>-</v>
      </c>
      <c r="O205" s="110" t="str">
        <f>IF(SP_NORTE!BG258="","*",SP_NORTE!BG258)</f>
        <v>*</v>
      </c>
      <c r="P205" s="147" t="str">
        <f>IF($A$2=1,IF(SP_NORTE!BI258="","*",SP_NORTE!BI258),IF(SP_NORTE!BJ258="","*",SP_NORTE!BJ258))</f>
        <v>*</v>
      </c>
    </row>
    <row r="206" spans="1:16" hidden="1">
      <c r="A206" s="82" t="str">
        <f>IF(SP_NORTE!B259="","*",SP_NORTE!B259)</f>
        <v>*</v>
      </c>
      <c r="B206" s="83" t="str">
        <f>IF(SP_NORTE!W259="","*",SP_NORTE!W259)</f>
        <v>*</v>
      </c>
      <c r="C206" s="83" t="str">
        <f>IF(SP_NORTE!R259="","*",SP_NORTE!R259)</f>
        <v>-</v>
      </c>
      <c r="D206" s="83" t="str">
        <f>IF(SP_NORTE!S259="","*",SP_NORTE!S259)</f>
        <v>-</v>
      </c>
      <c r="E206" s="83" t="str">
        <f>IF(SP_NORTE!D259="","*",SP_NORTE!D259)</f>
        <v>*</v>
      </c>
      <c r="F206" s="83" t="str">
        <f>IF(SP_NORTE!G259="","*",SP_NORTE!G259)</f>
        <v>*</v>
      </c>
      <c r="G206" s="83" t="str">
        <f>IF(SP_NORTE!L259="","*",SP_NORTE!L259)</f>
        <v>-</v>
      </c>
      <c r="H206" s="116" t="str">
        <f>IF(SP_NORTE!J259="","*",SP_NORTE!J259)</f>
        <v>*</v>
      </c>
      <c r="I206" s="113" t="str">
        <f>IF(SP_NORTE!N259="","*",SP_NORTE!N259)</f>
        <v>*</v>
      </c>
      <c r="J206" s="113" t="str">
        <f>IF(SP_NORTE!O259="","*",SP_NORTE!O259)</f>
        <v>*</v>
      </c>
      <c r="K206" s="83">
        <f>IF(SP_NORTE!AJ259="","*",SP_NORTE!AJ259)</f>
        <v>0</v>
      </c>
      <c r="L206" s="83" t="str">
        <f>IF(SP_NORTE!AL259="","*",SP_NORTE!AL259)</f>
        <v>-</v>
      </c>
      <c r="M206" s="83">
        <f>IF(SP_NORTE!AO259="","*",SP_NORTE!AO259)</f>
        <v>0</v>
      </c>
      <c r="N206" s="83" t="str">
        <f>IF(SP_NORTE!AL259="","*",SP_NORTE!AL259)</f>
        <v>-</v>
      </c>
      <c r="O206" s="110" t="str">
        <f>IF(SP_NORTE!BG259="","*",SP_NORTE!BG259)</f>
        <v>*</v>
      </c>
      <c r="P206" s="147" t="str">
        <f>IF($A$2=1,IF(SP_NORTE!BI259="","*",SP_NORTE!BI259),IF(SP_NORTE!BJ259="","*",SP_NORTE!BJ259))</f>
        <v>*</v>
      </c>
    </row>
    <row r="207" spans="1:16" hidden="1">
      <c r="A207" s="82" t="str">
        <f>IF(SP_NORTE!B260="","*",SP_NORTE!B260)</f>
        <v>*</v>
      </c>
      <c r="B207" s="83" t="str">
        <f>IF(SP_NORTE!W260="","*",SP_NORTE!W260)</f>
        <v>*</v>
      </c>
      <c r="C207" s="83" t="str">
        <f>IF(SP_NORTE!R260="","*",SP_NORTE!R260)</f>
        <v>-</v>
      </c>
      <c r="D207" s="83" t="str">
        <f>IF(SP_NORTE!S260="","*",SP_NORTE!S260)</f>
        <v>-</v>
      </c>
      <c r="E207" s="83" t="str">
        <f>IF(SP_NORTE!D260="","*",SP_NORTE!D260)</f>
        <v>*</v>
      </c>
      <c r="F207" s="83" t="str">
        <f>IF(SP_NORTE!G260="","*",SP_NORTE!G260)</f>
        <v>*</v>
      </c>
      <c r="G207" s="83" t="str">
        <f>IF(SP_NORTE!L260="","*",SP_NORTE!L260)</f>
        <v>-</v>
      </c>
      <c r="H207" s="116" t="str">
        <f>IF(SP_NORTE!J260="","*",SP_NORTE!J260)</f>
        <v>*</v>
      </c>
      <c r="I207" s="113" t="str">
        <f>IF(SP_NORTE!N260="","*",SP_NORTE!N260)</f>
        <v>*</v>
      </c>
      <c r="J207" s="113" t="str">
        <f>IF(SP_NORTE!O260="","*",SP_NORTE!O260)</f>
        <v>*</v>
      </c>
      <c r="K207" s="83">
        <f>IF(SP_NORTE!AJ260="","*",SP_NORTE!AJ260)</f>
        <v>0</v>
      </c>
      <c r="L207" s="83" t="str">
        <f>IF(SP_NORTE!AL260="","*",SP_NORTE!AL260)</f>
        <v>-</v>
      </c>
      <c r="M207" s="83">
        <f>IF(SP_NORTE!AO260="","*",SP_NORTE!AO260)</f>
        <v>0</v>
      </c>
      <c r="N207" s="83" t="str">
        <f>IF(SP_NORTE!AL260="","*",SP_NORTE!AL260)</f>
        <v>-</v>
      </c>
      <c r="O207" s="110" t="str">
        <f>IF(SP_NORTE!BG260="","*",SP_NORTE!BG260)</f>
        <v>*</v>
      </c>
      <c r="P207" s="147" t="str">
        <f>IF($A$2=1,IF(SP_NORTE!BI260="","*",SP_NORTE!BI260),IF(SP_NORTE!BJ260="","*",SP_NORTE!BJ260))</f>
        <v>*</v>
      </c>
    </row>
    <row r="208" spans="1:16" hidden="1">
      <c r="A208" s="82" t="str">
        <f>IF(SP_NORTE!B261="","*",SP_NORTE!B261)</f>
        <v>*</v>
      </c>
      <c r="B208" s="83" t="str">
        <f>IF(SP_NORTE!W261="","*",SP_NORTE!W261)</f>
        <v>*</v>
      </c>
      <c r="C208" s="83" t="str">
        <f>IF(SP_NORTE!R261="","*",SP_NORTE!R261)</f>
        <v>-</v>
      </c>
      <c r="D208" s="83" t="str">
        <f>IF(SP_NORTE!S261="","*",SP_NORTE!S261)</f>
        <v>-</v>
      </c>
      <c r="E208" s="83" t="str">
        <f>IF(SP_NORTE!D261="","*",SP_NORTE!D261)</f>
        <v>*</v>
      </c>
      <c r="F208" s="83" t="str">
        <f>IF(SP_NORTE!G261="","*",SP_NORTE!G261)</f>
        <v>*</v>
      </c>
      <c r="G208" s="83" t="str">
        <f>IF(SP_NORTE!L261="","*",SP_NORTE!L261)</f>
        <v>-</v>
      </c>
      <c r="H208" s="116" t="str">
        <f>IF(SP_NORTE!J261="","*",SP_NORTE!J261)</f>
        <v>*</v>
      </c>
      <c r="I208" s="113" t="str">
        <f>IF(SP_NORTE!N261="","*",SP_NORTE!N261)</f>
        <v>*</v>
      </c>
      <c r="J208" s="113" t="str">
        <f>IF(SP_NORTE!O261="","*",SP_NORTE!O261)</f>
        <v>*</v>
      </c>
      <c r="K208" s="83">
        <f>IF(SP_NORTE!AJ261="","*",SP_NORTE!AJ261)</f>
        <v>0</v>
      </c>
      <c r="L208" s="83" t="str">
        <f>IF(SP_NORTE!AL261="","*",SP_NORTE!AL261)</f>
        <v>-</v>
      </c>
      <c r="M208" s="83">
        <f>IF(SP_NORTE!AO261="","*",SP_NORTE!AO261)</f>
        <v>0</v>
      </c>
      <c r="N208" s="83" t="str">
        <f>IF(SP_NORTE!AL261="","*",SP_NORTE!AL261)</f>
        <v>-</v>
      </c>
      <c r="O208" s="110" t="str">
        <f>IF(SP_NORTE!BG261="","*",SP_NORTE!BG261)</f>
        <v>*</v>
      </c>
      <c r="P208" s="147" t="str">
        <f>IF($A$2=1,IF(SP_NORTE!BI261="","*",SP_NORTE!BI261),IF(SP_NORTE!BJ261="","*",SP_NORTE!BJ261))</f>
        <v>*</v>
      </c>
    </row>
    <row r="209" spans="1:16" hidden="1">
      <c r="A209" s="82" t="str">
        <f>IF(SP_NORTE!B262="","*",SP_NORTE!B262)</f>
        <v>*</v>
      </c>
      <c r="B209" s="83" t="str">
        <f>IF(SP_NORTE!W262="","*",SP_NORTE!W262)</f>
        <v>*</v>
      </c>
      <c r="C209" s="83" t="str">
        <f>IF(SP_NORTE!R262="","*",SP_NORTE!R262)</f>
        <v>-</v>
      </c>
      <c r="D209" s="83" t="str">
        <f>IF(SP_NORTE!S262="","*",SP_NORTE!S262)</f>
        <v>-</v>
      </c>
      <c r="E209" s="83" t="str">
        <f>IF(SP_NORTE!D262="","*",SP_NORTE!D262)</f>
        <v>*</v>
      </c>
      <c r="F209" s="83" t="str">
        <f>IF(SP_NORTE!G262="","*",SP_NORTE!G262)</f>
        <v>*</v>
      </c>
      <c r="G209" s="83" t="str">
        <f>IF(SP_NORTE!L262="","*",SP_NORTE!L262)</f>
        <v>-</v>
      </c>
      <c r="H209" s="116" t="str">
        <f>IF(SP_NORTE!J262="","*",SP_NORTE!J262)</f>
        <v>*</v>
      </c>
      <c r="I209" s="113" t="str">
        <f>IF(SP_NORTE!N262="","*",SP_NORTE!N262)</f>
        <v>*</v>
      </c>
      <c r="J209" s="113" t="str">
        <f>IF(SP_NORTE!O262="","*",SP_NORTE!O262)</f>
        <v>*</v>
      </c>
      <c r="K209" s="83">
        <f>IF(SP_NORTE!AJ262="","*",SP_NORTE!AJ262)</f>
        <v>0</v>
      </c>
      <c r="L209" s="83" t="str">
        <f>IF(SP_NORTE!AL262="","*",SP_NORTE!AL262)</f>
        <v>-</v>
      </c>
      <c r="M209" s="83">
        <f>IF(SP_NORTE!AO262="","*",SP_NORTE!AO262)</f>
        <v>0</v>
      </c>
      <c r="N209" s="83" t="str">
        <f>IF(SP_NORTE!AL262="","*",SP_NORTE!AL262)</f>
        <v>-</v>
      </c>
      <c r="O209" s="110" t="str">
        <f>IF(SP_NORTE!BG262="","*",SP_NORTE!BG262)</f>
        <v>*</v>
      </c>
      <c r="P209" s="147" t="str">
        <f>IF($A$2=1,IF(SP_NORTE!BI262="","*",SP_NORTE!BI262),IF(SP_NORTE!BJ262="","*",SP_NORTE!BJ262))</f>
        <v>*</v>
      </c>
    </row>
    <row r="210" spans="1:16" hidden="1">
      <c r="A210" s="82" t="str">
        <f>IF(SP_NORTE!B263="","*",SP_NORTE!B263)</f>
        <v>*</v>
      </c>
      <c r="B210" s="83" t="str">
        <f>IF(SP_NORTE!W263="","*",SP_NORTE!W263)</f>
        <v>*</v>
      </c>
      <c r="C210" s="83" t="str">
        <f>IF(SP_NORTE!R263="","*",SP_NORTE!R263)</f>
        <v>-</v>
      </c>
      <c r="D210" s="83" t="str">
        <f>IF(SP_NORTE!S263="","*",SP_NORTE!S263)</f>
        <v>-</v>
      </c>
      <c r="E210" s="83" t="str">
        <f>IF(SP_NORTE!D263="","*",SP_NORTE!D263)</f>
        <v>*</v>
      </c>
      <c r="F210" s="83" t="str">
        <f>IF(SP_NORTE!G263="","*",SP_NORTE!G263)</f>
        <v>*</v>
      </c>
      <c r="G210" s="83" t="str">
        <f>IF(SP_NORTE!L263="","*",SP_NORTE!L263)</f>
        <v>-</v>
      </c>
      <c r="H210" s="116" t="str">
        <f>IF(SP_NORTE!J263="","*",SP_NORTE!J263)</f>
        <v>*</v>
      </c>
      <c r="I210" s="113" t="str">
        <f>IF(SP_NORTE!N263="","*",SP_NORTE!N263)</f>
        <v>*</v>
      </c>
      <c r="J210" s="113" t="str">
        <f>IF(SP_NORTE!O263="","*",SP_NORTE!O263)</f>
        <v>*</v>
      </c>
      <c r="K210" s="83">
        <f>IF(SP_NORTE!AJ263="","*",SP_NORTE!AJ263)</f>
        <v>0</v>
      </c>
      <c r="L210" s="83" t="str">
        <f>IF(SP_NORTE!AL263="","*",SP_NORTE!AL263)</f>
        <v>-</v>
      </c>
      <c r="M210" s="83">
        <f>IF(SP_NORTE!AO263="","*",SP_NORTE!AO263)</f>
        <v>0</v>
      </c>
      <c r="N210" s="83" t="str">
        <f>IF(SP_NORTE!AL263="","*",SP_NORTE!AL263)</f>
        <v>-</v>
      </c>
      <c r="O210" s="110" t="str">
        <f>IF(SP_NORTE!BG263="","*",SP_NORTE!BG263)</f>
        <v>*</v>
      </c>
      <c r="P210" s="147" t="str">
        <f>IF($A$2=1,IF(SP_NORTE!BI263="","*",SP_NORTE!BI263),IF(SP_NORTE!BJ263="","*",SP_NORTE!BJ263))</f>
        <v>*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 t="str">
        <f>IF(SP_NORTE!B265="","*",SP_NORTE!B265)</f>
        <v>*</v>
      </c>
      <c r="B212" s="83" t="str">
        <f>IF(SP_NORTE!W265="","*",SP_NORTE!W265)</f>
        <v>*</v>
      </c>
      <c r="C212" s="83" t="str">
        <f>IF(SP_NORTE!R265="","*",SP_NORTE!R265)</f>
        <v>-</v>
      </c>
      <c r="D212" s="83" t="str">
        <f>IF(SP_NORTE!S265="","*",SP_NORTE!S265)</f>
        <v>-</v>
      </c>
      <c r="E212" s="83" t="str">
        <f>IF(SP_NORTE!D265="","*",SP_NORTE!D265)</f>
        <v>*</v>
      </c>
      <c r="F212" s="83" t="str">
        <f>IF(SP_NORTE!G265="","*",SP_NORTE!G265)</f>
        <v>*</v>
      </c>
      <c r="G212" s="83" t="str">
        <f>IF(SP_NORTE!L265="","*",SP_NORTE!L265)</f>
        <v>-</v>
      </c>
      <c r="H212" s="116" t="str">
        <f>IF(SP_NORTE!J265="","*",SP_NORTE!J265)</f>
        <v>*</v>
      </c>
      <c r="I212" s="113" t="str">
        <f>IF(SP_NORTE!N265="","*",SP_NORTE!N265)</f>
        <v>*</v>
      </c>
      <c r="J212" s="113" t="str">
        <f>IF(SP_NORTE!O265="","*",SP_NORTE!O265)</f>
        <v>*</v>
      </c>
      <c r="K212" s="83">
        <f>IF(SP_NORTE!AJ265="","*",SP_NORTE!AJ265)</f>
        <v>0</v>
      </c>
      <c r="L212" s="83" t="str">
        <f>IF(SP_NORTE!AL265="","*",SP_NORTE!AL265)</f>
        <v>-</v>
      </c>
      <c r="M212" s="83">
        <f>IF(SP_NORTE!AO265="","*",SP_NORTE!AO265)</f>
        <v>0</v>
      </c>
      <c r="N212" s="83" t="str">
        <f>IF(SP_NORTE!AL265="","*",SP_NORTE!AL265)</f>
        <v>-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 t="str">
        <f>IF(SP_NORTE!B266="","*",SP_NORTE!B266)</f>
        <v>*</v>
      </c>
      <c r="B213" s="83" t="str">
        <f>IF(SP_NORTE!W266="","*",SP_NORTE!W266)</f>
        <v>*</v>
      </c>
      <c r="C213" s="83" t="str">
        <f>IF(SP_NORTE!R266="","*",SP_NORTE!R266)</f>
        <v>-</v>
      </c>
      <c r="D213" s="83" t="str">
        <f>IF(SP_NORTE!S266="","*",SP_NORTE!S266)</f>
        <v>-</v>
      </c>
      <c r="E213" s="83" t="str">
        <f>IF(SP_NORTE!D266="","*",SP_NORTE!D266)</f>
        <v>*</v>
      </c>
      <c r="F213" s="83" t="str">
        <f>IF(SP_NORTE!G266="","*",SP_NORTE!G266)</f>
        <v>*</v>
      </c>
      <c r="G213" s="83" t="str">
        <f>IF(SP_NORTE!L266="","*",SP_NORTE!L266)</f>
        <v>-</v>
      </c>
      <c r="H213" s="116" t="str">
        <f>IF(SP_NORTE!J266="","*",SP_NORTE!J266)</f>
        <v>*</v>
      </c>
      <c r="I213" s="113" t="str">
        <f>IF(SP_NORTE!N266="","*",SP_NORTE!N266)</f>
        <v>*</v>
      </c>
      <c r="J213" s="113" t="str">
        <f>IF(SP_NORTE!O266="","*",SP_NORTE!O266)</f>
        <v>*</v>
      </c>
      <c r="K213" s="83">
        <f>IF(SP_NORTE!AJ266="","*",SP_NORTE!AJ266)</f>
        <v>0</v>
      </c>
      <c r="L213" s="83" t="str">
        <f>IF(SP_NORTE!AL266="","*",SP_NORTE!AL266)</f>
        <v>-</v>
      </c>
      <c r="M213" s="83">
        <f>IF(SP_NORTE!AO266="","*",SP_NORTE!AO266)</f>
        <v>0</v>
      </c>
      <c r="N213" s="83" t="str">
        <f>IF(SP_NORTE!AL266="","*",SP_NORTE!AL266)</f>
        <v>-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 t="str">
        <f>IF(SP_NORTE!B267="","*",SP_NORTE!B267)</f>
        <v>*</v>
      </c>
      <c r="B214" s="83" t="str">
        <f>IF(SP_NORTE!W267="","*",SP_NORTE!W267)</f>
        <v>*</v>
      </c>
      <c r="C214" s="83" t="str">
        <f>IF(SP_NORTE!R267="","*",SP_NORTE!R267)</f>
        <v>-</v>
      </c>
      <c r="D214" s="83" t="str">
        <f>IF(SP_NORTE!S267="","*",SP_NORTE!S267)</f>
        <v>-</v>
      </c>
      <c r="E214" s="83" t="str">
        <f>IF(SP_NORTE!D267="","*",SP_NORTE!D267)</f>
        <v>*</v>
      </c>
      <c r="F214" s="83" t="str">
        <f>IF(SP_NORTE!G267="","*",SP_NORTE!G267)</f>
        <v>*</v>
      </c>
      <c r="G214" s="83" t="str">
        <f>IF(SP_NORTE!L267="","*",SP_NORTE!L267)</f>
        <v>-</v>
      </c>
      <c r="H214" s="116" t="str">
        <f>IF(SP_NORTE!J267="","*",SP_NORTE!J267)</f>
        <v>*</v>
      </c>
      <c r="I214" s="113" t="str">
        <f>IF(SP_NORTE!N267="","*",SP_NORTE!N267)</f>
        <v>*</v>
      </c>
      <c r="J214" s="113" t="str">
        <f>IF(SP_NORTE!O267="","*",SP_NORTE!O267)</f>
        <v>*</v>
      </c>
      <c r="K214" s="83">
        <f>IF(SP_NORTE!AJ267="","*",SP_NORTE!AJ267)</f>
        <v>0</v>
      </c>
      <c r="L214" s="83" t="str">
        <f>IF(SP_NORTE!AL267="","*",SP_NORTE!AL267)</f>
        <v>-</v>
      </c>
      <c r="M214" s="83">
        <f>IF(SP_NORTE!AO267="","*",SP_NORTE!AO267)</f>
        <v>0</v>
      </c>
      <c r="N214" s="83" t="str">
        <f>IF(SP_NORTE!AL267="","*",SP_NORTE!AL267)</f>
        <v>-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 t="str">
        <f>IF(SP_NORTE!B268="","*",SP_NORTE!B268)</f>
        <v>*</v>
      </c>
      <c r="B215" s="83" t="str">
        <f>IF(SP_NORTE!W268="","*",SP_NORTE!W268)</f>
        <v>*</v>
      </c>
      <c r="C215" s="83" t="str">
        <f>IF(SP_NORTE!R268="","*",SP_NORTE!R268)</f>
        <v>-</v>
      </c>
      <c r="D215" s="83" t="str">
        <f>IF(SP_NORTE!S268="","*",SP_NORTE!S268)</f>
        <v>-</v>
      </c>
      <c r="E215" s="83" t="str">
        <f>IF(SP_NORTE!D268="","*",SP_NORTE!D268)</f>
        <v>*</v>
      </c>
      <c r="F215" s="83" t="str">
        <f>IF(SP_NORTE!G268="","*",SP_NORTE!G268)</f>
        <v>*</v>
      </c>
      <c r="G215" s="83" t="str">
        <f>IF(SP_NORTE!L268="","*",SP_NORTE!L268)</f>
        <v>-</v>
      </c>
      <c r="H215" s="116" t="str">
        <f>IF(SP_NORTE!J268="","*",SP_NORTE!J268)</f>
        <v>*</v>
      </c>
      <c r="I215" s="113" t="str">
        <f>IF(SP_NORTE!N268="","*",SP_NORTE!N268)</f>
        <v>*</v>
      </c>
      <c r="J215" s="113" t="str">
        <f>IF(SP_NORTE!O268="","*",SP_NORTE!O268)</f>
        <v>*</v>
      </c>
      <c r="K215" s="83">
        <f>IF(SP_NORTE!AJ268="","*",SP_NORTE!AJ268)</f>
        <v>0</v>
      </c>
      <c r="L215" s="83" t="str">
        <f>IF(SP_NORTE!AL268="","*",SP_NORTE!AL268)</f>
        <v>-</v>
      </c>
      <c r="M215" s="83">
        <f>IF(SP_NORTE!AO268="","*",SP_NORTE!AO268)</f>
        <v>0</v>
      </c>
      <c r="N215" s="83" t="str">
        <f>IF(SP_NORTE!AL268="","*",SP_NORTE!AL268)</f>
        <v>-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 t="str">
        <f>IF(SP_NORTE!B269="","*",SP_NORTE!B269)</f>
        <v>*</v>
      </c>
      <c r="B216" s="83" t="str">
        <f>IF(SP_NORTE!W269="","*",SP_NORTE!W269)</f>
        <v>*</v>
      </c>
      <c r="C216" s="83" t="str">
        <f>IF(SP_NORTE!R269="","*",SP_NORTE!R269)</f>
        <v>-</v>
      </c>
      <c r="D216" s="83" t="str">
        <f>IF(SP_NORTE!S269="","*",SP_NORTE!S269)</f>
        <v>-</v>
      </c>
      <c r="E216" s="83" t="str">
        <f>IF(SP_NORTE!D269="","*",SP_NORTE!D269)</f>
        <v>*</v>
      </c>
      <c r="F216" s="83" t="str">
        <f>IF(SP_NORTE!G269="","*",SP_NORTE!G269)</f>
        <v>*</v>
      </c>
      <c r="G216" s="83" t="str">
        <f>IF(SP_NORTE!L269="","*",SP_NORTE!L269)</f>
        <v>-</v>
      </c>
      <c r="H216" s="116" t="str">
        <f>IF(SP_NORTE!J269="","*",SP_NORTE!J269)</f>
        <v>*</v>
      </c>
      <c r="I216" s="113" t="str">
        <f>IF(SP_NORTE!N269="","*",SP_NORTE!N269)</f>
        <v>*</v>
      </c>
      <c r="J216" s="113" t="str">
        <f>IF(SP_NORTE!O269="","*",SP_NORTE!O269)</f>
        <v>*</v>
      </c>
      <c r="K216" s="83">
        <f>IF(SP_NORTE!AJ269="","*",SP_NORTE!AJ269)</f>
        <v>0</v>
      </c>
      <c r="L216" s="83" t="str">
        <f>IF(SP_NORTE!AL269="","*",SP_NORTE!AL269)</f>
        <v>-</v>
      </c>
      <c r="M216" s="83">
        <f>IF(SP_NORTE!AO269="","*",SP_NORTE!AO269)</f>
        <v>0</v>
      </c>
      <c r="N216" s="83" t="str">
        <f>IF(SP_NORTE!AL269="","*",SP_NORTE!AL269)</f>
        <v>-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 t="str">
        <f>IF(SP_NORTE!B270="","*",SP_NORTE!B270)</f>
        <v>*</v>
      </c>
      <c r="B217" s="83" t="str">
        <f>IF(SP_NORTE!W270="","*",SP_NORTE!W270)</f>
        <v>*</v>
      </c>
      <c r="C217" s="83" t="str">
        <f>IF(SP_NORTE!R270="","*",SP_NORTE!R270)</f>
        <v>-</v>
      </c>
      <c r="D217" s="83" t="str">
        <f>IF(SP_NORTE!S270="","*",SP_NORTE!S270)</f>
        <v>-</v>
      </c>
      <c r="E217" s="83" t="str">
        <f>IF(SP_NORTE!D270="","*",SP_NORTE!D270)</f>
        <v>*</v>
      </c>
      <c r="F217" s="83" t="str">
        <f>IF(SP_NORTE!G270="","*",SP_NORTE!G270)</f>
        <v>*</v>
      </c>
      <c r="G217" s="83" t="str">
        <f>IF(SP_NORTE!L270="","*",SP_NORTE!L270)</f>
        <v>-</v>
      </c>
      <c r="H217" s="116" t="str">
        <f>IF(SP_NORTE!J270="","*",SP_NORTE!J270)</f>
        <v>*</v>
      </c>
      <c r="I217" s="113" t="str">
        <f>IF(SP_NORTE!N270="","*",SP_NORTE!N270)</f>
        <v>*</v>
      </c>
      <c r="J217" s="113" t="str">
        <f>IF(SP_NORTE!O270="","*",SP_NORTE!O270)</f>
        <v>*</v>
      </c>
      <c r="K217" s="83">
        <f>IF(SP_NORTE!AJ270="","*",SP_NORTE!AJ270)</f>
        <v>0</v>
      </c>
      <c r="L217" s="83" t="str">
        <f>IF(SP_NORTE!AL270="","*",SP_NORTE!AL270)</f>
        <v>-</v>
      </c>
      <c r="M217" s="83">
        <f>IF(SP_NORTE!AO270="","*",SP_NORTE!AO270)</f>
        <v>0</v>
      </c>
      <c r="N217" s="83" t="str">
        <f>IF(SP_NORTE!AL270="","*",SP_NORTE!AL270)</f>
        <v>-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 t="str">
        <f>IF(SP_NORTE!B271="","*",SP_NORTE!B271)</f>
        <v>*</v>
      </c>
      <c r="B218" s="83" t="str">
        <f>IF(SP_NORTE!W271="","*",SP_NORTE!W271)</f>
        <v>*</v>
      </c>
      <c r="C218" s="83" t="str">
        <f>IF(SP_NORTE!R271="","*",SP_NORTE!R271)</f>
        <v>-</v>
      </c>
      <c r="D218" s="83" t="str">
        <f>IF(SP_NORTE!S271="","*",SP_NORTE!S271)</f>
        <v>-</v>
      </c>
      <c r="E218" s="83" t="str">
        <f>IF(SP_NORTE!D271="","*",SP_NORTE!D271)</f>
        <v>*</v>
      </c>
      <c r="F218" s="83" t="str">
        <f>IF(SP_NORTE!G271="","*",SP_NORTE!G271)</f>
        <v>*</v>
      </c>
      <c r="G218" s="83" t="str">
        <f>IF(SP_NORTE!L271="","*",SP_NORTE!L271)</f>
        <v>-</v>
      </c>
      <c r="H218" s="116" t="str">
        <f>IF(SP_NORTE!J271="","*",SP_NORTE!J271)</f>
        <v>*</v>
      </c>
      <c r="I218" s="113" t="str">
        <f>IF(SP_NORTE!N271="","*",SP_NORTE!N271)</f>
        <v>*</v>
      </c>
      <c r="J218" s="113" t="str">
        <f>IF(SP_NORTE!O271="","*",SP_NORTE!O271)</f>
        <v>*</v>
      </c>
      <c r="K218" s="83">
        <f>IF(SP_NORTE!AJ271="","*",SP_NORTE!AJ271)</f>
        <v>0</v>
      </c>
      <c r="L218" s="83" t="str">
        <f>IF(SP_NORTE!AL271="","*",SP_NORTE!AL271)</f>
        <v>-</v>
      </c>
      <c r="M218" s="83">
        <f>IF(SP_NORTE!AO271="","*",SP_NORTE!AO271)</f>
        <v>0</v>
      </c>
      <c r="N218" s="83" t="str">
        <f>IF(SP_NORTE!AL271="","*",SP_NORTE!AL271)</f>
        <v>-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 t="str">
        <f>IF(SP_NORTE!B272="","*",SP_NORTE!B272)</f>
        <v>*</v>
      </c>
      <c r="B219" s="83" t="str">
        <f>IF(SP_NORTE!W272="","*",SP_NORTE!W272)</f>
        <v>*</v>
      </c>
      <c r="C219" s="83" t="str">
        <f>IF(SP_NORTE!R272="","*",SP_NORTE!R272)</f>
        <v>-</v>
      </c>
      <c r="D219" s="83" t="str">
        <f>IF(SP_NORTE!S272="","*",SP_NORTE!S272)</f>
        <v>-</v>
      </c>
      <c r="E219" s="83" t="str">
        <f>IF(SP_NORTE!D272="","*",SP_NORTE!D272)</f>
        <v>*</v>
      </c>
      <c r="F219" s="83" t="str">
        <f>IF(SP_NORTE!G272="","*",SP_NORTE!G272)</f>
        <v>*</v>
      </c>
      <c r="G219" s="83" t="str">
        <f>IF(SP_NORTE!L272="","*",SP_NORTE!L272)</f>
        <v>-</v>
      </c>
      <c r="H219" s="116" t="str">
        <f>IF(SP_NORTE!J272="","*",SP_NORTE!J272)</f>
        <v>*</v>
      </c>
      <c r="I219" s="113" t="str">
        <f>IF(SP_NORTE!N272="","*",SP_NORTE!N272)</f>
        <v>*</v>
      </c>
      <c r="J219" s="113" t="str">
        <f>IF(SP_NORTE!O272="","*",SP_NORTE!O272)</f>
        <v>*</v>
      </c>
      <c r="K219" s="83">
        <f>IF(SP_NORTE!AJ272="","*",SP_NORTE!AJ272)</f>
        <v>0</v>
      </c>
      <c r="L219" s="83" t="str">
        <f>IF(SP_NORTE!AL272="","*",SP_NORTE!AL272)</f>
        <v>-</v>
      </c>
      <c r="M219" s="83">
        <f>IF(SP_NORTE!AO272="","*",SP_NORTE!AO272)</f>
        <v>0</v>
      </c>
      <c r="N219" s="83" t="str">
        <f>IF(SP_NORTE!AL272="","*",SP_NORTE!AL272)</f>
        <v>-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 hidden="1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 hidden="1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 hidden="1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 hidden="1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 hidden="1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 hidden="1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 hidden="1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 hidden="1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 hidden="1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 hidden="1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 hidden="1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 hidden="1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 hidden="1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 hidden="1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 hidden="1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 hidden="1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 hidden="1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 hidden="1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 hidden="1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 hidden="1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 hidden="1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 hidden="1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 hidden="1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 hidden="1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 hidden="1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 hidden="1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 hidden="1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 hidden="1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 hidden="1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 hidden="1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 hidden="1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 hidden="1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 hidden="1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 hidden="1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 hidden="1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 hidden="1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 hidden="1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 hidden="1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 hidden="1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 hidden="1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 hidden="1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 hidden="1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 hidden="1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 hidden="1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 hidden="1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 hidden="1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 hidden="1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 hidden="1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 hidden="1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 hidden="1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 hidden="1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 hidden="1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 hidden="1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 hidden="1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 hidden="1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 hidden="1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 hidden="1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 hidden="1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 hidden="1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 hidden="1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 hidden="1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 hidden="1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 hidden="1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 hidden="1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 hidden="1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 hidden="1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 hidden="1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 hidden="1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 hidden="1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 hidden="1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 hidden="1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 hidden="1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 hidden="1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 hidden="1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 hidden="1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 hidden="1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 hidden="1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 hidden="1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 hidden="1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 hidden="1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 hidden="1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 hidden="1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 hidden="1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 hidden="1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 hidden="1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 hidden="1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 hidden="1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 hidden="1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 hidden="1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 hidden="1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 hidden="1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 hidden="1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 hidden="1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 hidden="1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 hidden="1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 hidden="1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 hidden="1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 hidden="1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 hidden="1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 hidden="1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 hidden="1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 hidden="1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 hidden="1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 hidden="1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 hidden="1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 hidden="1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 hidden="1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 hidden="1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 hidden="1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 hidden="1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 hidden="1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 hidden="1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 hidden="1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 hidden="1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 hidden="1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 hidden="1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 hidden="1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 hidden="1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 hidden="1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 hidden="1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 hidden="1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 hidden="1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 hidden="1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 hidden="1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 hidden="1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 hidden="1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 hidden="1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 hidden="1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 hidden="1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 hidden="1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 hidden="1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 hidden="1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 hidden="1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 hidden="1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 hidden="1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 hidden="1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 hidden="1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 hidden="1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 hidden="1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 hidden="1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 hidden="1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 hidden="1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 hidden="1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 hidden="1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 hidden="1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 hidden="1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 hidden="1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 hidden="1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 hidden="1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 hidden="1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 hidden="1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 hidden="1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 hidden="1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 hidden="1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 hidden="1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 hidden="1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 hidden="1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 hidden="1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 hidden="1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 hidden="1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 hidden="1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 hidden="1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 hidden="1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 hidden="1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 hidden="1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 hidden="1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 hidden="1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 hidden="1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 hidden="1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 hidden="1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 hidden="1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 hidden="1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 hidden="1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 hidden="1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 hidden="1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 hidden="1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 hidden="1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 hidden="1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 hidden="1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 hidden="1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 hidden="1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 hidden="1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 hidden="1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 hidden="1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 hidden="1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 hidden="1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 hidden="1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 hidden="1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 hidden="1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 hidden="1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 hidden="1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 hidden="1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 hidden="1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 hidden="1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 hidden="1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 hidden="1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 hidden="1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 hidden="1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 hidden="1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 hidden="1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 hidden="1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 hidden="1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 hidden="1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 hidden="1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 hidden="1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 hidden="1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 hidden="1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 hidden="1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 hidden="1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 hidden="1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 hidden="1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 hidden="1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 hidden="1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 hidden="1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 hidden="1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 hidden="1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 hidden="1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 hidden="1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 hidden="1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 hidden="1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 hidden="1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 hidden="1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 hidden="1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 hidden="1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 hidden="1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 hidden="1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 hidden="1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 hidden="1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 hidden="1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 hidden="1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 hidden="1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 hidden="1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 hidden="1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 hidden="1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 hidden="1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 hidden="1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 hidden="1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 hidden="1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 hidden="1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 hidden="1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 hidden="1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 hidden="1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 hidden="1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 hidden="1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 hidden="1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 hidden="1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 hidden="1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 hidden="1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 hidden="1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 hidden="1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 hidden="1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 hidden="1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 hidden="1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 hidden="1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 hidden="1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 hidden="1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 hidden="1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 hidden="1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 hidden="1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 hidden="1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 hidden="1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 hidden="1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 hidden="1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 hidden="1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 hidden="1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 hidden="1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 hidden="1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 hidden="1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 hidden="1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 hidden="1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 hidden="1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 hidden="1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 hidden="1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 hidden="1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 hidden="1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 hidden="1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 hidden="1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 hidden="1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 hidden="1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 hidden="1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 hidden="1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 hidden="1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 hidden="1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 hidden="1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 hidden="1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 hidden="1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 hidden="1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 hidden="1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 hidden="1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 hidden="1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 hidden="1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 hidden="1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 hidden="1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 hidden="1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 hidden="1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 hidden="1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 hidden="1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 hidden="1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 hidden="1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 hidden="1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 hidden="1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 hidden="1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 hidden="1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 hidden="1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 hidden="1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 hidden="1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 hidden="1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 hidden="1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 hidden="1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 hidden="1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 hidden="1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 hidden="1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 hidden="1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 hidden="1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 hidden="1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 hidden="1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 hidden="1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 hidden="1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 hidden="1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 hidden="1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 hidden="1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 hidden="1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 hidden="1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 hidden="1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 hidden="1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 hidden="1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 hidden="1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 hidden="1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 hidden="1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 hidden="1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 hidden="1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 hidden="1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 hidden="1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 hidden="1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 hidden="1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 hidden="1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 hidden="1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 hidden="1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 hidden="1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 hidden="1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 hidden="1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 hidden="1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 hidden="1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 hidden="1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 hidden="1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 hidden="1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 hidden="1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 hidden="1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 hidden="1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 hidden="1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 hidden="1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 hidden="1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 hidden="1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 hidden="1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 hidden="1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 hidden="1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 hidden="1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 hidden="1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 hidden="1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 hidden="1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 hidden="1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 hidden="1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 hidden="1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 hidden="1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 hidden="1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 hidden="1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 hidden="1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 hidden="1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 hidden="1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 hidden="1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 hidden="1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 hidden="1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 hidden="1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 hidden="1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 hidden="1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 hidden="1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 hidden="1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 hidden="1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 hidden="1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 hidden="1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 hidden="1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 hidden="1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 hidden="1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 hidden="1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 hidden="1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 hidden="1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 hidden="1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 hidden="1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 hidden="1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 hidden="1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 hidden="1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 hidden="1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 hidden="1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 hidden="1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 hidden="1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 hidden="1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 hidden="1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 hidden="1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 hidden="1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 hidden="1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 hidden="1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 hidden="1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 hidden="1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 hidden="1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 hidden="1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 hidden="1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 hidden="1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 hidden="1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 hidden="1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 hidden="1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 hidden="1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 hidden="1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 hidden="1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 hidden="1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 hidden="1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 hidden="1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 hidden="1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 hidden="1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 hidden="1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 hidden="1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 hidden="1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 hidden="1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 hidden="1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 hidden="1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 hidden="1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 hidden="1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 hidden="1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 hidden="1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 hidden="1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 hidden="1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 hidden="1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 hidden="1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 hidden="1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 hidden="1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 hidden="1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 hidden="1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 hidden="1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 hidden="1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 hidden="1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 hidden="1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 hidden="1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 hidden="1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 hidden="1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 hidden="1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 hidden="1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 hidden="1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 hidden="1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 hidden="1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 hidden="1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 hidden="1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 hidden="1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 hidden="1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 hidden="1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 hidden="1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 hidden="1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 hidden="1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 hidden="1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 hidden="1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 hidden="1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 hidden="1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 hidden="1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 hidden="1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 hidden="1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 hidden="1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 hidden="1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 hidden="1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 hidden="1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 hidden="1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 hidden="1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 hidden="1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 hidden="1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 hidden="1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 hidden="1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 hidden="1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 hidden="1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 hidden="1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 hidden="1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 hidden="1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 hidden="1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 hidden="1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 hidden="1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 hidden="1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 hidden="1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 hidden="1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 hidden="1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 hidden="1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 hidden="1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 hidden="1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 hidden="1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 hidden="1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 hidden="1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 hidden="1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 hidden="1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 hidden="1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 hidden="1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 hidden="1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 hidden="1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 hidden="1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 hidden="1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 hidden="1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 hidden="1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 hidden="1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 hidden="1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 hidden="1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 hidden="1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 hidden="1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 hidden="1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 hidden="1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 hidden="1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 hidden="1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 hidden="1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 hidden="1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 hidden="1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 hidden="1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 hidden="1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 hidden="1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 hidden="1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 hidden="1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 hidden="1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 hidden="1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 hidden="1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 hidden="1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 hidden="1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 hidden="1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 hidden="1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 hidden="1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 hidden="1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 hidden="1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 hidden="1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 hidden="1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 hidden="1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 hidden="1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 hidden="1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 hidden="1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 hidden="1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 hidden="1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 hidden="1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 hidden="1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 hidden="1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 hidden="1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 hidden="1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 hidden="1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 hidden="1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 hidden="1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 hidden="1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 hidden="1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 hidden="1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 hidden="1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 hidden="1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 hidden="1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 hidden="1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 hidden="1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 hidden="1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 hidden="1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 hidden="1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 hidden="1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 hidden="1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 hidden="1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 hidden="1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 hidden="1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 hidden="1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 hidden="1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 hidden="1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 hidden="1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 hidden="1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 hidden="1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 hidden="1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 hidden="1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 hidden="1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 hidden="1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 hidden="1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 hidden="1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 hidden="1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 hidden="1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 hidden="1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 hidden="1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 hidden="1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 hidden="1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 hidden="1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 hidden="1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 hidden="1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 hidden="1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 hidden="1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 hidden="1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 hidden="1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 hidden="1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 hidden="1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 hidden="1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 hidden="1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 hidden="1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 hidden="1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 hidden="1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 hidden="1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 hidden="1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 hidden="1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 hidden="1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 hidden="1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 hidden="1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 hidden="1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 hidden="1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 hidden="1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 hidden="1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 hidden="1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 hidden="1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 hidden="1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 hidden="1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 hidden="1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 hidden="1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 hidden="1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 hidden="1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 hidden="1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 hidden="1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 hidden="1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 hidden="1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 hidden="1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 hidden="1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 hidden="1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 hidden="1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 hidden="1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 hidden="1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 hidden="1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 hidden="1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 hidden="1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 hidden="1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 hidden="1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 hidden="1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 hidden="1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 hidden="1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 hidden="1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 hidden="1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 hidden="1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 hidden="1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 hidden="1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 hidden="1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 hidden="1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 hidden="1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 hidden="1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 hidden="1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 hidden="1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 hidden="1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 hidden="1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 hidden="1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 hidden="1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 hidden="1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 hidden="1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 hidden="1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 hidden="1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 hidden="1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 hidden="1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 hidden="1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 hidden="1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 hidden="1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 hidden="1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 hidden="1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 hidden="1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 hidden="1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 hidden="1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 hidden="1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 hidden="1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 hidden="1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 hidden="1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 hidden="1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 hidden="1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 hidden="1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 hidden="1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 hidden="1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 hidden="1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 hidden="1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 hidden="1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 hidden="1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 hidden="1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 hidden="1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 hidden="1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 hidden="1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 hidden="1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 hidden="1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 hidden="1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 hidden="1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 hidden="1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 hidden="1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 hidden="1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 hidden="1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 hidden="1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 hidden="1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 hidden="1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 hidden="1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 hidden="1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 hidden="1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 hidden="1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 hidden="1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 hidden="1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 hidden="1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 hidden="1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 hidden="1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 hidden="1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 hidden="1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 hidden="1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 hidden="1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 hidden="1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 hidden="1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 hidden="1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 hidden="1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 hidden="1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 hidden="1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 hidden="1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 hidden="1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 hidden="1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 hidden="1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 hidden="1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 hidden="1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 hidden="1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 hidden="1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 hidden="1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 hidden="1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 hidden="1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 hidden="1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 hidden="1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 hidden="1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 hidden="1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 hidden="1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 hidden="1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 hidden="1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 hidden="1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 hidden="1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 hidden="1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 hidden="1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 hidden="1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 hidden="1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 hidden="1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 hidden="1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 hidden="1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 hidden="1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 hidden="1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 hidden="1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 hidden="1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 hidden="1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 hidden="1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 hidden="1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 hidden="1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 hidden="1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 hidden="1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 hidden="1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 hidden="1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 hidden="1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 hidden="1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 hidden="1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 hidden="1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 hidden="1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 hidden="1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 hidden="1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 hidden="1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 hidden="1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 hidden="1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 hidden="1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 hidden="1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 hidden="1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 hidden="1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 hidden="1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 hidden="1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 hidden="1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 hidden="1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 hidden="1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 hidden="1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 hidden="1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 hidden="1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 hidden="1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 hidden="1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 hidden="1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 hidden="1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 hidden="1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 hidden="1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 hidden="1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 hidden="1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 hidden="1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 hidden="1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 hidden="1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 hidden="1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 hidden="1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 hidden="1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 hidden="1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 hidden="1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 hidden="1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 hidden="1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 hidden="1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 hidden="1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 hidden="1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 hidden="1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 hidden="1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 hidden="1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 hidden="1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 hidden="1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 hidden="1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 hidden="1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 hidden="1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 hidden="1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 hidden="1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 hidden="1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 hidden="1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 hidden="1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 hidden="1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 hidden="1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 hidden="1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 hidden="1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 hidden="1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 hidden="1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 hidden="1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 hidden="1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 hidden="1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 hidden="1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 hidden="1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 hidden="1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 hidden="1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 hidden="1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 hidden="1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 hidden="1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 hidden="1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 hidden="1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 hidden="1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 hidden="1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 hidden="1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 hidden="1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 hidden="1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 hidden="1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 hidden="1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 hidden="1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 hidden="1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 hidden="1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 hidden="1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 hidden="1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 hidden="1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 hidden="1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2026-02-15T13:18:40Z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