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127" documentId="120_S{118792C3-22EF-5104-A093-F22BFE3913F3}" xr6:coauthVersionLast="47" xr6:coauthVersionMax="47" xr10:uidLastSave="{A51A2C85-3451-485D-95DB-BFE452A809A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" i="15" l="1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N597" i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M565" i="10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<sst xmlns="http://schemas.openxmlformats.org/spreadsheetml/2006/main" count="10573" uniqueCount="1846">
  <si>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</si>
  <si>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</si>
  <si>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</si>
  <si>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</si>
  <si>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</si>
  <si>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</si>
  <si>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</si>
  <si>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</si>
  <si>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</si>
  <si>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</si>
  <si>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</si>
  <si>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</si>
  <si>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</si>
  <si>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</si>
  <si>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</si>
  <si>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</si>
  <si>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</si>
  <si>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</si>
  <si>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</si>
  <si>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</si>
  <si>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</si>
  <si>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</si>
  <si>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</si>
  <si>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</si>
  <si>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</si>
  <si>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</si>
  <si>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</si>
  <si>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</si>
  <si>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</si>
  <si>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</si>
  <si>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</si>
  <si>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</si>
  <si>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</si>
  <si>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</si>
  <si>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</si>
  <si>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</si>
  <si>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</si>
  <si>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</si>
  <si>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</si>
  <si>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</si>
  <si>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</si>
  <si>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</si>
  <si>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</si>
  <si>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</si>
  <si>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</si>
  <si>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</si>
  <si>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</si>
  <si>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</si>
  <si>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</si>
  <si>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</si>
  <si>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</si>
  <si>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</si>
  <si>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</si>
  <si>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</si>
  <si>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</si>
  <si>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</si>
  <si>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</si>
  <si>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</si>
  <si>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</si>
  <si>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</si>
  <si>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</si>
  <si>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</si>
  <si>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</si>
  <si>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</si>
  <si>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</si>
  <si>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</si>
  <si>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</si>
  <si>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</si>
  <si>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</si>
  <si>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</si>
  <si>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</si>
  <si>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</si>
  <si>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</si>
  <si>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</si>
  <si>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</si>
  <si>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</si>
  <si>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</si>
  <si>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</si>
  <si>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</si>
  <si>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</si>
  <si>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</si>
  <si>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</si>
  <si>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</si>
  <si>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</si>
  <si>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</si>
  <si>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</si>
  <si>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</si>
  <si>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</si>
  <si>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</si>
  <si>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</si>
  <si>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</si>
  <si>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</si>
  <si>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</si>
  <si>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</si>
  <si>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</si>
  <si>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</si>
  <si>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</si>
  <si>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</si>
  <si>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</si>
  <si>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</si>
  <si>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</si>
  <si>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</si>
  <si>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</si>
  <si>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</si>
  <si>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</si>
  <si>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</si>
  <si>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</si>
  <si>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</si>
  <si>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</si>
  <si>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</si>
  <si>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</si>
  <si>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</si>
  <si>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</si>
  <si>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</si>
  <si>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</si>
  <si>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</si>
  <si>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</si>
  <si>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</si>
  <si>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</si>
  <si>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</si>
  <si>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</si>
  <si>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</si>
  <si>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</si>
  <si>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</si>
  <si>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</si>
  <si>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</si>
  <si>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</si>
  <si>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</si>
  <si>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</si>
  <si>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</si>
  <si>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</si>
  <si>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</si>
  <si>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</si>
  <si>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</si>
  <si>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</si>
  <si>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</si>
  <si>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</si>
  <si>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</si>
  <si>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</si>
  <si>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</si>
  <si>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</si>
  <si>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</si>
  <si>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</si>
  <si>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</si>
  <si>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</si>
  <si>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</si>
  <si>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</si>
  <si>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</si>
  <si>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</si>
  <si>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</si>
  <si>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</si>
  <si>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</si>
  <si>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</si>
  <si>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</si>
  <si>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</si>
  <si>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</si>
  <si>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</si>
  <si>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</si>
  <si>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</si>
  <si>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</si>
  <si>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</si>
  <si>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</si>
  <si>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</si>
  <si>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</si>
  <si>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</si>
  <si>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</si>
  <si>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</si>
  <si>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</si>
  <si>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</si>
  <si>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</si>
  <si>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</si>
  <si>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</si>
  <si>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</si>
  <si>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</si>
  <si>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</si>
  <si>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</si>
  <si>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</si>
  <si>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</si>
  <si>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</si>
  <si>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</si>
  <si>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</si>
  <si>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</si>
  <si>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</si>
  <si>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</si>
  <si>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</si>
  <si>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</si>
  <si>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</si>
  <si>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</si>
  <si>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</si>
  <si>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</si>
  <si>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</si>
  <si>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</si>
  <si>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</si>
  <si>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</si>
  <si>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</si>
  <si>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</si>
  <si>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</si>
  <si>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</si>
  <si>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</si>
  <si>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</si>
  <si>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</si>
  <si>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</si>
  <si>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</si>
  <si>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</si>
  <si>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</si>
  <si>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</si>
  <si>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</si>
  <si>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</si>
  <si>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</si>
  <si>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</si>
  <si>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</si>
  <si>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</si>
  <si>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</si>
  <si>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</si>
  <si>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</si>
  <si>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</si>
  <si>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</si>
  <si>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</si>
  <si>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</si>
  <si>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</si>
  <si>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</si>
  <si>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</si>
  <si>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</si>
  <si>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</si>
  <si>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</si>
  <si>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</si>
  <si>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</si>
  <si>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</si>
  <si>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</si>
  <si>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</si>
  <si>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</si>
  <si>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</si>
  <si>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</si>
  <si>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</si>
  <si>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</si>
  <si>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</si>
  <si>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</si>
  <si>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</si>
  <si>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</si>
  <si>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</si>
  <si>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</si>
  <si>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</si>
  <si>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</si>
  <si>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</si>
  <si>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</si>
  <si>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</si>
  <si>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</si>
  <si>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</si>
  <si>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</si>
  <si>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</si>
  <si>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</si>
  <si>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</si>
  <si>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</si>
  <si>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</si>
  <si>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</si>
  <si>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</si>
  <si>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</si>
  <si>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</si>
  <si>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</si>
  <si>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</si>
  <si>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</si>
  <si>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</si>
  <si>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</si>
  <si>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</si>
  <si>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</si>
  <si>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</si>
  <si>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</si>
  <si>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</si>
  <si>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</si>
  <si>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</si>
  <si>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</si>
  <si>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</si>
  <si>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</si>
  <si>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</si>
  <si>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</si>
  <si>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</si>
  <si>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</si>
  <si>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</si>
  <si>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</si>
  <si>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</si>
  <si>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</si>
  <si>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</si>
  <si>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</si>
  <si>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</si>
  <si>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</si>
  <si>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</si>
  <si>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</si>
  <si>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</si>
  <si>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</si>
  <si>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</si>
  <si>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</si>
  <si>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</si>
  <si>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</si>
  <si>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</si>
  <si>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</si>
  <si>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</si>
  <si>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</si>
  <si>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</si>
  <si>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</si>
  <si>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</si>
  <si>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</si>
  <si>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</si>
  <si>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</si>
  <si>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</si>
  <si>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</si>
  <si>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</si>
  <si>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</si>
  <si>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</si>
  <si>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</si>
  <si>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</si>
  <si>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</si>
  <si>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</si>
  <si>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</si>
  <si>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</si>
  <si>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</si>
  <si>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</si>
  <si>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</si>
  <si>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</si>
  <si>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</si>
  <si>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</si>
  <si>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</si>
  <si>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</si>
  <si>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</si>
  <si>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</si>
  <si>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</si>
  <si>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</si>
  <si>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</si>
  <si>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</si>
  <si>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</si>
  <si>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</si>
  <si>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</si>
  <si>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</si>
  <si>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</si>
  <si>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</si>
  <si>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</si>
  <si>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</si>
  <si>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</si>
  <si>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</si>
  <si>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</si>
  <si>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</si>
  <si>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</si>
  <si>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</si>
  <si>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</si>
  <si>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</si>
  <si>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</si>
  <si>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</si>
  <si>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</si>
  <si>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</si>
  <si>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</si>
  <si>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</si>
  <si>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</si>
  <si>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</si>
  <si>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</si>
  <si>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</si>
  <si>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</si>
  <si>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</si>
  <si>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</si>
  <si>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</si>
  <si>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</si>
  <si>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</si>
  <si>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</si>
  <si>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</si>
  <si>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</si>
  <si>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</si>
  <si>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</si>
  <si>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</si>
  <si>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</si>
  <si>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</si>
  <si>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</si>
  <si>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</si>
  <si>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</si>
  <si>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</si>
  <si>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</si>
  <si>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</si>
  <si>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</si>
  <si>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</si>
  <si>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</si>
  <si>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</si>
  <si>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</si>
  <si>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</si>
  <si>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</si>
  <si>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</si>
  <si>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</si>
  <si>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</si>
  <si>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</si>
  <si>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</si>
  <si>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</si>
  <si>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</si>
  <si>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</si>
  <si>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</si>
  <si>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</si>
  <si>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</si>
  <si>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</si>
  <si>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</si>
  <si>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</si>
  <si>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</si>
  <si>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</si>
  <si>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</si>
  <si>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</si>
  <si>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</si>
  <si>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</si>
  <si>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</si>
  <si>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</si>
  <si>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</si>
  <si>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</si>
  <si>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</si>
  <si>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</si>
  <si>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</si>
  <si>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</si>
  <si>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</si>
  <si>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</si>
  <si>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</si>
  <si>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</si>
  <si>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</si>
  <si>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</si>
  <si>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</si>
  <si>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</si>
  <si>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</si>
  <si>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</si>
  <si>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</si>
  <si>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</si>
  <si>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</si>
  <si>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</si>
  <si>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</si>
  <si>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</si>
  <si>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</si>
  <si>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</si>
  <si>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</si>
  <si>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</si>
  <si>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</si>
  <si>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</si>
  <si>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</si>
  <si>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</si>
  <si>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</si>
  <si>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</si>
  <si>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</si>
  <si>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</si>
  <si>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</si>
  <si>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</si>
  <si>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</si>
  <si>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</si>
  <si>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</si>
  <si>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</si>
  <si>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</si>
  <si>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</si>
  <si>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</si>
  <si>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</si>
  <si>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</si>
  <si>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</si>
  <si>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</si>
  <si>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</si>
  <si>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</si>
  <si>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</si>
  <si>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</si>
  <si>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</si>
  <si>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</si>
  <si>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</si>
  <si>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</si>
  <si>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</si>
  <si>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</si>
  <si>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</si>
  <si>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</si>
  <si>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</si>
  <si>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</si>
  <si>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</si>
  <si>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</si>
  <si>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</si>
  <si>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</si>
  <si>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</si>
  <si>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</si>
  <si>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</si>
  <si>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</si>
  <si>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</si>
  <si>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</si>
  <si>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</si>
  <si>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</si>
  <si>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</si>
  <si>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</si>
  <si>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</si>
  <si>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</si>
  <si>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</si>
  <si>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</si>
  <si>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</si>
  <si>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</si>
  <si>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</si>
  <si>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</si>
  <si>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</si>
  <si>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</si>
  <si>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</si>
  <si>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</si>
  <si>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</si>
  <si>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</si>
  <si>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</si>
  <si>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</si>
  <si>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</si>
  <si>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</si>
  <si>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</si>
  <si>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</si>
  <si>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</si>
  <si>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</si>
  <si>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</si>
  <si>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</si>
  <si>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</si>
  <si>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</si>
  <si>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</si>
  <si>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</si>
  <si>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</si>
  <si>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</si>
  <si>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</si>
  <si>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</si>
  <si>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</si>
  <si>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</si>
  <si>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</si>
  <si>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</si>
  <si>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</si>
  <si>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</si>
  <si>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</si>
  <si>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</si>
  <si>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</si>
  <si>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</si>
  <si>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</si>
  <si>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</si>
  <si>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</si>
  <si>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</si>
  <si>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</si>
  <si>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</si>
  <si>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</si>
  <si>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</si>
  <si>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</si>
  <si>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</si>
  <si>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</si>
  <si>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</si>
  <si>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</si>
  <si>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</si>
  <si>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</si>
  <si>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</si>
  <si>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</si>
  <si>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</si>
  <si>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</si>
  <si>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</si>
  <si>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</si>
  <si>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</si>
  <si>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</si>
  <si>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</si>
  <si>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</si>
  <si>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</si>
  <si>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</si>
  <si>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</si>
  <si>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</si>
  <si>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</si>
  <si>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</si>
  <si>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</si>
  <si>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</si>
  <si>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</si>
  <si>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</si>
  <si>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</si>
  <si>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</si>
  <si>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</si>
  <si>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</si>
  <si>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</si>
  <si>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</si>
  <si>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</si>
  <si>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</si>
  <si>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</si>
  <si>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</si>
  <si>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</si>
  <si>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</si>
  <si>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</si>
  <si>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</si>
  <si>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</si>
  <si>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</si>
  <si>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</si>
  <si>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</si>
  <si>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</si>
  <si>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</si>
  <si>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</si>
  <si>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</si>
  <si>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</si>
  <si>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</si>
  <si>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</si>
  <si>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</si>
  <si>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</si>
  <si>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</si>
  <si>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</si>
  <si>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</si>
  <si>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</si>
  <si>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</si>
  <si>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</si>
  <si>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</si>
  <si>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</si>
  <si>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</si>
  <si>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</si>
  <si>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</si>
  <si>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</si>
  <si>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</si>
  <si>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</si>
  <si>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</si>
  <si>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</si>
  <si>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</si>
  <si>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</si>
  <si>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</si>
  <si>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</si>
  <si>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</si>
  <si>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</si>
  <si>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</si>
  <si>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</si>
  <si>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</si>
  <si>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</si>
  <si>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</si>
  <si>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</si>
  <si>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</si>
  <si>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</si>
  <si>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</si>
  <si>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</si>
  <si>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</si>
  <si>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</si>
  <si>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</si>
  <si>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</si>
  <si>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</si>
  <si>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</si>
  <si>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</si>
  <si>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</si>
  <si>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</si>
  <si>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</si>
  <si>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</si>
  <si>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</si>
  <si>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</si>
  <si>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</si>
  <si>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</si>
  <si>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</si>
  <si>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</si>
  <si>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</si>
  <si>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</si>
  <si>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</si>
  <si>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</si>
  <si>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</si>
  <si>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</si>
  <si>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</si>
  <si>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</si>
  <si>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</si>
  <si>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</si>
  <si>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</si>
  <si>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</si>
  <si>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</si>
  <si>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</si>
  <si>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</si>
  <si>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</si>
  <si>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</si>
  <si>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</si>
  <si>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</si>
  <si>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</si>
  <si>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</si>
  <si>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</si>
  <si>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</si>
  <si>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</si>
  <si>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</si>
  <si>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</si>
  <si>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</si>
  <si>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</si>
  <si>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</si>
  <si>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</si>
  <si>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</si>
  <si>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</si>
  <si>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</si>
  <si>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</si>
  <si>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</si>
  <si>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</si>
  <si>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</si>
  <si>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</si>
  <si>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</si>
  <si>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</si>
  <si>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</si>
  <si>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</si>
  <si>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</si>
  <si>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</si>
  <si>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</si>
  <si>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</si>
  <si>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</si>
  <si>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</si>
  <si>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</si>
  <si>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</si>
  <si>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</si>
  <si>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</si>
  <si>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</si>
  <si>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</si>
  <si>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</si>
  <si>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</si>
  <si>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</si>
  <si>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</si>
  <si>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</si>
  <si>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</si>
  <si>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</si>
  <si>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</si>
  <si>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</si>
  <si>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</si>
  <si>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</si>
  <si>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</si>
  <si>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</si>
  <si>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</si>
  <si>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</si>
  <si>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</si>
  <si>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</si>
  <si>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</si>
  <si>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</si>
  <si>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</si>
  <si>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</si>
  <si>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</si>
  <si>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</si>
  <si>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</si>
  <si>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</si>
  <si>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</si>
  <si>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</si>
  <si>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</si>
  <si>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</si>
  <si>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</si>
  <si>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</si>
  <si>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</si>
  <si>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</si>
  <si>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</si>
  <si>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</si>
  <si>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</si>
  <si>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</si>
  <si>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</si>
  <si>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</si>
  <si>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</si>
  <si>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</si>
  <si>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</si>
  <si>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</si>
  <si>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</si>
  <si>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</si>
  <si>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</si>
  <si>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</si>
  <si>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</si>
  <si>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</si>
  <si>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</si>
  <si>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</si>
  <si>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</si>
  <si>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</si>
  <si>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</si>
  <si>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</si>
  <si>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</si>
  <si>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</si>
  <si>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</si>
  <si>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</si>
  <si>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</si>
  <si>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</si>
  <si>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</si>
  <si>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</si>
  <si>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</si>
  <si>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</si>
  <si>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</si>
  <si>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</si>
  <si>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</si>
  <si>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</si>
  <si>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</si>
  <si>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</si>
  <si>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</si>
  <si>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</si>
  <si>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</si>
  <si>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</si>
  <si>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</si>
  <si>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</si>
  <si>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</si>
  <si>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</si>
  <si>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</si>
  <si>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</si>
  <si>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</si>
  <si>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</si>
  <si>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</si>
  <si>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</si>
  <si>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</si>
  <si>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</si>
  <si>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</si>
  <si>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</si>
  <si>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</si>
  <si>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</si>
  <si>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</si>
  <si>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</si>
  <si>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</si>
  <si>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</si>
  <si>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</si>
  <si>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</si>
  <si>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</si>
  <si>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</si>
  <si>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</si>
  <si>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</si>
  <si>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</si>
  <si>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</si>
  <si>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</si>
  <si>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</si>
  <si>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</si>
  <si>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</si>
  <si>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</si>
  <si>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</si>
  <si>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</si>
  <si>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</si>
  <si>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</si>
  <si>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</si>
  <si>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</si>
  <si>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</si>
  <si>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</si>
  <si>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</si>
  <si>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</si>
  <si>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</si>
  <si>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</si>
  <si>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</si>
  <si>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</si>
  <si>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</si>
  <si>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</si>
  <si>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</si>
  <si>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</si>
  <si>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</si>
  <si>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</si>
  <si>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</si>
  <si>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</si>
  <si>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</si>
  <si>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</si>
  <si>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</si>
  <si>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</si>
  <si>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</si>
  <si>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</si>
  <si>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</si>
  <si>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</si>
  <si>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</si>
  <si>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</si>
  <si>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</si>
  <si>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</si>
  <si>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</si>
  <si>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</si>
  <si>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</si>
  <si>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</si>
  <si>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</si>
  <si>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</si>
  <si>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</si>
  <si>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</si>
  <si>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</si>
  <si>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</si>
  <si>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</si>
  <si>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</si>
  <si>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</si>
  <si>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</si>
  <si>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</si>
  <si>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</si>
  <si>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</si>
  <si>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</si>
  <si>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</si>
  <si>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</si>
  <si>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</si>
  <si>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</si>
  <si>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</si>
  <si>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</si>
  <si>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</si>
  <si>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</si>
  <si>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</si>
  <si>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</si>
  <si>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</si>
  <si>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</si>
  <si>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</si>
  <si>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</si>
  <si>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</si>
  <si>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</si>
  <si>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</si>
  <si>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</si>
  <si>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</si>
  <si>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</si>
  <si>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</si>
  <si>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</si>
  <si>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</si>
  <si>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</si>
  <si>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</si>
  <si>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</si>
  <si>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</si>
  <si>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</si>
  <si>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</si>
  <si>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</si>
  <si>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</si>
  <si>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</si>
  <si>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</si>
  <si>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</si>
  <si>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</si>
  <si>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</si>
  <si>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</si>
  <si>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</si>
  <si>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</si>
  <si>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</si>
  <si>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</si>
  <si>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</si>
  <si>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</si>
  <si>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</si>
  <si>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</si>
  <si>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</si>
  <si>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</si>
  <si>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</si>
  <si>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</si>
  <si>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</si>
  <si>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</si>
  <si>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</si>
  <si>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</si>
  <si>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</si>
  <si>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</si>
  <si>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</si>
  <si>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</si>
  <si>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</si>
  <si>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</si>
  <si>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</si>
  <si>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</si>
  <si>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</si>
  <si>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</si>
  <si>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</si>
  <si>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</si>
  <si>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</si>
  <si>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</si>
  <si>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</si>
  <si>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</si>
  <si>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</si>
  <si>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</si>
  <si>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</si>
  <si>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</si>
  <si>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</si>
  <si>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</si>
  <si>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</si>
  <si>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</si>
  <si>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</si>
  <si>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</si>
  <si>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</si>
  <si>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</si>
  <si>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</si>
  <si>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</si>
  <si>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</si>
  <si>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</si>
  <si>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</si>
  <si>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</si>
  <si>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</si>
  <si>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</si>
  <si>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</si>
  <si>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</si>
  <si>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</si>
  <si>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</si>
  <si>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</si>
  <si>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</si>
  <si>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</si>
  <si>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</si>
  <si>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</si>
  <si>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</si>
  <si>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</si>
  <si>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</si>
  <si>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</si>
  <si>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</si>
  <si>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</si>
  <si>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</si>
  <si>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</si>
  <si>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</si>
  <si>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</si>
  <si>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</si>
  <si>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</si>
  <si>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</si>
  <si>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</si>
  <si>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</si>
  <si>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</si>
  <si>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</si>
  <si>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</si>
  <si>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</si>
  <si>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</si>
  <si>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</si>
  <si>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</si>
  <si>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</si>
  <si>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</si>
  <si>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</si>
  <si>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</si>
  <si>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</si>
  <si>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</si>
  <si>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</si>
  <si>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</si>
  <si>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</si>
  <si>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</si>
  <si>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</si>
  <si>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</si>
  <si>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</si>
  <si>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</si>
  <si>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</si>
  <si>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</si>
  <si>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</si>
  <si>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</si>
  <si>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</si>
  <si>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</si>
  <si>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</si>
  <si>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</si>
  <si>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</si>
  <si>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</si>
  <si>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</si>
  <si>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</si>
  <si>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</si>
  <si>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</si>
  <si>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</si>
  <si>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</si>
  <si>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</si>
  <si>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</si>
  <si>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</si>
  <si>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</si>
  <si>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</si>
  <si>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</si>
  <si>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</si>
  <si>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</si>
  <si>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</si>
  <si>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</si>
  <si>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</si>
  <si>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</si>
  <si>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</si>
  <si>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</si>
  <si>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</si>
  <si>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</si>
  <si>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</si>
  <si>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</si>
  <si>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</si>
  <si>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</si>
  <si>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</si>
  <si>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</si>
  <si>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</si>
  <si>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</si>
  <si>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</si>
  <si>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</si>
  <si>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</si>
  <si>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</si>
  <si>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</si>
  <si>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</si>
  <si>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</si>
  <si>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</si>
  <si>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</si>
  <si>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</si>
  <si>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</si>
  <si>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</si>
  <si>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</si>
  <si>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</si>
  <si>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</si>
  <si>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</si>
  <si>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</si>
  <si>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</si>
  <si>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</si>
  <si>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</si>
  <si>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</si>
  <si>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</si>
  <si>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</si>
  <si>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</si>
  <si>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</si>
  <si>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</si>
  <si>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</si>
  <si>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</si>
  <si>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</si>
  <si>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</si>
  <si>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</si>
  <si>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</si>
  <si>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</si>
  <si>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</si>
  <si>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</si>
  <si>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</si>
  <si>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</si>
  <si>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</si>
  <si>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</si>
  <si>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</si>
  <si>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</si>
  <si>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</si>
  <si>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</si>
  <si>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</si>
  <si>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</si>
  <si>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</si>
  <si>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</si>
  <si>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</si>
  <si>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</si>
  <si>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</si>
  <si>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</si>
  <si>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</si>
  <si>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</si>
  <si>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</si>
  <si>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</si>
  <si>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</si>
  <si>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</si>
  <si>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</si>
  <si>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</si>
  <si>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</si>
  <si>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</si>
  <si>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</si>
  <si>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</si>
  <si>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</si>
  <si>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</si>
  <si>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</si>
  <si>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</si>
  <si>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</si>
  <si>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</si>
  <si>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</si>
  <si>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</si>
  <si>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</si>
  <si>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</si>
  <si>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</si>
  <si>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</si>
  <si>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</si>
  <si>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</si>
  <si>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</si>
  <si>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</si>
  <si>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</si>
  <si>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</si>
  <si>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</si>
  <si>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</si>
  <si>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</si>
  <si>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</si>
  <si>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</si>
  <si>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</si>
  <si>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</si>
  <si>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</si>
  <si>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</si>
  <si>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</si>
  <si>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</si>
  <si>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</si>
  <si>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</si>
  <si>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</si>
  <si>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</si>
  <si>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</si>
  <si>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</si>
  <si>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</si>
  <si>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</si>
  <si>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</si>
  <si>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</si>
  <si>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</si>
  <si>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</si>
  <si>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</si>
  <si>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</si>
  <si>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</si>
  <si>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</si>
  <si>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</si>
  <si>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</si>
  <si>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</si>
  <si>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</si>
  <si>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</si>
  <si>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</si>
  <si>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</si>
  <si>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</si>
  <si>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</si>
  <si>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</si>
  <si>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</si>
  <si>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</si>
  <si>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</si>
  <si>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</si>
  <si>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</si>
  <si>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</si>
  <si>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</si>
  <si>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</si>
  <si>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</si>
  <si>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</si>
  <si>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</si>
  <si>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</si>
  <si>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</si>
  <si>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</si>
  <si>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</si>
  <si>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</si>
  <si>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</si>
  <si>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</si>
  <si>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</si>
  <si>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</si>
  <si>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</si>
  <si>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</si>
  <si>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</si>
  <si>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</si>
  <si>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</si>
  <si>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</si>
  <si>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</si>
  <si>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</si>
  <si>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</si>
  <si>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</si>
  <si>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</si>
  <si>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</si>
  <si>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</si>
  <si>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</si>
  <si>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</si>
  <si>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</si>
  <si>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</si>
  <si>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</si>
  <si>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</si>
  <si>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</si>
  <si>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</si>
  <si>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</si>
  <si>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</si>
  <si>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</si>
  <si>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</si>
  <si>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</si>
  <si>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</si>
  <si>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</si>
  <si>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</si>
  <si>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</si>
  <si>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</si>
  <si>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</si>
  <si>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</si>
  <si>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</si>
  <si>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</si>
  <si>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</si>
  <si>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</si>
  <si>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</si>
  <si>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</si>
  <si>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</si>
  <si>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</si>
  <si>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</si>
  <si>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</si>
  <si>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</si>
  <si>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</si>
  <si>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</si>
  <si>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</si>
  <si>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</si>
  <si>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</si>
  <si>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</si>
  <si>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</si>
  <si>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</si>
  <si>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</si>
  <si>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</si>
  <si>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</si>
  <si>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</si>
  <si>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</si>
  <si>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</si>
  <si>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</si>
  <si>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</si>
  <si>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</si>
  <si>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</si>
  <si>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</si>
  <si>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</si>
  <si>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</si>
  <si>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</si>
  <si>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</si>
  <si>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</si>
  <si>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</si>
  <si>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</si>
  <si>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</si>
  <si>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</si>
  <si>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</si>
  <si>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</si>
  <si>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</si>
  <si>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</si>
  <si>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</si>
  <si>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</si>
  <si>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</si>
  <si>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</si>
  <si>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</si>
  <si>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</si>
  <si>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</si>
  <si>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</si>
  <si>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</si>
  <si>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</si>
  <si>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</si>
  <si>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</si>
  <si>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</si>
  <si>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</si>
  <si>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</si>
  <si>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</si>
  <si>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</si>
  <si>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</si>
  <si>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</si>
  <si>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</si>
  <si>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</si>
  <si>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</si>
  <si>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</si>
  <si>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</si>
  <si>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</si>
  <si>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</si>
  <si>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</si>
  <si>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</si>
  <si>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</si>
  <si>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</si>
  <si>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</si>
  <si>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</si>
  <si>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</si>
  <si>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</si>
  <si>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</si>
  <si>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</si>
  <si>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</si>
  <si>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</si>
  <si>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</si>
  <si>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</si>
  <si>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</si>
  <si>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</si>
  <si>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</si>
  <si>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</si>
  <si>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</si>
  <si>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</si>
  <si>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</si>
  <si>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</si>
  <si>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</si>
  <si>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</si>
  <si>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</si>
  <si>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</si>
  <si>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</si>
  <si>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</si>
  <si>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</si>
  <si>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</si>
  <si>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</si>
  <si>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</si>
  <si>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</si>
  <si>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</si>
  <si>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</si>
  <si>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</si>
  <si>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</si>
  <si>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</si>
  <si>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</si>
  <si>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</si>
  <si>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</si>
  <si>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</si>
  <si>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</si>
  <si>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</si>
  <si>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</si>
  <si>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</si>
  <si>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</si>
  <si>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</si>
  <si>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</si>
  <si>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</si>
  <si>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</si>
  <si>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</si>
  <si>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</si>
  <si>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</si>
  <si>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</si>
  <si>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</si>
  <si>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</si>
  <si>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</si>
  <si>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</si>
  <si>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</si>
  <si>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</si>
  <si>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</si>
  <si>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</si>
  <si>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</si>
  <si>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</si>
  <si>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</si>
  <si>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</si>
  <si>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</si>
  <si>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</si>
  <si>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</si>
  <si>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</si>
  <si>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</si>
  <si>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</si>
  <si>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</si>
  <si>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</si>
  <si>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</si>
  <si>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</si>
  <si>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</si>
  <si>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</si>
  <si>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</si>
  <si>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</si>
  <si>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</si>
  <si>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</si>
  <si>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</si>
  <si>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</si>
  <si>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</si>
  <si>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</si>
  <si>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</si>
  <si>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</si>
  <si>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</si>
  <si>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</si>
  <si>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</si>
  <si>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</si>
  <si>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</si>
  <si>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</si>
  <si>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</si>
  <si>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</si>
  <si>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</si>
  <si>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</si>
  <si>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</si>
  <si>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</si>
  <si>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</si>
  <si>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</si>
  <si>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</si>
  <si>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</si>
  <si>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</si>
  <si>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</si>
  <si>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</si>
  <si>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</si>
  <si>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</si>
  <si>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</si>
  <si>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</si>
  <si>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</si>
  <si>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</si>
  <si>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</si>
  <si>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</si>
  <si>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</si>
  <si>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</si>
  <si>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</si>
  <si>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</si>
  <si>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</si>
  <si>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</si>
  <si>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</si>
  <si>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</si>
  <si>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</si>
  <si>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</si>
  <si>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</si>
  <si>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</si>
  <si>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</si>
  <si>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</si>
  <si>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</si>
  <si>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</si>
  <si>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</si>
  <si>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</si>
  <si>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</si>
  <si>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</si>
  <si>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</si>
  <si>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</si>
  <si>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</si>
  <si>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</si>
  <si>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</si>
  <si>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</si>
  <si>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</si>
  <si>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</si>
  <si>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</si>
  <si>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</si>
  <si>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</si>
  <si>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</si>
  <si>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</si>
  <si>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</si>
  <si>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</si>
  <si>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</si>
  <si>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</si>
  <si>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</si>
  <si>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</si>
  <si>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</si>
  <si>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</si>
  <si>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</si>
  <si>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</si>
  <si>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</si>
  <si>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</si>
  <si>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</si>
  <si>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</si>
  <si>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</si>
  <si>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</si>
  <si>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</si>
  <si>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</si>
  <si>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</si>
  <si>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</si>
  <si>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</si>
  <si>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</si>
  <si>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</si>
  <si>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</si>
  <si>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</si>
  <si>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</si>
  <si>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</si>
  <si>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</si>
  <si>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</si>
  <si>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</si>
  <si>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</si>
  <si>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</si>
  <si>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</si>
  <si>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</si>
  <si>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</si>
  <si>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</si>
  <si>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</si>
  <si>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</si>
  <si>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</si>
  <si>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</si>
  <si>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</si>
  <si>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</si>
  <si>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</si>
  <si>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</si>
  <si>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</si>
  <si>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</si>
  <si>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</si>
  <si>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</si>
  <si>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</si>
  <si>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</si>
  <si>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</si>
  <si>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</si>
  <si>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</si>
  <si>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</si>
  <si>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</si>
  <si>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</si>
  <si>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</si>
  <si>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</si>
  <si>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</si>
  <si>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</si>
  <si>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</si>
  <si>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</si>
  <si>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</si>
  <si>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</si>
  <si>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</si>
  <si>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</si>
  <si>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</si>
  <si>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</si>
  <si>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</si>
  <si>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</si>
  <si>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</si>
  <si>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</si>
  <si>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</si>
  <si>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</si>
  <si>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</si>
  <si>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</si>
  <si>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</si>
  <si>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</si>
  <si>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</si>
  <si>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</si>
  <si>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</si>
  <si>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</si>
  <si>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</si>
  <si>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</si>
  <si>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</si>
  <si>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</si>
  <si>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</si>
  <si>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</si>
  <si>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</si>
  <si>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</si>
  <si>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</si>
  <si>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</si>
  <si>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</si>
  <si>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</si>
  <si>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</si>
  <si>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</si>
  <si>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</si>
  <si>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</si>
  <si>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</si>
  <si>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</si>
  <si>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</si>
  <si>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</si>
  <si>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</si>
  <si>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</si>
  <si>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</si>
  <si>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</si>
  <si>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</si>
  <si>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</si>
  <si>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</si>
  <si>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</si>
  <si>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</si>
  <si>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</si>
  <si>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</si>
  <si>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</si>
  <si>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</si>
  <si>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</si>
  <si>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</si>
  <si>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</si>
  <si>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</si>
  <si>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</si>
  <si>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</si>
  <si>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</si>
  <si>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</si>
  <si>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</si>
  <si>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</si>
  <si>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</si>
  <si>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</si>
  <si>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</si>
  <si>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</si>
  <si>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</si>
  <si>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</si>
  <si>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</si>
  <si>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</si>
  <si>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</si>
  <si>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</si>
  <si>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</si>
  <si>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</si>
  <si>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</si>
  <si>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</si>
  <si>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</si>
  <si>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</si>
  <si>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</si>
  <si>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</si>
  <si>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</si>
  <si>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</si>
  <si>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</si>
  <si>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</si>
  <si>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</si>
  <si>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</si>
  <si>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</si>
  <si>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</si>
  <si>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</si>
  <si>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</si>
  <si>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</si>
  <si>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</si>
  <si>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</si>
  <si>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</si>
  <si>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</si>
  <si>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</si>
  <si>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</si>
  <si>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</si>
  <si>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</si>
  <si>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</si>
  <si>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</si>
  <si>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</si>
  <si>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</si>
  <si>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</si>
  <si>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</si>
  <si>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</si>
  <si>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</si>
  <si>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</si>
  <si>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</si>
  <si>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</si>
  <si>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</si>
  <si>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</si>
  <si>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</si>
  <si>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</si>
  <si>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</si>
  <si>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</si>
  <si>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</si>
  <si>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</si>
  <si>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</si>
  <si>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</si>
  <si>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</si>
  <si>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</si>
  <si>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</si>
  <si>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</si>
  <si>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</si>
  <si>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</si>
  <si>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</si>
  <si>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</si>
  <si>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</si>
  <si>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</si>
  <si>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</si>
  <si>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</si>
  <si>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</si>
  <si>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</si>
  <si>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</si>
  <si>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</si>
  <si>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</si>
  <si>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</si>
  <si>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</si>
  <si>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</si>
  <si>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</si>
  <si>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</si>
  <si>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</si>
  <si>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</si>
  <si>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</si>
  <si>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</si>
  <si>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</si>
  <si>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</si>
  <si>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</si>
  <si>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</si>
  <si>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</si>
  <si>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</si>
  <si>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</si>
  <si>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</si>
  <si>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</si>
  <si>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</si>
  <si>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</si>
  <si>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</si>
  <si>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</si>
  <si>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</si>
  <si>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</si>
  <si>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</si>
  <si>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</si>
  <si>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</si>
  <si>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</si>
  <si>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</si>
  <si>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</si>
  <si>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</si>
  <si>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</si>
  <si>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</si>
  <si>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</si>
  <si>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</si>
  <si>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</si>
  <si>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</si>
  <si>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</si>
  <si>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</si>
  <si>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</si>
  <si>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</si>
  <si>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</si>
  <si>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</si>
  <si>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</si>
  <si>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</si>
  <si>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</si>
  <si>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</si>
  <si>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</si>
  <si>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</si>
  <si>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</si>
  <si>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</si>
  <si>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</si>
  <si>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</si>
  <si>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</si>
  <si>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</si>
  <si>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</si>
  <si>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</si>
  <si>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</si>
  <si>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</si>
  <si>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</si>
  <si>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</si>
  <si>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</si>
  <si>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</si>
  <si>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</si>
  <si>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</si>
  <si>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</si>
  <si>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</si>
  <si>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</si>
  <si>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</si>
  <si>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</si>
  <si>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</si>
  <si>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</si>
  <si>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</si>
  <si>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</si>
  <si>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</si>
  <si>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</si>
  <si>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</si>
  <si>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</si>
  <si>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</si>
  <si>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</si>
  <si>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</si>
  <si>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</si>
  <si>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</si>
  <si>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</si>
  <si>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</si>
  <si>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</si>
  <si>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</si>
  <si>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</si>
  <si>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</si>
  <si>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</si>
  <si>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</si>
  <si>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</si>
  <si>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</si>
  <si>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</si>
  <si>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</si>
  <si>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</si>
  <si>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</si>
  <si>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</si>
  <si>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</si>
  <si>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</si>
  <si>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</si>
  <si>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</si>
  <si>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</si>
  <si>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</si>
  <si>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</si>
  <si>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</si>
  <si>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</si>
  <si>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</si>
  <si>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</si>
  <si>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</si>
  <si>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</si>
  <si>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</si>
  <si>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</si>
  <si>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</si>
  <si>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</si>
  <si>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</si>
  <si>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</si>
  <si>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</si>
  <si>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</si>
  <si>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</si>
  <si>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</si>
  <si>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</si>
  <si>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</si>
  <si>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</si>
  <si>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</si>
  <si>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</si>
  <si>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</si>
  <si>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</si>
  <si>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</si>
  <si>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</si>
  <si>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</si>
  <si>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</si>
  <si>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</si>
  <si>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</si>
  <si>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</si>
  <si>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</si>
  <si>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</si>
  <si>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</si>
  <si>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</si>
  <si>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</si>
  <si>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</si>
  <si>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</si>
  <si>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</si>
  <si>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</si>
  <si>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</si>
  <si>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</si>
  <si>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TP pronto 08h00 / Sem oportunidade de faixa</t>
  </si>
  <si>
    <t>TP pronto 08h20 / Sem oportunidade de faixa</t>
  </si>
  <si>
    <t>ZEM-2</t>
  </si>
  <si>
    <t>ZAC-ZEM</t>
  </si>
  <si>
    <t>ZACZEM</t>
  </si>
  <si>
    <t xml:space="preserve">Deslocamento </t>
  </si>
  <si>
    <t>1 (Lucas)</t>
  </si>
  <si>
    <t>MC1 07h11 / Aguardando oportunidade de faixa</t>
  </si>
  <si>
    <t>Josenilton</t>
  </si>
  <si>
    <t>ZEV-1</t>
  </si>
  <si>
    <t>ZEM-ZEV</t>
  </si>
  <si>
    <t>ZEMZEV</t>
  </si>
  <si>
    <t>Aguardando deslocamento do W61 periodo dia/</t>
  </si>
  <si>
    <t>Em intervalo das 08h10 até 10h00.</t>
  </si>
  <si>
    <t>1121101/1131121</t>
  </si>
  <si>
    <t>PAT11222</t>
  </si>
  <si>
    <t>Alterado programação para km111+500 via 2. Em intervalo das 08h00 até 10h00.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</si>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</sst>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BK544" sqref="BK5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>
        <v>560</v>
      </c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2</v>
      </c>
      <c r="BI515" s="17"/>
      <c r="BJ515" s="17" t="s">
        <v>1719</v>
      </c>
      <c r="BK515" s="18" t="s">
        <v>1720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 t="shared" si="54"/>
        <v>0</v>
      </c>
      <c r="AZ542" s="151"/>
      <c r="BA542" s="108">
        <v>0</v>
      </c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>
        <v>0</v>
      </c>
      <c r="BI542" s="17"/>
      <c r="BJ542" s="17" t="s">
        <v>1754</v>
      </c>
      <c r="BK542" s="18" t="s">
        <v>1754</v>
      </c>
      <c r="BL542" s="16"/>
      <c r="BM542" s="129" t="s">
        <v>440</v>
      </c>
      <c r="BN542" s="129" t="s">
        <v>469</v>
      </c>
      <c r="BO542" s="129" t="s">
        <v>530</v>
      </c>
      <c r="BP542" s="18" t="s">
        <v>1754</v>
      </c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>CCOCirculaçãoIntervaloOportunidade</v>
      </c>
    </row>
    <row r="543" spans="1:72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 t="shared" si="54"/>
        <v>0</v>
      </c>
      <c r="AZ543" s="151"/>
      <c r="BA543" s="108">
        <v>0</v>
      </c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>
        <v>0</v>
      </c>
      <c r="BI543" s="17"/>
      <c r="BJ543" s="17" t="s">
        <v>1755</v>
      </c>
      <c r="BK543" s="18" t="s">
        <v>1755</v>
      </c>
      <c r="BL543" s="16"/>
      <c r="BM543" s="129" t="s">
        <v>440</v>
      </c>
      <c r="BN543" s="129" t="s">
        <v>469</v>
      </c>
      <c r="BO543" s="129" t="s">
        <v>530</v>
      </c>
      <c r="BP543" s="18" t="s">
        <v>1755</v>
      </c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>CCOCirculaçãoIntervaloOportunidade</v>
      </c>
    </row>
    <row r="544" spans="1:72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1756</v>
      </c>
      <c r="J544" s="104">
        <v>70</v>
      </c>
      <c r="K544" s="104">
        <v>82</v>
      </c>
      <c r="L544" s="104" t="s">
        <v>593</v>
      </c>
      <c r="M544" s="126" t="s">
        <v>1757</v>
      </c>
      <c r="N544" s="126" t="s">
        <v>1758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1759</v>
      </c>
      <c r="X544" s="103" t="s">
        <v>421</v>
      </c>
      <c r="Y544" s="128" t="s">
        <v>424</v>
      </c>
      <c r="Z544" s="103"/>
      <c r="AA544" s="104" t="s">
        <v>1760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>
        <v>0.29930555555555555</v>
      </c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>
        <v>0</v>
      </c>
      <c r="BI544" s="17"/>
      <c r="BJ544" s="17" t="s">
        <v>1761</v>
      </c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>
        <v>0</v>
      </c>
      <c r="BI547" s="17"/>
      <c r="BJ547" s="17" t="s">
        <v>1218</v>
      </c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>
        <v>0</v>
      </c>
      <c r="BI548" s="17"/>
      <c r="BJ548" s="17" t="s">
        <v>1218</v>
      </c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>
        <v>0</v>
      </c>
      <c r="BI549" s="17"/>
      <c r="BJ549" s="17" t="s">
        <v>1218</v>
      </c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>
        <v>0</v>
      </c>
      <c r="BI550" s="17"/>
      <c r="BJ550" s="17" t="s">
        <v>1218</v>
      </c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1762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>
        <v>0</v>
      </c>
      <c r="BI551" s="17"/>
      <c r="BJ551" s="17" t="s">
        <v>1218</v>
      </c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>
        <v>0</v>
      </c>
      <c r="BI552" s="17"/>
      <c r="BJ552" s="17" t="s">
        <v>1218</v>
      </c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 t="s">
        <v>1085</v>
      </c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 t="s">
        <v>1085</v>
      </c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 t="s">
        <v>1085</v>
      </c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1763</v>
      </c>
      <c r="J557" s="104">
        <v>48</v>
      </c>
      <c r="K557" s="104">
        <v>134</v>
      </c>
      <c r="L557" s="104" t="s">
        <v>593</v>
      </c>
      <c r="M557" s="126" t="s">
        <v>1764</v>
      </c>
      <c r="N557" s="126" t="s">
        <v>1765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 t="s">
        <v>1128</v>
      </c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 t="s">
        <v>1085</v>
      </c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 t="s">
        <v>1085</v>
      </c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 t="s">
        <v>1085</v>
      </c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 t="s">
        <v>1128</v>
      </c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1763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 t="s">
        <v>1766</v>
      </c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 t="s">
        <v>1085</v>
      </c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 t="shared" si="54"/>
        <v>7.6388888888888895E-2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>
        <v>1</v>
      </c>
      <c r="BI564" s="17"/>
      <c r="BJ564" s="17" t="s">
        <v>1767</v>
      </c>
      <c r="BK564" s="18"/>
      <c r="BL564" s="16"/>
      <c r="BM564" s="129"/>
      <c r="BN564" s="129"/>
      <c r="BO564" s="129"/>
      <c r="BP564" s="18"/>
      <c r="BQ564" s="12" t="str">
        <f t="shared" si="56"/>
        <v>Produção</v>
      </c>
      <c r="BR564" s="19">
        <f t="shared" si="57"/>
        <v>1.2222222222222223</v>
      </c>
      <c r="BS564" s="19">
        <f t="shared" si="58"/>
        <v>0</v>
      </c>
      <c r="BT564" s="185" t="str">
        <f t="shared" si="59"/>
        <v/>
      </c>
    </row>
    <row r="565" spans="1:72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1768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">
        <v>1769</v>
      </c>
      <c r="AO565" s="104">
        <v>92</v>
      </c>
      <c r="AP565" s="104">
        <v>111.5</v>
      </c>
      <c r="AQ565" s="104">
        <f>BS_CONTROLE[[#This Row],[KM - Inicio]]</f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 t="shared" si="54"/>
        <v>8.333333333333337E-2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>
        <v>1</v>
      </c>
      <c r="BI565" s="17"/>
      <c r="BJ565" s="17" t="s">
        <v>1770</v>
      </c>
      <c r="BK565" s="18"/>
      <c r="BL565" s="16"/>
      <c r="BM565" s="129"/>
      <c r="BN565" s="129"/>
      <c r="BO565" s="129"/>
      <c r="BP565" s="18"/>
      <c r="BQ565" s="12" t="str">
        <f t="shared" si="56"/>
        <v>Produção</v>
      </c>
      <c r="BR565" s="19">
        <f t="shared" si="57"/>
        <v>1.3333333333333339</v>
      </c>
      <c r="BS565" s="19">
        <f t="shared" si="58"/>
        <v>0</v>
      </c>
      <c r="BT565" s="185" t="str">
        <f t="shared" si="59"/>
        <v/>
      </c>
    </row>
    <row r="566" spans="1:72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1771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 t="s">
        <v>1085</v>
      </c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1772</v>
      </c>
      <c r="N568" s="126" t="s">
        <v>1773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1774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1772</v>
      </c>
      <c r="N573" s="126" t="s">
        <v>1773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1774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1762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1775</v>
      </c>
      <c r="I588" s="105" t="s">
        <v>1775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1776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 BN515:BO515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514 BN516:BN1001" xr:uid="{83E6D9B7-9D50-48B7-9A7D-60667A977272}">
      <formula1>INDIRECT(SUBSTITUTE(BM6," ",""))</formula1>
    </dataValidation>
    <dataValidation type="list" allowBlank="1" showInputMessage="1" showErrorMessage="1" sqref="BO6:BO144 BO146:BO276 BO278:BO514 BO51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1778</v>
      </c>
      <c r="C4" s="156" t="s">
        <v>1779</v>
      </c>
      <c r="D4" s="156" t="s">
        <v>1780</v>
      </c>
      <c r="E4" s="156" t="s">
        <v>1781</v>
      </c>
      <c r="F4" s="156" t="s">
        <v>4</v>
      </c>
      <c r="G4" s="156" t="s">
        <v>1782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1783</v>
      </c>
      <c r="C6" s="157">
        <v>407867</v>
      </c>
      <c r="D6" s="157" t="s">
        <v>1784</v>
      </c>
      <c r="E6" s="157" t="s">
        <v>826</v>
      </c>
      <c r="F6" s="157" t="s">
        <v>1785</v>
      </c>
      <c r="G6" s="158"/>
    </row>
    <row r="7" spans="2:7">
      <c r="B7" s="177" t="s">
        <v>1786</v>
      </c>
      <c r="C7" s="177">
        <v>293644</v>
      </c>
      <c r="D7" s="177" t="s">
        <v>1787</v>
      </c>
      <c r="E7" s="177" t="s">
        <v>826</v>
      </c>
      <c r="F7" s="177" t="s">
        <v>1785</v>
      </c>
      <c r="G7" s="178" t="s">
        <v>1788</v>
      </c>
    </row>
    <row r="8" spans="2:7">
      <c r="B8" s="157" t="s">
        <v>1789</v>
      </c>
      <c r="C8" s="157">
        <v>256790</v>
      </c>
      <c r="D8" s="157" t="s">
        <v>1790</v>
      </c>
      <c r="E8" s="157" t="s">
        <v>827</v>
      </c>
      <c r="F8" s="157" t="s">
        <v>1791</v>
      </c>
      <c r="G8" s="158">
        <v>46357</v>
      </c>
    </row>
    <row r="9" spans="2:7" ht="29.25">
      <c r="B9" s="157" t="s">
        <v>1792</v>
      </c>
      <c r="C9" s="157"/>
      <c r="D9" s="157"/>
      <c r="E9" s="157" t="s">
        <v>827</v>
      </c>
      <c r="F9" s="157" t="s">
        <v>1791</v>
      </c>
      <c r="G9" s="158" t="s">
        <v>1793</v>
      </c>
    </row>
    <row r="10" spans="2:7">
      <c r="B10" s="157" t="s">
        <v>1794</v>
      </c>
      <c r="C10" s="157">
        <v>265193</v>
      </c>
      <c r="D10" s="157" t="s">
        <v>1795</v>
      </c>
      <c r="E10" s="157" t="s">
        <v>828</v>
      </c>
      <c r="F10" s="157" t="s">
        <v>54</v>
      </c>
      <c r="G10" s="157" t="s">
        <v>1796</v>
      </c>
    </row>
    <row r="11" spans="2:7">
      <c r="B11" s="157" t="s">
        <v>1797</v>
      </c>
      <c r="C11" s="157">
        <v>293716</v>
      </c>
      <c r="D11" s="157" t="s">
        <v>1798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1799</v>
      </c>
      <c r="C12" s="157">
        <v>257258</v>
      </c>
      <c r="D12" s="157" t="s">
        <v>1800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1801</v>
      </c>
      <c r="C13" s="157">
        <v>371147</v>
      </c>
      <c r="D13" s="157" t="s">
        <v>1802</v>
      </c>
      <c r="E13" s="157" t="s">
        <v>829</v>
      </c>
      <c r="F13" s="157" t="s">
        <v>71</v>
      </c>
      <c r="G13" s="157" t="s">
        <v>1796</v>
      </c>
    </row>
    <row r="14" spans="2:7">
      <c r="B14" s="157" t="s">
        <v>1803</v>
      </c>
      <c r="C14" s="157">
        <v>259230</v>
      </c>
      <c r="D14" s="157" t="s">
        <v>1804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1805</v>
      </c>
      <c r="C15" s="157">
        <v>370705</v>
      </c>
      <c r="D15" s="157"/>
      <c r="E15" s="157" t="s">
        <v>829</v>
      </c>
      <c r="F15" s="157" t="s">
        <v>71</v>
      </c>
      <c r="G15" s="157" t="s">
        <v>1796</v>
      </c>
    </row>
    <row r="16" spans="2:7" ht="29.25">
      <c r="B16" s="157" t="s">
        <v>1806</v>
      </c>
      <c r="C16" s="157">
        <v>258542</v>
      </c>
      <c r="D16" s="157" t="s">
        <v>1807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1808</v>
      </c>
      <c r="C17" s="157">
        <v>257050</v>
      </c>
      <c r="D17" s="157" t="s">
        <v>1809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8" sqref="D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1810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1811</v>
      </c>
      <c r="D4" s="159" t="s">
        <v>1812</v>
      </c>
      <c r="E4" s="159" t="s">
        <v>1813</v>
      </c>
      <c r="F4" s="156" t="s">
        <v>1814</v>
      </c>
      <c r="G4" s="159" t="s">
        <v>1815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1816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1816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1816</v>
      </c>
      <c r="G9" s="192" t="s">
        <v>1818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1816</v>
      </c>
      <c r="G10" s="162"/>
    </row>
    <row r="11" spans="2:7" ht="19.5" customHeight="1">
      <c r="B11" s="162" t="s">
        <v>1819</v>
      </c>
      <c r="C11" s="162">
        <v>9038</v>
      </c>
      <c r="D11" s="163">
        <v>46070</v>
      </c>
      <c r="E11" s="162">
        <v>9637</v>
      </c>
      <c r="F11" s="164" t="s">
        <v>1820</v>
      </c>
      <c r="G11" s="162"/>
    </row>
    <row r="12" spans="2:7" ht="19.5" customHeight="1">
      <c r="B12" s="162" t="s">
        <v>752</v>
      </c>
      <c r="C12" s="162" t="s">
        <v>1821</v>
      </c>
      <c r="D12" s="163">
        <v>46066</v>
      </c>
      <c r="E12" s="162">
        <v>9500</v>
      </c>
      <c r="F12" s="164" t="s">
        <v>1822</v>
      </c>
      <c r="G12" s="162"/>
    </row>
    <row r="13" spans="2:7" ht="19.5" customHeight="1">
      <c r="B13" s="162" t="s">
        <v>752</v>
      </c>
      <c r="C13" s="162" t="s">
        <v>1823</v>
      </c>
      <c r="D13" s="163">
        <v>46066</v>
      </c>
      <c r="E13" s="162">
        <v>10500</v>
      </c>
      <c r="F13" s="164" t="s">
        <v>1822</v>
      </c>
      <c r="G13" s="162"/>
    </row>
    <row r="14" spans="2:7" ht="19.5" customHeight="1">
      <c r="B14" s="162" t="s">
        <v>752</v>
      </c>
      <c r="C14" s="162" t="s">
        <v>1824</v>
      </c>
      <c r="D14" s="163">
        <v>46066</v>
      </c>
      <c r="E14" s="162">
        <v>9000</v>
      </c>
      <c r="F14" s="164" t="s">
        <v>1822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1825</v>
      </c>
      <c r="D5" s="245"/>
      <c r="E5" s="245"/>
      <c r="F5" s="245"/>
      <c r="G5" s="245"/>
      <c r="H5" s="245"/>
      <c r="I5" s="245"/>
      <c r="J5" s="246"/>
      <c r="K5" s="247" t="s">
        <v>1826</v>
      </c>
      <c r="L5" s="248"/>
      <c r="M5" s="248"/>
      <c r="N5" s="248"/>
      <c r="O5" s="249" t="s">
        <v>1827</v>
      </c>
      <c r="P5" s="250"/>
    </row>
    <row r="6" spans="1:16" s="73" customFormat="1" ht="15" customHeight="1">
      <c r="A6" s="65" t="s">
        <v>1828</v>
      </c>
      <c r="B6" s="74" t="s">
        <v>1829</v>
      </c>
      <c r="C6" s="75" t="s">
        <v>995</v>
      </c>
      <c r="D6" s="76" t="s">
        <v>996</v>
      </c>
      <c r="E6" s="75" t="s">
        <v>1830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1831</v>
      </c>
      <c r="M6" s="79" t="s">
        <v>611</v>
      </c>
      <c r="N6" s="80" t="s">
        <v>990</v>
      </c>
      <c r="O6" s="154" t="s">
        <v>1033</v>
      </c>
      <c r="P6" s="132" t="s">
        <v>1832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0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1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1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G544" sqref="G544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1833</v>
      </c>
      <c r="V1" s="256"/>
      <c r="W1" s="256"/>
    </row>
    <row r="2" spans="1:23" ht="15" customHeight="1">
      <c r="A2" s="86" t="s">
        <v>1834</v>
      </c>
      <c r="B2" s="86" t="s">
        <v>1829</v>
      </c>
      <c r="C2" s="86" t="s">
        <v>411</v>
      </c>
      <c r="D2" s="87" t="s">
        <v>995</v>
      </c>
      <c r="E2" s="87" t="s">
        <v>4</v>
      </c>
      <c r="F2" s="87" t="s">
        <v>1828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1835</v>
      </c>
      <c r="T2" s="90" t="s">
        <v>998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0</v>
      </c>
      <c r="V5" s="136" t="str">
        <f ca="1">_xlfn.XLOOKUP(G5&amp;$V$2,BS_CONTROLE[CHAVE],BS_CONTROLE[Quantidade_11],"-")</f>
        <v>-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 t="str">
        <f ca="1">_xlfn.XLOOKUP(G6&amp;$V$2,BS_CONTROLE[CHAVE],BS_CONTROLE[Quantidade_11],"-")</f>
        <v>-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2</v>
      </c>
      <c r="V9" s="136">
        <f ca="1">_xlfn.XLOOKUP(G9&amp;$V$2,BS_CONTROLE[CHAVE],BS_CONTROLE[Quantidade_11],"-")</f>
        <v>0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3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130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>
        <f ca="1">_xlfn.XLOOKUP(G20&amp;$W$2,BS_CONTROLE[CHAVE],BS_CONTROLE[Quantidade_11],"-")</f>
        <v>0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560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2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0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0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3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2</v>
      </c>
      <c r="V41" s="136">
        <f ca="1">_xlfn.XLOOKUP(G41&amp;$V$2,BS_CONTROLE[CHAVE],BS_CONTROLE[Quantidade_11],"-")</f>
        <v>0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3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3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2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130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560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>
        <f ca="1">_xlfn.XLOOKUP(G60&amp;$W$2,BS_CONTROLE[CHAVE],BS_CONTROLE[Quantidade_11],"-")</f>
        <v>0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2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2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0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3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3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3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2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 t="str">
        <f ca="1">_xlfn.XLOOKUP(G84&amp;$V$2,BS_CONTROLE[CHAVE],BS_CONTROLE[Quantidade_11],"-")</f>
        <v>-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130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560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45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55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3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3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3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2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 t="str">
        <f ca="1">_xlfn.XLOOKUP(G110&amp;$V$2,BS_CONTROLE[CHAVE],BS_CONTROLE[Quantidade_11],"-")</f>
        <v>-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0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130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560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>
        <f ca="1">_xlfn.XLOOKUP(G117&amp;$W$2,BS_CONTROLE[CHAVE],BS_CONTROLE[Quantidade_11],"-")</f>
        <v>0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45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55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0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3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3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3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2</v>
      </c>
      <c r="V130" s="136">
        <f ca="1">_xlfn.XLOOKUP(G130&amp;$V$2,BS_CONTROLE[CHAVE],BS_CONTROLE[Quantidade_11],"-")</f>
        <v>0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2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2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 t="str">
        <f ca="1">_xlfn.XLOOKUP(G137&amp;$V$2,BS_CONTROLE[CHAVE],BS_CONTROLE[Quantidade_11],"-")</f>
        <v>-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130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560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45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55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0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>
        <f ca="1">_xlfn.XLOOKUP(G155&amp;$W$2,BS_CONTROLE[CHAVE],BS_CONTROLE[Quantidade_11],"-")</f>
        <v>0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3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3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2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560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2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2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0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0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45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55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3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45</v>
      </c>
      <c r="V192" s="136">
        <f ca="1">_xlfn.XLOOKUP(G192&amp;$V$2,BS_CONTROLE[CHAVE],BS_CONTROLE[Quantidade_11],"-")</f>
        <v>0</v>
      </c>
      <c r="W192" s="136">
        <f ca="1">_xlfn.XLOOKUP(G192&amp;$W$2,BS_CONTROLE[CHAVE],BS_CONTROLE[Quantidade_11],"-")</f>
        <v>55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3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2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 t="str">
        <f ca="1">_xlfn.XLOOKUP(G199&amp;$V$2,BS_CONTROLE[CHAVE],BS_CONTROLE[Quantidade_11],"-")</f>
        <v>-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130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560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2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2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</v>
      </c>
      <c r="V208" s="136">
        <f ca="1">_xlfn.XLOOKUP(G208&amp;$V$2,BS_CONTROLE[CHAVE],BS_CONTROLE[Quantidade_11],"-")</f>
        <v>0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 t="str">
        <f ca="1">_xlfn.XLOOKUP(G209&amp;$U$2,BS_CONTROLE[CHAVE],BS_CONTROLE[Quantidade_11],"-")</f>
        <v>-</v>
      </c>
      <c r="V209" s="136">
        <f ca="1">_xlfn.XLOOKUP(G209&amp;$V$2,BS_CONTROLE[CHAVE],BS_CONTROLE[Quantidade_11],"-")</f>
        <v>0</v>
      </c>
      <c r="W209" s="136">
        <f ca="1">_xlfn.XLOOKUP(G209&amp;$W$2,BS_CONTROLE[CHAVE],BS_CONTROLE[Quantidade_11],"-")</f>
        <v>40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45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55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3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3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2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130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>
        <f ca="1">_xlfn.XLOOKUP(G229&amp;$U$2,BS_CONTROLE[CHAVE],BS_CONTROLE[Quantidade_11],"-")</f>
        <v>1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>
        <f ca="1">_xlfn.XLOOKUP(G231&amp;$V$2,BS_CONTROLE[CHAVE],BS_CONTROLE[Quantidade_11],"-")</f>
        <v>312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2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2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560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0</v>
      </c>
      <c r="W236" s="136">
        <f ca="1">_xlfn.XLOOKUP(G236&amp;$W$2,BS_CONTROLE[CHAVE],BS_CONTROLE[Quantidade_11],"-")</f>
        <v>40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0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0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45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55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3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3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2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130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>
        <f ca="1">_xlfn.XLOOKUP(G265&amp;$V$2,BS_CONTROLE[CHAVE],BS_CONTROLE[Quantidade_11],"-")</f>
        <v>312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2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2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560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 t="str">
        <f ca="1">_xlfn.XLOOKUP(G275&amp;$U$2,BS_CONTROLE[CHAVE],BS_CONTROLE[Quantidade_11],"-")</f>
        <v>-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40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45</v>
      </c>
      <c r="V276" s="136">
        <f ca="1">_xlfn.XLOOKUP(G276&amp;$V$2,BS_CONTROLE[CHAVE],BS_CONTROLE[Quantidade_11],"-")</f>
        <v>0</v>
      </c>
      <c r="W276" s="136">
        <f ca="1">_xlfn.XLOOKUP(G276&amp;$W$2,BS_CONTROLE[CHAVE],BS_CONTROLE[Quantidade_11],"-")</f>
        <v>55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3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3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3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2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 t="str">
        <f ca="1">_xlfn.XLOOKUP(G286&amp;$V$2,BS_CONTROLE[CHAVE],BS_CONTROLE[Quantidade_11],"-")</f>
        <v>-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130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560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2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</v>
      </c>
      <c r="V295" s="136">
        <f ca="1">_xlfn.XLOOKUP(G295&amp;$V$2,BS_CONTROLE[CHAVE],BS_CONTROLE[Quantidade_11],"-")</f>
        <v>0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 t="str">
        <f ca="1">_xlfn.XLOOKUP(G299&amp;$U$2,BS_CONTROLE[CHAVE],BS_CONTROLE[Quantidade_11],"-")</f>
        <v>-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40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45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55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3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3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2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 t="str">
        <f ca="1">_xlfn.XLOOKUP(G310&amp;$V$2,BS_CONTROLE[CHAVE],BS_CONTROLE[Quantidade_11],"-")</f>
        <v>-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130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 t="str">
        <f ca="1">_xlfn.XLOOKUP(G313&amp;$V$2,BS_CONTROLE[CHAVE],BS_CONTROLE[Quantidade_11],"-")</f>
        <v>-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>
        <f ca="1">_xlfn.XLOOKUP(G316&amp;$U$2,BS_CONTROLE[CHAVE],BS_CONTROLE[Quantidade_11],"-")</f>
        <v>1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560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0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0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0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>
        <f ca="1">_xlfn.XLOOKUP(G336&amp;$V$2,BS_CONTROLE[CHAVE],BS_CONTROLE[Quantidade_11],"-")</f>
        <v>0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0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3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2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2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3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2</v>
      </c>
      <c r="V347" s="136">
        <f ca="1">_xlfn.XLOOKUP(G347&amp;$V$2,BS_CONTROLE[CHAVE],BS_CONTROLE[Quantidade_11],"-")</f>
        <v>0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560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2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2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0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3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3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2</v>
      </c>
      <c r="V371" s="136">
        <f ca="1">_xlfn.XLOOKUP(G371&amp;$V$2,BS_CONTROLE[CHAVE],BS_CONTROLE[Quantidade_11],"-")</f>
        <v>0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 t="str">
        <f ca="1">_xlfn.XLOOKUP(G374&amp;$V$2,BS_CONTROLE[CHAVE],BS_CONTROLE[Quantidade_11],"-")</f>
        <v>-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130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 t="str">
        <f ca="1">_xlfn.XLOOKUP(G377&amp;$V$2,BS_CONTROLE[CHAVE],BS_CONTROLE[Quantidade_11],"-")</f>
        <v>-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560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2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2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 t="str">
        <f ca="1">_xlfn.XLOOKUP(G390&amp;$U$2,BS_CONTROLE[CHAVE],BS_CONTROLE[Quantidade_11],"-")</f>
        <v>-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40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0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3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3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2</v>
      </c>
      <c r="V398" s="136">
        <f ca="1">_xlfn.XLOOKUP(G398&amp;$V$2,BS_CONTROLE[CHAVE],BS_CONTROLE[Quantidade_11],"-")</f>
        <v>0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 t="str">
        <f ca="1">_xlfn.XLOOKUP(G401&amp;$V$2,BS_CONTROLE[CHAVE],BS_CONTROLE[Quantidade_11],"-")</f>
        <v>-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130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 t="str">
        <f ca="1">_xlfn.XLOOKUP(G404&amp;$V$2,BS_CONTROLE[CHAVE],BS_CONTROLE[Quantidade_11],"-")</f>
        <v>-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>
        <f ca="1">_xlfn.XLOOKUP(G408&amp;$U$2,BS_CONTROLE[CHAVE],BS_CONTROLE[Quantidade_11],"-")</f>
        <v>1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560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0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0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 t="str">
        <f ca="1">_xlfn.XLOOKUP(G426&amp;$U$2,BS_CONTROLE[CHAVE],BS_CONTROLE[Quantidade_11],"-")</f>
        <v>-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40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1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45</v>
      </c>
      <c r="V428" s="136">
        <f ca="1">_xlfn.XLOOKUP(G428&amp;$V$2,BS_CONTROLE[CHAVE],BS_CONTROLE[Quantidade_11],"-")</f>
        <v>0</v>
      </c>
      <c r="W428" s="136">
        <f ca="1">_xlfn.XLOOKUP(G428&amp;$W$2,BS_CONTROLE[CHAVE],BS_CONTROLE[Quantidade_11],"-")</f>
        <v>55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3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3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2</v>
      </c>
      <c r="V433" s="136">
        <f ca="1">_xlfn.XLOOKUP(G433&amp;$V$2,BS_CONTROLE[CHAVE],BS_CONTROLE[Quantidade_11],"-")</f>
        <v>0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 t="str">
        <f ca="1">_xlfn.XLOOKUP(G436&amp;$V$2,BS_CONTROLE[CHAVE],BS_CONTROLE[Quantidade_11],"-")</f>
        <v>-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130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 t="str">
        <f ca="1">_xlfn.XLOOKUP(G439&amp;$V$2,BS_CONTROLE[CHAVE],BS_CONTROLE[Quantidade_11],"-")</f>
        <v>-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>
        <f ca="1">_xlfn.XLOOKUP(G441&amp;$W$2,BS_CONTROLE[CHAVE],BS_CONTROLE[Quantidade_11],"-")</f>
        <v>0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</v>
      </c>
      <c r="V444" s="136">
        <f ca="1">_xlfn.XLOOKUP(G444&amp;$V$2,BS_CONTROLE[CHAVE],BS_CONTROLE[Quantidade_11],"-")</f>
        <v>0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560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2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2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>
        <f ca="1">_xlfn.XLOOKUP(G450&amp;$W$2,BS_CONTROLE[CHAVE],BS_CONTROLE[Quantidade_11],"-")</f>
        <v>0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0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>
        <f ca="1">_xlfn.XLOOKUP(G455&amp;$W$2,BS_CONTROLE[CHAVE],BS_CONTROLE[Quantidade_11],"-")</f>
        <v>1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 t="str">
        <f ca="1">_xlfn.XLOOKUP(G456&amp;$U$2,BS_CONTROLE[CHAVE],BS_CONTROLE[Quantidade_11],"-")</f>
        <v>-</v>
      </c>
      <c r="V456" s="136">
        <f ca="1">_xlfn.XLOOKUP(G456&amp;$V$2,BS_CONTROLE[CHAVE],BS_CONTROLE[Quantidade_11],"-")</f>
        <v>0</v>
      </c>
      <c r="W456" s="136">
        <f ca="1">_xlfn.XLOOKUP(G456&amp;$W$2,BS_CONTROLE[CHAVE],BS_CONTROLE[Quantidade_11],"-")</f>
        <v>40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45</v>
      </c>
      <c r="V458" s="136">
        <f ca="1">_xlfn.XLOOKUP(G458&amp;$V$2,BS_CONTROLE[CHAVE],BS_CONTROLE[Quantidade_11],"-")</f>
        <v>0</v>
      </c>
      <c r="W458" s="136">
        <f ca="1">_xlfn.XLOOKUP(G458&amp;$W$2,BS_CONTROLE[CHAVE],BS_CONTROLE[Quantidade_11],"-")</f>
        <v>55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3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3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2</v>
      </c>
      <c r="V464" s="136">
        <f ca="1">_xlfn.XLOOKUP(G464&amp;$V$2,BS_CONTROLE[CHAVE],BS_CONTROLE[Quantidade_11],"-")</f>
        <v>0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130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0</v>
      </c>
      <c r="V469" s="136">
        <f ca="1">_xlfn.XLOOKUP(G469&amp;$V$2,BS_CONTROLE[CHAVE],BS_CONTROLE[Quantidade_11],"-")</f>
        <v>1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560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2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2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>
        <f ca="1">_xlfn.XLOOKUP(G478&amp;$V$2,BS_CONTROLE[CHAVE],BS_CONTROLE[Quantidade_11],"-")</f>
        <v>312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</v>
      </c>
      <c r="V479" s="136">
        <f ca="1">_xlfn.XLOOKUP(G479&amp;$V$2,BS_CONTROLE[CHAVE],BS_CONTROLE[Quantidade_11],"-")</f>
        <v>0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 t="str">
        <f ca="1">_xlfn.XLOOKUP(G482&amp;$U$2,BS_CONTROLE[CHAVE],BS_CONTROLE[Quantidade_11],"-")</f>
        <v>-</v>
      </c>
      <c r="V482" s="136">
        <f ca="1">_xlfn.XLOOKUP(G482&amp;$V$2,BS_CONTROLE[CHAVE],BS_CONTROLE[Quantidade_11],"-")</f>
        <v>0</v>
      </c>
      <c r="W482" s="136">
        <f ca="1">_xlfn.XLOOKUP(G482&amp;$W$2,BS_CONTROLE[CHAVE],BS_CONTROLE[Quantidade_11],"-")</f>
        <v>40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>
        <f ca="1">_xlfn.XLOOKUP(G485&amp;$W$2,BS_CONTROLE[CHAVE],BS_CONTROLE[Quantidade_11],"-")</f>
        <v>0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0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>
        <f ca="1">_xlfn.XLOOKUP(G491&amp;$V$2,BS_CONTROLE[CHAVE],BS_CONTROLE[Quantidade_11],"-")</f>
        <v>0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>
        <f ca="1">_xlfn.XLOOKUP(G492&amp;$W$2,BS_CONTROLE[CHAVE],BS_CONTROLE[Quantidade_11],"-")</f>
        <v>1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45</v>
      </c>
      <c r="V495" s="136">
        <f ca="1">_xlfn.XLOOKUP(G495&amp;$V$2,BS_CONTROLE[CHAVE],BS_CONTROLE[Quantidade_11],"-")</f>
        <v>0</v>
      </c>
      <c r="W495" s="136">
        <f ca="1">_xlfn.XLOOKUP(G495&amp;$W$2,BS_CONTROLE[CHAVE],BS_CONTROLE[Quantidade_11],"-")</f>
        <v>55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3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2</v>
      </c>
      <c r="V498" s="136">
        <f ca="1">_xlfn.XLOOKUP(G498&amp;$V$2,BS_CONTROLE[CHAVE],BS_CONTROLE[Quantidade_11],"-")</f>
        <v>0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130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 t="str">
        <f ca="1">_xlfn.XLOOKUP(G502&amp;$V$2,BS_CONTROLE[CHAVE],BS_CONTROLE[Quantidade_11],"-")</f>
        <v>-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0</v>
      </c>
      <c r="V503" s="136">
        <f ca="1">_xlfn.XLOOKUP(G503&amp;$V$2,BS_CONTROLE[CHAVE],BS_CONTROLE[Quantidade_11],"-")</f>
        <v>1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 t="str">
        <f ca="1">_xlfn.XLOOKUP(G505&amp;$V$2,BS_CONTROLE[CHAVE],BS_CONTROLE[Quantidade_11],"-")</f>
        <v>-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>
        <f ca="1">_xlfn.XLOOKUP(G511&amp;$U$2,BS_CONTROLE[CHAVE],BS_CONTROLE[Quantidade_11],"-")</f>
        <v>1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560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2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2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</v>
      </c>
      <c r="V515" s="136">
        <f ca="1">_xlfn.XLOOKUP(G515&amp;$V$2,BS_CONTROLE[CHAVE],BS_CONTROLE[Quantidade_11],"-")</f>
        <v>0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>
        <f ca="1">_xlfn.XLOOKUP(G516&amp;$V$2,BS_CONTROLE[CHAVE],BS_CONTROLE[Quantidade_11],"-")</f>
        <v>312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0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0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>
        <f ca="1">_xlfn.XLOOKUP(G521&amp;$W$2,BS_CONTROLE[CHAVE],BS_CONTROLE[Quantidade_11],"-")</f>
        <v>0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>
        <f ca="1">_xlfn.XLOOKUP(G524&amp;$U$2,BS_CONTROLE[CHAVE],BS_CONTROLE[Quantidade_11],"-")</f>
        <v>0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0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0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>
        <f ca="1">_xlfn.XLOOKUP(G527&amp;$U$2,BS_CONTROLE[CHAVE],BS_CONTROLE[Quantidade_11],"-")</f>
        <v>0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0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>
        <f ca="1">_xlfn.XLOOKUP(G533&amp;$U$2,BS_CONTROLE[CHAVE],BS_CONTROLE[Quantidade_11],"-")</f>
        <v>1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45</v>
      </c>
      <c r="V535" s="136">
        <f ca="1">_xlfn.XLOOKUP(G535&amp;$V$2,BS_CONTROLE[CHAVE],BS_CONTROLE[Quantidade_11],"-")</f>
        <v>0</v>
      </c>
      <c r="W535" s="136">
        <f ca="1">_xlfn.XLOOKUP(G535&amp;$W$2,BS_CONTROLE[CHAVE],BS_CONTROLE[Quantidade_11],"-")</f>
        <v>55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3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3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2</v>
      </c>
      <c r="V540" s="136">
        <f ca="1">_xlfn.XLOOKUP(G540&amp;$V$2,BS_CONTROLE[CHAVE],BS_CONTROLE[Quantidade_11],"-")</f>
        <v>0</v>
      </c>
      <c r="W540" s="136">
        <f ca="1">_xlfn.XLOOKUP(G540&amp;$W$2,BS_CONTROLE[CHAVE],BS_CONTROLE[Quantidade_11],"-")</f>
        <v>1</v>
      </c>
    </row>
    <row r="541" spans="1:23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0</v>
      </c>
      <c r="V544" s="136">
        <f ca="1">_xlfn.XLOOKUP(G544&amp;$V$2,BS_CONTROLE[CHAVE],BS_CONTROLE[Quantidade_11],"-")</f>
        <v>1</v>
      </c>
      <c r="W544" s="136" t="str">
        <f ca="1">_xlfn.XLOOKUP(G544&amp;$W$2,BS_CONTROLE[CHAVE],BS_CONTROLE[Quantidade_11],"-")</f>
        <v>-</v>
      </c>
    </row>
    <row r="545" spans="1:23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>
        <f ca="1">_xlfn.XLOOKUP(G546&amp;$U$2,BS_CONTROLE[CHAVE],BS_CONTROLE[Quantidade_11],"-")</f>
        <v>0</v>
      </c>
      <c r="V546" s="136" t="str">
        <f ca="1">_xlfn.XLOOKUP(G546&amp;$V$2,BS_CONTROLE[CHAVE],BS_CONTROLE[Quantidade_11],"-")</f>
        <v>-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>
        <f ca="1">_xlfn.XLOOKUP(G547&amp;$U$2,BS_CONTROLE[CHAVE],BS_CONTROLE[Quantidade_11],"-")</f>
        <v>0</v>
      </c>
      <c r="V547" s="136" t="str">
        <f ca="1">_xlfn.XLOOKUP(G547&amp;$V$2,BS_CONTROLE[CHAVE],BS_CONTROLE[Quantidade_11],"-")</f>
        <v>-</v>
      </c>
      <c r="W547" s="136">
        <f ca="1">_xlfn.XLOOKUP(G547&amp;$W$2,BS_CONTROLE[CHAVE],BS_CONTROLE[Quantidade_11],"-")</f>
        <v>0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>
        <f ca="1">_xlfn.XLOOKUP(G548&amp;$W$2,BS_CONTROLE[CHAVE],BS_CONTROLE[Quantidade_11],"-")</f>
        <v>0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2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2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>
        <f ca="1">_xlfn.XLOOKUP(G556&amp;$W$2,BS_CONTROLE[CHAVE],BS_CONTROLE[Quantidade_11],"-")</f>
        <v>0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>
        <f ca="1">_xlfn.XLOOKUP(G558&amp;$W$2,BS_CONTROLE[CHAVE],BS_CONTROLE[Quantidade_11],"-")</f>
        <v>0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>
        <f ca="1">_xlfn.XLOOKUP(G559&amp;$W$2,BS_CONTROLE[CHAVE],BS_CONTROLE[Quantidade_11],"-")</f>
        <v>0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45</v>
      </c>
      <c r="V561" s="136">
        <f ca="1">_xlfn.XLOOKUP(G561&amp;$V$2,BS_CONTROLE[CHAVE],BS_CONTROLE[Quantidade_11],"-")</f>
        <v>0</v>
      </c>
      <c r="W561" s="136">
        <f ca="1">_xlfn.XLOOKUP(G561&amp;$W$2,BS_CONTROLE[CHAVE],BS_CONTROLE[Quantidade_11],"-")</f>
        <v>55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3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>
        <f ca="1">_xlfn.XLOOKUP(G563&amp;$W$2,BS_CONTROLE[CHAVE],BS_CONTROLE[Quantidade_11],"-")</f>
        <v>1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45</v>
      </c>
      <c r="V568" s="136">
        <f ca="1">_xlfn.XLOOKUP(G568&amp;$V$2,BS_CONTROLE[CHAVE],BS_CONTROLE[Quantidade_11],"-")</f>
        <v>0</v>
      </c>
      <c r="W568" s="136">
        <f ca="1">_xlfn.XLOOKUP(G568&amp;$W$2,BS_CONTROLE[CHAVE],BS_CONTROLE[Quantidade_11],"-")</f>
        <v>55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2</v>
      </c>
      <c r="V571" s="136">
        <f ca="1">_xlfn.XLOOKUP(G571&amp;$V$2,BS_CONTROLE[CHAVE],BS_CONTROLE[Quantidade_11],"-")</f>
        <v>0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0</v>
      </c>
      <c r="V575" s="136">
        <f ca="1">_xlfn.XLOOKUP(G575&amp;$V$2,BS_CONTROLE[CHAVE],BS_CONTROLE[Quantidade_11],"-")</f>
        <v>1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130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>
        <f ca="1">_xlfn.XLOOKUP(G578&amp;$U$2,BS_CONTROLE[CHAVE],BS_CONTROLE[Quantidade_11],"-")</f>
        <v>0</v>
      </c>
      <c r="V578" s="136" t="str">
        <f ca="1">_xlfn.XLOOKUP(G578&amp;$V$2,BS_CONTROLE[CHAVE],BS_CONTROLE[Quantidade_11],"-")</f>
        <v>-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>
        <f ca="1">_xlfn.XLOOKUP(G579&amp;$U$2,BS_CONTROLE[CHAVE],BS_CONTROLE[Quantidade_11],"-")</f>
        <v>0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>
        <f ca="1">_xlfn.XLOOKUP(G580&amp;$W$2,BS_CONTROLE[CHAVE],BS_CONTROLE[Quantidade_11],"-")</f>
        <v>0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>
        <f ca="1">_xlfn.XLOOKUP(G581&amp;$U$2,BS_CONTROLE[CHAVE],BS_CONTROLE[Quantidade_11],"-")</f>
        <v>0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560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0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1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>
        <f ca="1">_xlfn.XLOOKUP(G587&amp;$W$2,BS_CONTROLE[CHAVE],BS_CONTROLE[Quantidade_11],"-")</f>
        <v>0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>
        <f ca="1">_xlfn.XLOOKUP(G591&amp;$W$2,BS_CONTROLE[CHAVE],BS_CONTROLE[Quantidade_11],"-")</f>
        <v>0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>
        <f ca="1">_xlfn.XLOOKUP(G593&amp;$W$2,BS_CONTROLE[CHAVE],BS_CONTROLE[Quantidade_11],"-")</f>
        <v>0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45</v>
      </c>
      <c r="V594" s="136">
        <f ca="1">_xlfn.XLOOKUP(G594&amp;$V$2,BS_CONTROLE[CHAVE],BS_CONTROLE[Quantidade_11],"-")</f>
        <v>0</v>
      </c>
      <c r="W594" s="136">
        <f ca="1">_xlfn.XLOOKUP(G594&amp;$W$2,BS_CONTROLE[CHAVE],BS_CONTROLE[Quantidade_11],"-")</f>
        <v>55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3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1" dateTimeGrouping="day"/>
      </filters>
    </filterColumn>
    <filterColumn colId="6">
      <filters>
        <filter val="V93"/>
        <filter val="V9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" sqref="H2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1836</v>
      </c>
      <c r="C2" s="120" t="s">
        <v>1837</v>
      </c>
      <c r="D2" s="75" t="s">
        <v>982</v>
      </c>
      <c r="E2" s="75" t="s">
        <v>1838</v>
      </c>
      <c r="F2" s="98" t="s">
        <v>1839</v>
      </c>
      <c r="G2" s="75" t="s">
        <v>1840</v>
      </c>
      <c r="H2" s="75" t="s">
        <v>1841</v>
      </c>
      <c r="I2" s="75" t="s">
        <v>1842</v>
      </c>
      <c r="J2" s="75" t="s">
        <v>1843</v>
      </c>
      <c r="K2" s="77" t="s">
        <v>1844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1845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