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37" documentId="8_{B6337239-1A00-434D-AAD0-422EA1FEB5AE}" xr6:coauthVersionLast="47" xr6:coauthVersionMax="47" xr10:uidLastSave="{BD26BCEC-E96C-4D3D-8627-DA35290DE7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<sst xmlns="http://schemas.openxmlformats.org/spreadsheetml/2006/main" count="8122" uniqueCount="1469">
  <si>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</si>
  <si>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</si>
  <si>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</si>
  <si>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</si>
  <si>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</si>
  <si>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</si>
  <si>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</si>
  <si>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</si>
  <si>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</si>
  <si>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</si>
  <si>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</si>
  <si>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</si>
  <si>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</si>
  <si>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</si>
  <si>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</si>
  <si>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</si>
  <si>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</si>
  <si>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</si>
  <si>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</si>
  <si>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</si>
  <si>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</si>
  <si>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</si>
  <si>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</si>
  <si>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</si>
  <si>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</si>
  <si>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</si>
  <si>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</si>
  <si>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</si>
  <si>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</si>
  <si>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</si>
  <si>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</si>
  <si>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</si>
  <si>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</si>
  <si>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</si>
  <si>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</si>
  <si>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</si>
  <si>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</si>
  <si>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</si>
  <si>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</si>
  <si>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</si>
  <si>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</si>
  <si>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</si>
  <si>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</si>
  <si>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</si>
  <si>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</si>
  <si>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</si>
  <si>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</si>
  <si>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</si>
  <si>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</si>
  <si>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</si>
  <si>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</si>
  <si>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</si>
  <si>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</si>
  <si>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</si>
  <si>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</si>
  <si>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</si>
  <si>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</si>
  <si>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</si>
  <si>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</si>
  <si>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</si>
  <si>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</si>
  <si>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</si>
  <si>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</si>
  <si>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</si>
  <si>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</si>
  <si>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</si>
  <si>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</si>
  <si>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</si>
  <si>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</si>
  <si>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</si>
  <si>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</si>
  <si>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</si>
  <si>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</si>
  <si>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</si>
  <si>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</si>
  <si>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</si>
  <si>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</si>
  <si>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</si>
  <si>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</si>
  <si>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</si>
  <si>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</si>
  <si>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</si>
  <si>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</si>
  <si>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</si>
  <si>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</si>
  <si>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</si>
  <si>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</si>
  <si>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</si>
  <si>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</si>
  <si>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</si>
  <si>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</si>
  <si>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</si>
  <si>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</si>
  <si>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</si>
  <si>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</si>
  <si>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</si>
  <si>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</si>
  <si>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</si>
  <si>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</si>
  <si>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</si>
  <si>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</si>
  <si>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</si>
  <si>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</si>
  <si>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</si>
  <si>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</si>
  <si>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</si>
  <si>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</si>
  <si>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</si>
  <si>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</si>
  <si>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</si>
  <si>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</si>
  <si>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</si>
  <si>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</si>
  <si>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</si>
  <si>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</si>
  <si>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</si>
  <si>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</si>
  <si>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</si>
  <si>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</si>
  <si>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</si>
  <si>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</si>
  <si>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</si>
  <si>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</si>
  <si>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</si>
  <si>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</si>
  <si>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</si>
  <si>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</si>
  <si>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</si>
  <si>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</si>
  <si>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</si>
  <si>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</si>
  <si>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</si>
  <si>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</si>
  <si>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</si>
  <si>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</si>
  <si>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</si>
  <si>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</si>
  <si>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</si>
  <si>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</si>
  <si>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</si>
  <si>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</si>
  <si>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</si>
  <si>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</si>
  <si>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</si>
  <si>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</si>
  <si>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</si>
  <si>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</si>
  <si>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</si>
  <si>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</si>
  <si>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</si>
  <si>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</si>
  <si>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</si>
  <si>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</si>
  <si>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</si>
  <si>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</si>
  <si>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</si>
  <si>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</si>
  <si>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</si>
  <si>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</si>
  <si>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</si>
  <si>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</si>
  <si>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</si>
  <si>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</si>
  <si>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</si>
  <si>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</si>
  <si>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</si>
  <si>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</si>
  <si>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</si>
  <si>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</si>
  <si>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</si>
  <si>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</si>
  <si>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</si>
  <si>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</si>
  <si>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</si>
  <si>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</si>
  <si>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</si>
  <si>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</si>
  <si>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</si>
  <si>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</si>
  <si>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</si>
  <si>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</si>
  <si>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</si>
  <si>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</si>
  <si>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</si>
  <si>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</si>
  <si>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</si>
  <si>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</si>
  <si>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</si>
  <si>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</si>
  <si>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</si>
  <si>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</si>
  <si>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</si>
  <si>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</si>
  <si>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</si>
  <si>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</si>
  <si>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</si>
  <si>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</si>
  <si>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</si>
  <si>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</si>
  <si>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</si>
  <si>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</si>
  <si>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</si>
  <si>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</si>
  <si>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</si>
  <si>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</si>
  <si>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</si>
  <si>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</si>
  <si>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</si>
  <si>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</si>
  <si>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</si>
  <si>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</si>
  <si>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</si>
  <si>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</si>
  <si>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</si>
  <si>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</si>
  <si>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</si>
  <si>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</si>
  <si>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</si>
  <si>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</si>
  <si>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</si>
  <si>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</si>
  <si>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</si>
  <si>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</si>
  <si>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</si>
  <si>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</si>
  <si>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</si>
  <si>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</si>
  <si>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</si>
  <si>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</si>
  <si>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</si>
  <si>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</si>
  <si>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</si>
  <si>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</si>
  <si>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</si>
  <si>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</si>
  <si>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</si>
  <si>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</si>
  <si>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</si>
  <si>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</si>
  <si>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</si>
  <si>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</si>
  <si>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</si>
  <si>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</si>
  <si>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</si>
  <si>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</si>
  <si>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</si>
  <si>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</si>
  <si>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</si>
  <si>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</si>
  <si>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</si>
  <si>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</si>
  <si>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</si>
  <si>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</si>
  <si>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</si>
  <si>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</si>
  <si>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</si>
  <si>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</si>
  <si>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</si>
  <si>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</si>
  <si>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</si>
  <si>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</si>
  <si>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</si>
  <si>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</si>
  <si>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</si>
  <si>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</si>
  <si>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</si>
  <si>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</si>
  <si>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</si>
  <si>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</si>
  <si>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</si>
  <si>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</si>
  <si>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</si>
  <si>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</si>
  <si>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</si>
  <si>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</si>
  <si>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</si>
  <si>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</si>
  <si>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</si>
  <si>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</si>
  <si>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</si>
  <si>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</si>
  <si>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</si>
  <si>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</si>
  <si>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</si>
  <si>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</si>
  <si>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</si>
  <si>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</si>
  <si>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</si>
  <si>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</si>
  <si>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</si>
  <si>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</si>
  <si>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</si>
  <si>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</si>
  <si>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</si>
  <si>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</si>
  <si>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</si>
  <si>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</si>
  <si>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</si>
  <si>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</si>
  <si>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</si>
  <si>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</si>
  <si>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</si>
  <si>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</si>
  <si>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</si>
  <si>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</si>
  <si>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</si>
  <si>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</si>
  <si>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</si>
  <si>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</si>
  <si>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</si>
  <si>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</si>
  <si>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</si>
  <si>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</si>
  <si>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</si>
  <si>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</si>
  <si>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</si>
  <si>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</si>
  <si>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</si>
  <si>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</si>
  <si>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</si>
  <si>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</si>
  <si>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</si>
  <si>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</si>
  <si>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</si>
  <si>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</si>
  <si>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</si>
  <si>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</si>
  <si>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</si>
  <si>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</si>
  <si>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</si>
  <si>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</si>
  <si>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</si>
  <si>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</si>
  <si>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</si>
  <si>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</si>
  <si>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</si>
  <si>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</si>
  <si>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</si>
  <si>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</si>
  <si>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</si>
  <si>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</si>
  <si>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</si>
  <si>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</si>
  <si>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</si>
  <si>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</si>
  <si>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</si>
  <si>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</si>
  <si>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</si>
  <si>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</si>
  <si>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</si>
  <si>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</si>
  <si>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</si>
  <si>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</si>
  <si>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</si>
  <si>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</si>
  <si>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</si>
  <si>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</si>
  <si>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</si>
  <si>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</si>
  <si>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</si>
  <si>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</si>
  <si>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</si>
  <si>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</si>
  <si>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</si>
  <si>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</si>
  <si>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</si>
  <si>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</si>
  <si>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</si>
  <si>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</si>
  <si>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</si>
  <si>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</si>
  <si>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</si>
  <si>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</si>
  <si>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</si>
  <si>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</si>
  <si>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</si>
  <si>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</si>
  <si>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</si>
  <si>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</si>
  <si>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</si>
  <si>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</si>
  <si>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</si>
  <si>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</si>
  <si>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</si>
  <si>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</si>
  <si>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</si>
  <si>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</si>
  <si>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</si>
  <si>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</si>
  <si>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</si>
  <si>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</si>
  <si>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</si>
  <si>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</si>
  <si>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</si>
  <si>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</si>
  <si>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</si>
  <si>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</si>
  <si>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</si>
  <si>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</si>
  <si>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</si>
  <si>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</si>
  <si>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</si>
  <si>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</si>
  <si>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</si>
  <si>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</si>
  <si>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</si>
  <si>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</si>
  <si>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</si>
  <si>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</si>
  <si>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</si>
  <si>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</si>
  <si>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</si>
  <si>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</si>
  <si>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</si>
  <si>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</si>
  <si>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</si>
  <si>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</si>
  <si>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</si>
  <si>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</si>
  <si>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</si>
  <si>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</si>
  <si>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</si>
  <si>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</si>
  <si>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</si>
  <si>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</si>
  <si>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</si>
  <si>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</si>
  <si>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</si>
  <si>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</si>
  <si>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</si>
  <si>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</si>
  <si>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</si>
  <si>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</si>
  <si>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</si>
  <si>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</si>
  <si>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</si>
  <si>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</si>
  <si>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</si>
  <si>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</si>
  <si>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</si>
  <si>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</si>
  <si>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</si>
  <si>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</si>
  <si>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</si>
  <si>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</si>
  <si>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</si>
  <si>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</si>
  <si>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</si>
  <si>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</si>
  <si>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</si>
  <si>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</si>
  <si>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</si>
  <si>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</si>
  <si>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</si>
  <si>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</si>
  <si>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</si>
  <si>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</si>
  <si>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</si>
  <si>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</si>
  <si>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</si>
  <si>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</si>
  <si>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</si>
  <si>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</si>
  <si>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</si>
  <si>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</si>
  <si>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</si>
  <si>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</si>
  <si>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</si>
  <si>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</si>
  <si>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</si>
  <si>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</si>
  <si>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</si>
  <si>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</si>
  <si>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</si>
  <si>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</si>
  <si>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</si>
  <si>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</si>
  <si>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</si>
  <si>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</si>
  <si>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</si>
  <si>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</si>
  <si>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</si>
  <si>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</si>
  <si>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</si>
  <si>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</si>
  <si>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</si>
  <si>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</si>
  <si>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</si>
  <si>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</si>
  <si>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</si>
  <si>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</si>
  <si>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</si>
  <si>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</si>
  <si>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</si>
  <si>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</si>
  <si>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</si>
  <si>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</si>
  <si>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</si>
  <si>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</si>
  <si>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</si>
  <si>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</si>
  <si>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</si>
  <si>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</si>
  <si>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</si>
  <si>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</si>
  <si>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</si>
  <si>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</si>
  <si>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</si>
  <si>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</si>
  <si>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</si>
  <si>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</si>
  <si>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</si>
  <si>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</si>
  <si>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</si>
  <si>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</si>
  <si>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</si>
  <si>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</si>
  <si>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</si>
  <si>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</si>
  <si>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</si>
  <si>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</si>
  <si>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</si>
  <si>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</si>
  <si>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</si>
  <si>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</si>
  <si>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</si>
  <si>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</si>
  <si>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</si>
  <si>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</si>
  <si>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</si>
  <si>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</si>
  <si>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</si>
  <si>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</si>
  <si>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</si>
  <si>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</si>
  <si>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</si>
  <si>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</si>
  <si>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</si>
  <si>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</si>
  <si>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</si>
  <si>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</si>
  <si>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</si>
  <si>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</si>
  <si>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</si>
  <si>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</si>
  <si>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</si>
  <si>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</si>
  <si>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</si>
  <si>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</si>
  <si>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</si>
  <si>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</si>
  <si>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</si>
  <si>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</si>
  <si>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</si>
  <si>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</si>
  <si>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</si>
  <si>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</si>
  <si>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</si>
  <si>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</si>
  <si>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</si>
  <si>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</si>
  <si>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</si>
  <si>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</si>
  <si>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</si>
  <si>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</si>
  <si>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</si>
  <si>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</si>
  <si>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</si>
  <si>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</si>
  <si>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</si>
  <si>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</si>
  <si>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</si>
  <si>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</si>
  <si>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</si>
  <si>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</si>
  <si>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</si>
  <si>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</si>
  <si>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</si>
  <si>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</si>
  <si>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</si>
  <si>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</si>
  <si>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</si>
  <si>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</si>
  <si>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</si>
  <si>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</si>
  <si>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</si>
  <si>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</si>
  <si>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</si>
  <si>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</si>
  <si>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</si>
  <si>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</si>
  <si>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</si>
  <si>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</si>
  <si>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</si>
  <si>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</si>
  <si>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</si>
  <si>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</si>
  <si>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</si>
  <si>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</si>
  <si>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</si>
  <si>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</si>
  <si>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</si>
  <si>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</si>
  <si>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</si>
  <si>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</si>
  <si>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</si>
  <si>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</si>
  <si>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</si>
  <si>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</si>
  <si>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</si>
  <si>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</si>
  <si>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</si>
  <si>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</si>
  <si>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</si>
  <si>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</si>
  <si>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</si>
  <si>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</si>
  <si>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</si>
  <si>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</si>
  <si>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</si>
  <si>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</si>
  <si>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</si>
  <si>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</si>
  <si>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</si>
  <si>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</si>
  <si>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</si>
  <si>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</si>
  <si>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</si>
  <si>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</si>
  <si>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</si>
  <si>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</si>
  <si>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</si>
  <si>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</si>
  <si>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</si>
  <si>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</si>
  <si>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</si>
  <si>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</si>
  <si>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</si>
  <si>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</si>
  <si>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</si>
  <si>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</si>
  <si>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</si>
  <si>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</si>
  <si>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</si>
  <si>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</si>
  <si>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</si>
  <si>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</si>
  <si>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</si>
  <si>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</si>
  <si>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</si>
  <si>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</si>
  <si>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</si>
  <si>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</si>
  <si>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</si>
  <si>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</si>
  <si>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</si>
  <si>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</si>
  <si>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</si>
  <si>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</si>
  <si>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</si>
  <si>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</si>
  <si>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</si>
  <si>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</si>
  <si>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</si>
  <si>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</si>
  <si>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</si>
  <si>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</si>
  <si>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</si>
  <si>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</si>
  <si>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</si>
  <si>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</si>
  <si>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</si>
  <si>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</si>
  <si>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</si>
  <si>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</si>
  <si>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</si>
  <si>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</si>
  <si>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</si>
  <si>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</si>
  <si>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</si>
  <si>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</si>
  <si>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</si>
  <si>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</si>
  <si>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</si>
  <si>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</si>
  <si>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</si>
  <si>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</si>
  <si>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</si>
  <si>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</si>
  <si>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</si>
  <si>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</si>
  <si>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</si>
  <si>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</si>
  <si>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</si>
  <si>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</si>
  <si>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</si>
  <si>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</si>
  <si>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</si>
  <si>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</si>
  <si>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</si>
  <si>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</si>
  <si>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</si>
  <si>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</si>
  <si>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</si>
  <si>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</si>
  <si>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</si>
  <si>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</si>
  <si>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</si>
  <si>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</si>
  <si>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</si>
  <si>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</si>
  <si>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</si>
  <si>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</si>
  <si>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</si>
  <si>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</si>
  <si>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</si>
  <si>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</si>
  <si>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</si>
  <si>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</si>
  <si>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</si>
  <si>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</si>
  <si>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</si>
  <si>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</si>
  <si>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</si>
  <si>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</si>
  <si>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</si>
  <si>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</si>
  <si>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</si>
  <si>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</si>
  <si>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</si>
  <si>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</si>
  <si>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</si>
  <si>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</si>
  <si>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</si>
  <si>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</si>
  <si>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</si>
  <si>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</si>
  <si>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</si>
  <si>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</si>
  <si>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</si>
  <si>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</si>
  <si>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</si>
  <si>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</si>
  <si>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</si>
  <si>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</si>
  <si>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</si>
  <si>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</si>
  <si>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</si>
  <si>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</si>
  <si>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</si>
  <si>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</si>
  <si>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</si>
  <si>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</si>
  <si>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</si>
  <si>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</si>
  <si>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</si>
  <si>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</si>
  <si>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</si>
  <si>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</si>
  <si>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</si>
  <si>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</si>
  <si>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</si>
  <si>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</si>
  <si>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</si>
  <si>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</si>
  <si>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</si>
  <si>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</si>
  <si>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</si>
  <si>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</si>
  <si>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</si>
  <si>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</si>
  <si>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</si>
  <si>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</si>
  <si>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</si>
  <si>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</si>
  <si>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</si>
  <si>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</si>
  <si>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</si>
  <si>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</si>
  <si>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</si>
  <si>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</si>
  <si>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</si>
  <si>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</si>
  <si>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</si>
  <si>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</si>
  <si>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</si>
  <si>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</si>
  <si>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</si>
  <si>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</si>
  <si>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</si>
  <si>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</si>
  <si>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</si>
  <si>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</si>
  <si>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</si>
  <si>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</si>
  <si>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</si>
  <si>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</si>
  <si>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</si>
  <si>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</si>
  <si>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</si>
  <si>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</si>
  <si>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</si>
  <si>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</si>
  <si>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</si>
  <si>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</si>
  <si>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</si>
  <si>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</si>
  <si>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</si>
  <si>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</si>
  <si>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</si>
  <si>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</si>
  <si>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</si>
  <si>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</si>
  <si>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</si>
  <si>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</si>
  <si>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</si>
  <si>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</si>
  <si>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</si>
  <si>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</si>
  <si>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</si>
  <si>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</si>
  <si>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</si>
  <si>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</si>
  <si>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</si>
  <si>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</si>
  <si>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</si>
  <si>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</si>
  <si>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</si>
  <si>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</si>
  <si>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</si>
  <si>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</si>
  <si>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</si>
  <si>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</si>
  <si>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</si>
  <si>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</si>
  <si>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</si>
  <si>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</si>
  <si>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</si>
  <si>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</si>
  <si>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</si>
  <si>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</si>
  <si>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</si>
  <si>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</si>
  <si>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</si>
  <si>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</si>
  <si>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</si>
  <si>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</si>
  <si>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</si>
  <si>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</si>
  <si>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</si>
  <si>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</si>
  <si>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</si>
  <si>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</si>
  <si>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</si>
  <si>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</si>
  <si>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</si>
  <si>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</si>
  <si>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</si>
  <si>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</si>
  <si>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</si>
  <si>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</si>
  <si>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</si>
  <si>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</si>
  <si>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</si>
  <si>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</si>
  <si>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</si>
  <si>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</si>
  <si>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</si>
  <si>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</si>
  <si>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</si>
  <si>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</si>
  <si>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</si>
  <si>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</si>
  <si>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</si>
  <si>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</si>
  <si>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</si>
  <si>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</si>
  <si>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</si>
  <si>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</si>
  <si>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</si>
  <si>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</si>
  <si>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</si>
  <si>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</si>
  <si>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</si>
  <si>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</si>
  <si>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</si>
  <si>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</si>
  <si>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</si>
  <si>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</si>
  <si>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</si>
  <si>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</si>
  <si>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</si>
  <si>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</si>
  <si>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</si>
  <si>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</si>
  <si>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</si>
  <si>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</si>
  <si>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</si>
  <si>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</si>
  <si>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</si>
  <si>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</si>
  <si>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</si>
  <si>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</si>
  <si>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</si>
  <si>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</si>
  <si>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</si>
  <si>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</si>
  <si>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</si>
  <si>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</si>
  <si>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</si>
  <si>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</si>
  <si>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</si>
  <si>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</si>
  <si>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</si>
  <si>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</si>
  <si>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</si>
  <si>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</si>
  <si>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</si>
  <si>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</si>
  <si>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</si>
  <si>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</si>
  <si>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</si>
  <si>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</si>
  <si>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</si>
  <si>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</si>
  <si>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</si>
  <si>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</si>
  <si>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</si>
  <si>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</si>
  <si>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</si>
  <si>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</si>
  <si>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</si>
  <si>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</si>
  <si>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</si>
  <si>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</si>
  <si>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</si>
  <si>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</si>
  <si>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</si>
  <si>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</si>
  <si>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</si>
  <si>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</si>
  <si>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</si>
  <si>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</si>
  <si>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</si>
  <si>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</si>
  <si>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</si>
  <si>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</si>
  <si>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</si>
  <si>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</si>
  <si>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</si>
  <si>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</si>
  <si>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</si>
  <si>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</si>
  <si>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</si>
  <si>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</si>
  <si>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</si>
  <si>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</si>
  <si>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</si>
  <si>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</si>
  <si>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</si>
  <si>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</si>
  <si>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</si>
  <si>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</si>
  <si>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</si>
  <si>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</si>
  <si>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</si>
  <si>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</si>
  <si>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</si>
  <si>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</si>
  <si>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</si>
  <si>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</si>
  <si>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</si>
  <si>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</si>
  <si>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</si>
  <si>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</si>
  <si>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</si>
  <si>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</si>
  <si>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</si>
  <si>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</si>
  <si>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</si>
  <si>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</si>
  <si>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</si>
  <si>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</si>
  <si>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</si>
  <si>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</si>
  <si>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</si>
  <si>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</si>
  <si>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</si>
  <si>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</si>
  <si>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</si>
  <si>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</si>
  <si>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</si>
  <si>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</si>
  <si>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</si>
  <si>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</si>
  <si>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</si>
  <si>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</si>
  <si>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</si>
  <si>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</si>
  <si>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</si>
  <si>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</si>
  <si>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</si>
  <si>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</si>
  <si>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</si>
  <si>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</si>
  <si>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</si>
  <si>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</si>
  <si>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</si>
  <si>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</si>
  <si>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</si>
  <si>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</si>
  <si>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</si>
  <si>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</si>
  <si>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</si>
  <si>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</si>
  <si>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</si>
  <si>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</si>
  <si>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</si>
  <si>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</si>
  <si>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</si>
  <si>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</si>
  <si>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</si>
  <si>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</si>
  <si>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</si>
  <si>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</si>
  <si>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</si>
  <si>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</si>
  <si>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</si>
  <si>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</si>
  <si>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</si>
  <si>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</si>
  <si>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</si>
  <si>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</si>
  <si>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</si>
  <si>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</si>
  <si>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</si>
  <si>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</si>
  <si>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</si>
  <si>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</si>
  <si>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</si>
  <si>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</si>
  <si>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</si>
  <si>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</si>
  <si>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</si>
  <si>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</si>
  <si>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</si>
  <si>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</si>
  <si>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</si>
  <si>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</si>
  <si>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</si>
  <si>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</si>
  <si>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</si>
  <si>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</si>
  <si>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</si>
  <si>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</si>
  <si>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</si>
  <si>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</si>
  <si>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</si>
  <si>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</si>
  <si>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</si>
  <si>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</si>
  <si>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</si>
  <si>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</si>
  <si>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</si>
  <si>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</si>
  <si>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</si>
  <si>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</si>
  <si>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</si>
  <si>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</si>
  <si>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</si>
  <si>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</si>
  <si>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</si>
  <si>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</si>
  <si>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</si>
  <si>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</si>
  <si>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</si>
  <si>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</si>
  <si>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</si>
  <si>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</si>
  <si>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</si>
  <si>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</si>
  <si>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</si>
  <si>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</si>
  <si>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</si>
  <si>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</si>
  <si>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</si>
  <si>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</si>
  <si>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</si>
  <si>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</si>
  <si>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</si>
  <si>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</si>
  <si>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</si>
  <si>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</si>
  <si>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</si>
  <si>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</si>
  <si>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</si>
  <si>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</si>
  <si>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</si>
  <si>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</si>
  <si>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</si>
  <si>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</si>
  <si>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</si>
  <si>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</si>
  <si>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</si>
  <si>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</si>
  <si>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</si>
  <si>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</si>
  <si>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</si>
  <si>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</si>
  <si>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</si>
  <si>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</si>
  <si>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</si>
  <si>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</si>
  <si>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</si>
  <si>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</si>
  <si>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</si>
  <si>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</si>
  <si>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</si>
  <si>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</si>
  <si>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</si>
  <si>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</si>
  <si>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</si>
  <si>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</si>
  <si>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</si>
  <si>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</si>
  <si>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</si>
  <si>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</si>
  <si>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</si>
  <si>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</si>
  <si>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</si>
  <si>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</si>
  <si>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</si>
  <si>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</si>
  <si>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</si>
  <si>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</si>
  <si>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</si>
  <si>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</si>
  <si>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</si>
  <si>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</si>
  <si>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</si>
  <si>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</si>
  <si>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</si>
  <si>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</si>
  <si>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</si>
  <si>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</si>
  <si>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</si>
  <si>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</si>
  <si>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</si>
  <si>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</si>
  <si>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</si>
  <si>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</si>
  <si>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</si>
  <si>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</si>
  <si>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</si>
  <si>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</si>
  <si>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</si>
  <si>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</si>
  <si>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</si>
  <si>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</si>
  <si>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</si>
  <si>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</si>
  <si>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</si>
  <si>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</si>
  <si>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</si>
  <si>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</si>
  <si>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</si>
  <si>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</si>
  <si>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</si>
  <si>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</si>
  <si>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</si>
  <si>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</si>
  <si>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</si>
  <si>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</si>
  <si>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</si>
  <si>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</si>
  <si>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</si>
  <si>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</si>
  <si>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</si>
  <si>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</si>
  <si>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</si>
  <si>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</si>
  <si>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</si>
  <si>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</si>
  <si>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</si>
  <si>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</si>
  <si>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</si>
  <si>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</si>
  <si>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</si>
  <si>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</si>
  <si>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</si>
  <si>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</si>
  <si>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</si>
  <si>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</si>
  <si>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</si>
  <si>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</si>
  <si>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</si>
  <si>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</si>
  <si>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</si>
  <si>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</si>
  <si>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</si>
  <si>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</si>
  <si>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</si>
  <si>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</si>
  <si>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</si>
  <si>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</si>
  <si>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</si>
  <si>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</si>
  <si>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</si>
  <si>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</si>
  <si>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</si>
  <si>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</si>
  <si>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</si>
  <si>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</si>
  <si>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</si>
  <si>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</si>
  <si>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</si>
  <si>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</si>
  <si>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</si>
  <si>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</si>
  <si>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</si>
  <si>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</si>
  <si>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</si>
  <si>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</si>
  <si>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</si>
  <si>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</si>
  <si>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</si>
  <si>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</si>
  <si>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</si>
  <si>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</si>
  <si>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</si>
  <si>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</si>
  <si>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</si>
  <si>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</si>
  <si>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</si>
  <si>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</si>
  <si>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</si>
  <si>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</si>
  <si>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</si>
  <si>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</si>
  <si>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</si>
  <si>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</si>
  <si>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</si>
  <si>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</si>
  <si>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</si>
  <si>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</si>
  <si>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</si>
  <si>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</si>
  <si>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</si>
  <si>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</si>
  <si>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</si>
  <si>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</si>
  <si>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</si>
  <si>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</si>
  <si>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</si>
  <si>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</si>
  <si>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</si>
  <si>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</si>
  <si>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</si>
  <si>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</si>
  <si>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</si>
  <si>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</si>
  <si>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</si>
  <si>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</si>
  <si>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</si>
  <si>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</si>
  <si>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</si>
  <si>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</si>
  <si>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</si>
  <si>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</si>
  <si>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</si>
  <si>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</si>
  <si>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</si>
  <si>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</si>
  <si>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</si>
  <si>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</si>
  <si>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</si>
  <si>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</si>
  <si>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</si>
  <si>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</si>
  <si>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</si>
  <si>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</si>
  <si>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</si>
  <si>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</si>
  <si>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</si>
  <si>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</si>
  <si>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</si>
  <si>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</si>
  <si>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</si>
  <si>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</si>
  <si>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</si>
  <si>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</si>
  <si>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</si>
  <si>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</si>
  <si>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</si>
  <si>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</si>
  <si>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</si>
  <si>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</si>
  <si>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</si>
  <si>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</si>
  <si>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</si>
  <si>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</si>
  <si>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</si>
  <si>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</si>
  <si>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</si>
  <si>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</si>
  <si>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</si>
  <si>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</si>
  <si>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</si>
  <si>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</si>
  <si>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</si>
  <si>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</si>
  <si>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</si>
  <si>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</si>
  <si>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</si>
  <si>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</si>
  <si>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</si>
  <si>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</si>
  <si>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</si>
  <si>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</si>
  <si>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</si>
  <si>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</si>
  <si>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</si>
  <si>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</si>
  <si>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</si>
  <si>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</si>
  <si>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</si>
  <si>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</si>
  <si>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</si>
  <si>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</si>
  <si>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</si>
  <si>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</si>
  <si>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</si>
  <si>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</si>
  <si>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</si>
  <si>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</si>
  <si>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</si>
  <si>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</si>
  <si>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</si>
  <si>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</si>
  <si>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</si>
  <si>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</si>
  <si>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</si>
  <si>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</si>
  <si>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</si>
  <si>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</si>
  <si>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</si>
  <si>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</si>
  <si>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</si>
  <si>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</si>
  <si>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</si>
  <si>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</si>
  <si>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</si>
  <si>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</si>
  <si>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</si>
  <si>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</si>
  <si>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</si>
  <si>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</si>
  <si>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</si>
  <si>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</si>
  <si>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</si>
  <si>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</si>
  <si>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</si>
  <si>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</si>
  <si>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</si>
  <si>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</si>
  <si>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</si>
  <si>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</si>
  <si>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</si>
  <si>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</si>
  <si>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</si>
  <si>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</si>
  <si>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</si>
  <si>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</si>
  <si>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</si>
  <si>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</si>
  <si>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</si>
  <si>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</si>
  <si>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</si>
  <si>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</si>
  <si>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TP Pronto às 08h55 para substituição de dormentes no km 203+100 em ZYU VIA1 / Em intervalo 10h37 até 12h07</t>
  </si>
  <si>
    <t>Cancelado / Alterado programação para km149+200 via 1 (Alívio de tensão)</t>
  </si>
  <si>
    <t>TP Pronto às 09h03 no km 195+300 em ZFY1982 / Em intervalo para limpeza de lastro 09h35 - 11h35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</si>
  <si>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</si>
  <si>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</si>
  <si>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</si>
  <si>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Ag. TP Pronto para alinhamento de intervalo na oportunidade</t>
  </si>
  <si>
    <t>TP informou em preparação do local do alívio, prev. pronto às 11h40</t>
  </si>
  <si>
    <t>TP Pronto às 09h35 para exec. de soldas no km 98+160 entre 102ZKW2 / CCO informou sem oportunidade FX até o momento</t>
  </si>
  <si>
    <t>TP Pronto às 09h35 para exec. de soldas no km 99+600 entre 102ZKW2 / CCO informou sem oportunidade FX até o momento</t>
  </si>
  <si>
    <t>TP Pronto às 09h35 para exec. de soldas no km 106+000 entre ZLU1052 / Sem oportunidade FX até o momento</t>
  </si>
  <si>
    <t>TP Pronto às 09h35 para exec. de soldas no km 107+300 entre ZLU1052 / Sem oportunidade FX até o momento</t>
  </si>
  <si>
    <t>TP Pronto às 09h35 para exec. de soldas no km 107+800 entre ZLU1052 / Sem oportunidade FX até o momento</t>
  </si>
  <si>
    <t>TP Pronto às 09h35 para exec. de soldas no km 106+100 entre ZLU1052 / Sem oportunidade FX até o momento</t>
  </si>
  <si>
    <t>TP Pronto às 08h33 para exec. de soldas no km 121+886 entre ZYQ-ZWI VIA2 / Sem oportunidade FX até o momento</t>
  </si>
  <si>
    <t>Solicitado MC1 às 08h32 para detecção sperry entre ZEM-ZEV / Sem oportunidade FX até o momento</t>
  </si>
  <si>
    <t>Solicitado MC1 e MC29  às 07h54, autorizado na VIA às 09h11 / Ag. Licença</t>
  </si>
  <si>
    <t>MC1 às 07h23, MC 29 às 07h41, autorizado na VIA às 08h12 / Em deslocamento das TP's para serra</t>
  </si>
  <si>
    <t>TP Pronto às 09h50 par exec. de solda no km 103600 em ZGP VIA2 / Ag. Retorno do CCO para alinhamento de FX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</si>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</sst>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83" activePane="bottomRight" state="frozen"/>
      <selection pane="bottomRight" activeCell="BJ291" sqref="BJ2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</v>
      </c>
      <c r="BR284" s="19">
        <f t="shared" si="27"/>
        <v>1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Produção</v>
      </c>
      <c r="BR286" s="19">
        <f t="shared" si="27"/>
        <v>1.333333333333333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1383</v>
      </c>
      <c r="BK287" s="17" t="s">
        <v>1384</v>
      </c>
      <c r="BL287" s="16"/>
      <c r="BM287" s="15" t="s">
        <v>694</v>
      </c>
      <c r="BN287" s="15" t="s">
        <v>694</v>
      </c>
      <c r="BO287" s="165" t="s">
        <v>694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1385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1386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1</v>
      </c>
      <c r="BI291" s="17"/>
      <c r="BJ291" s="17" t="s">
        <v>1387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1</v>
      </c>
      <c r="BI292" s="17"/>
      <c r="BJ292" s="17" t="s">
        <v>1388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1</v>
      </c>
      <c r="BI293" s="17"/>
      <c r="BJ293" s="17" t="s">
        <v>1389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1</v>
      </c>
      <c r="BI294" s="17"/>
      <c r="BJ294" s="17" t="s">
        <v>1390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1</v>
      </c>
      <c r="BI295" s="17"/>
      <c r="BJ295" s="17" t="s">
        <v>1391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1</v>
      </c>
      <c r="BI296" s="17"/>
      <c r="BJ296" s="17" t="s">
        <v>1392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1</v>
      </c>
      <c r="BI298" s="17"/>
      <c r="BJ298" s="17" t="s">
        <v>1393</v>
      </c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1</v>
      </c>
      <c r="BI299" s="17"/>
      <c r="BJ299" s="17" t="s">
        <v>1394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1395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1396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1397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1398</v>
      </c>
      <c r="BK303" s="17" t="s">
        <v>1399</v>
      </c>
      <c r="BL303" s="16"/>
      <c r="BM303" s="15" t="s">
        <v>694</v>
      </c>
      <c r="BN303" s="15" t="s">
        <v>694</v>
      </c>
      <c r="BO303" s="165" t="s">
        <v>694</v>
      </c>
      <c r="BP303" s="17" t="s">
        <v>1399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1400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1401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1385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1401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1385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1402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8" operator="equal">
      <formula>"ERRO"</formula>
    </cfRule>
  </conditionalFormatting>
  <conditionalFormatting sqref="X4 Y475:Y550 Y1:Z157 Y159:Z474">
    <cfRule type="cellIs" dxfId="140" priority="18427" operator="equal">
      <formula>"OPORTUNIDADE"</formula>
    </cfRule>
  </conditionalFormatting>
  <conditionalFormatting sqref="AZ6:AZ522">
    <cfRule type="expression" dxfId="139" priority="18422">
      <formula>$BU6=1</formula>
    </cfRule>
  </conditionalFormatting>
  <conditionalFormatting sqref="BQ6:BQ599">
    <cfRule type="cellIs" dxfId="138" priority="18433" operator="equal">
      <formula>"Produção e Intervalo"</formula>
    </cfRule>
    <cfRule type="cellIs" dxfId="137" priority="18434" operator="equal">
      <formula>"Aderente"</formula>
    </cfRule>
    <cfRule type="cellIs" dxfId="136" priority="18435" operator="equal">
      <formula>"Intervalo"</formula>
    </cfRule>
    <cfRule type="cellIs" dxfId="135" priority="18436" operator="equal">
      <formula>"Produção"</formula>
    </cfRule>
    <cfRule type="cellIs" dxfId="134" priority="18437" operator="equal">
      <formula>"ERRO"</formula>
    </cfRule>
  </conditionalFormatting>
  <conditionalFormatting sqref="BR6:BS552">
    <cfRule type="cellIs" dxfId="133" priority="18415" operator="equal">
      <formula>"*"</formula>
    </cfRule>
    <cfRule type="cellIs" dxfId="132" priority="18416" operator="greaterThanOrEqual">
      <formula>1</formula>
    </cfRule>
    <cfRule type="cellIs" dxfId="131" priority="18417" operator="lessThan">
      <formula>1</formula>
    </cfRule>
  </conditionalFormatting>
  <conditionalFormatting sqref="X475:X522 Y475:Y550 Y6:Z157 Y159:Z474">
    <cfRule type="cellIs" dxfId="130" priority="18363" operator="equal">
      <formula>"NÃO"</formula>
    </cfRule>
    <cfRule type="cellIs" dxfId="129" priority="18364" operator="equal">
      <formula>"SIM"</formula>
    </cfRule>
  </conditionalFormatting>
  <conditionalFormatting sqref="X475:X522">
    <cfRule type="cellIs" dxfId="128" priority="18362" operator="equal">
      <formula>"OPORTUNIDADE"</formula>
    </cfRule>
  </conditionalFormatting>
  <conditionalFormatting sqref="Z475:Z522">
    <cfRule type="cellIs" dxfId="127" priority="18360" operator="equal">
      <formula>"NÃO"</formula>
    </cfRule>
    <cfRule type="cellIs" dxfId="126" priority="18361" operator="equal">
      <formula>"SIM"</formula>
    </cfRule>
  </conditionalFormatting>
  <conditionalFormatting sqref="Z475:Z522">
    <cfRule type="cellIs" dxfId="125" priority="18359" operator="equal">
      <formula>"OPORTUNIDADE"</formula>
    </cfRule>
  </conditionalFormatting>
  <conditionalFormatting sqref="Y1048575:Y1048576">
    <cfRule type="cellIs" dxfId="124" priority="18244" operator="equal">
      <formula>"OPORTUNIDADE"</formula>
    </cfRule>
  </conditionalFormatting>
  <conditionalFormatting sqref="Y1048575:Y1048576">
    <cfRule type="cellIs" dxfId="123" priority="18242" operator="equal">
      <formula>"NÃO"</formula>
    </cfRule>
    <cfRule type="cellIs" dxfId="122" priority="18243" operator="equal">
      <formula>"SIM"</formula>
    </cfRule>
  </conditionalFormatting>
  <conditionalFormatting sqref="Z523:Z548">
    <cfRule type="cellIs" dxfId="121" priority="17979" operator="equal">
      <formula>"OPORTUNIDADE"</formula>
    </cfRule>
  </conditionalFormatting>
  <conditionalFormatting sqref="Z523:Z548">
    <cfRule type="cellIs" dxfId="120" priority="17977" operator="equal">
      <formula>"NÃO"</formula>
    </cfRule>
    <cfRule type="cellIs" dxfId="119" priority="17978" operator="equal">
      <formula>"SIM"</formula>
    </cfRule>
  </conditionalFormatting>
  <conditionalFormatting sqref="X549">
    <cfRule type="cellIs" dxfId="118" priority="17965" operator="equal">
      <formula>"NÃO"</formula>
    </cfRule>
    <cfRule type="cellIs" dxfId="117" priority="17966" operator="equal">
      <formula>"SIM"</formula>
    </cfRule>
  </conditionalFormatting>
  <conditionalFormatting sqref="X549">
    <cfRule type="cellIs" dxfId="116" priority="17964" operator="equal">
      <formula>"OPORTUNIDADE"</formula>
    </cfRule>
  </conditionalFormatting>
  <conditionalFormatting sqref="Z549">
    <cfRule type="cellIs" dxfId="115" priority="17962" operator="equal">
      <formula>"NÃO"</formula>
    </cfRule>
    <cfRule type="cellIs" dxfId="114" priority="17963" operator="equal">
      <formula>"SIM"</formula>
    </cfRule>
  </conditionalFormatting>
  <conditionalFormatting sqref="Z549">
    <cfRule type="cellIs" dxfId="113" priority="17961" operator="equal">
      <formula>"OPORTUNIDADE"</formula>
    </cfRule>
  </conditionalFormatting>
  <conditionalFormatting sqref="BI549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1">
      <iconSet showValue="0">
        <cfvo type="percent" val="0"/>
        <cfvo type="num" val="1"/>
        <cfvo type="num" val="1" gte="0"/>
      </iconSet>
    </cfRule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1">
      <formula>$BU492=1</formula>
    </cfRule>
  </conditionalFormatting>
  <conditionalFormatting sqref="AZ525:AZ549">
    <cfRule type="expression" dxfId="111" priority="18741">
      <formula>$BU497=1</formula>
    </cfRule>
  </conditionalFormatting>
  <conditionalFormatting sqref="BI523:BI548"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4">
      <iconSet showValue="0">
        <cfvo type="percent" val="0"/>
        <cfvo type="num" val="1"/>
        <cfvo type="num" val="1" gte="0"/>
      </iconSet>
    </cfRule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6" operator="equal">
      <formula>"*"</formula>
    </cfRule>
    <cfRule type="cellIs" dxfId="109" priority="13377" operator="greaterThanOrEqual">
      <formula>1</formula>
    </cfRule>
    <cfRule type="cellIs" dxfId="108" priority="13378" operator="lessThan">
      <formula>1</formula>
    </cfRule>
  </conditionalFormatting>
  <conditionalFormatting sqref="BJ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4" operator="equal">
      <formula>"OPORTUNIDADE"</formula>
    </cfRule>
  </conditionalFormatting>
  <conditionalFormatting sqref="Y15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O6:BO208 BO210:BO599"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4">
      <iconSet showValue="0">
        <cfvo type="percent" val="0"/>
        <cfvo type="num" val="1"/>
        <cfvo type="num" val="1" gte="0"/>
      </iconSet>
    </cfRule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8:BK302 BK304:BK599"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1403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1404</v>
      </c>
      <c r="C4" s="331" t="s">
        <v>1405</v>
      </c>
      <c r="D4" s="331" t="s">
        <v>1406</v>
      </c>
      <c r="E4" s="331" t="s">
        <v>1407</v>
      </c>
      <c r="F4" s="331" t="s">
        <v>8</v>
      </c>
      <c r="G4" s="331" t="s">
        <v>1408</v>
      </c>
    </row>
    <row r="5" spans="2:8">
      <c r="B5" s="334" t="s">
        <v>1149</v>
      </c>
      <c r="C5" s="334">
        <v>314978</v>
      </c>
      <c r="D5" s="334" t="s">
        <v>1409</v>
      </c>
      <c r="E5" s="334" t="s">
        <v>537</v>
      </c>
      <c r="F5" s="334" t="s">
        <v>101</v>
      </c>
      <c r="G5" s="335">
        <v>46143</v>
      </c>
    </row>
    <row r="6" spans="2:8">
      <c r="B6" s="334" t="s">
        <v>1410</v>
      </c>
      <c r="C6" s="334">
        <v>256790</v>
      </c>
      <c r="D6" s="334" t="s">
        <v>1411</v>
      </c>
      <c r="E6" s="334" t="s">
        <v>537</v>
      </c>
      <c r="F6" s="334" t="s">
        <v>1412</v>
      </c>
      <c r="G6" s="335">
        <v>45992</v>
      </c>
    </row>
    <row r="7" spans="2:8">
      <c r="B7" s="334" t="s">
        <v>1413</v>
      </c>
      <c r="C7" s="334">
        <v>265193</v>
      </c>
      <c r="D7" s="334" t="s">
        <v>1414</v>
      </c>
      <c r="E7" s="334" t="s">
        <v>538</v>
      </c>
      <c r="F7" s="334" t="s">
        <v>1415</v>
      </c>
      <c r="G7" s="334" t="s">
        <v>1416</v>
      </c>
    </row>
    <row r="8" spans="2:8">
      <c r="B8" s="334" t="s">
        <v>1417</v>
      </c>
      <c r="C8" s="334">
        <v>293716</v>
      </c>
      <c r="D8" s="334" t="s">
        <v>1418</v>
      </c>
      <c r="E8" s="334" t="s">
        <v>538</v>
      </c>
      <c r="F8" s="334" t="s">
        <v>1415</v>
      </c>
      <c r="G8" s="335">
        <v>46204</v>
      </c>
    </row>
    <row r="9" spans="2:8">
      <c r="B9" s="334" t="s">
        <v>1419</v>
      </c>
      <c r="C9" s="334">
        <v>257258</v>
      </c>
      <c r="D9" s="334" t="s">
        <v>1420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1421</v>
      </c>
      <c r="C10" s="334">
        <v>371147</v>
      </c>
      <c r="D10" s="334" t="s">
        <v>1422</v>
      </c>
      <c r="E10" s="334" t="s">
        <v>539</v>
      </c>
      <c r="F10" s="334" t="s">
        <v>144</v>
      </c>
      <c r="G10" s="334" t="s">
        <v>1416</v>
      </c>
    </row>
    <row r="11" spans="2:8">
      <c r="B11" s="334" t="s">
        <v>1423</v>
      </c>
      <c r="C11" s="334">
        <v>259230</v>
      </c>
      <c r="D11" s="334" t="s">
        <v>1424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1425</v>
      </c>
      <c r="C12" s="334">
        <v>370705</v>
      </c>
      <c r="D12" s="334"/>
      <c r="E12" s="334" t="s">
        <v>539</v>
      </c>
      <c r="F12" s="334" t="s">
        <v>144</v>
      </c>
      <c r="G12" s="334" t="s">
        <v>1416</v>
      </c>
    </row>
    <row r="13" spans="2:8">
      <c r="B13" s="334" t="s">
        <v>1426</v>
      </c>
      <c r="C13" s="334">
        <v>258542</v>
      </c>
      <c r="D13" s="334" t="s">
        <v>1427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1428</v>
      </c>
      <c r="C14" s="334">
        <v>257050</v>
      </c>
      <c r="D14" s="334" t="s">
        <v>1429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1430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1431</v>
      </c>
      <c r="E3" s="326" t="s">
        <v>1432</v>
      </c>
      <c r="F3" s="326" t="s">
        <v>1433</v>
      </c>
      <c r="G3" s="331" t="s">
        <v>1434</v>
      </c>
      <c r="H3" s="326" t="s">
        <v>1435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1436</v>
      </c>
      <c r="H4" s="329"/>
    </row>
    <row r="5" spans="3:8" ht="29.25">
      <c r="C5" s="327" t="s">
        <v>537</v>
      </c>
      <c r="D5" s="327" t="s">
        <v>1437</v>
      </c>
      <c r="E5" s="328">
        <v>46000</v>
      </c>
      <c r="F5" s="327">
        <v>9000</v>
      </c>
      <c r="G5" s="332" t="s">
        <v>1438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1439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1440</v>
      </c>
      <c r="G7" s="333" t="s">
        <v>1441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1442</v>
      </c>
      <c r="H8" s="327"/>
    </row>
    <row r="9" spans="3:8">
      <c r="C9" s="327" t="s">
        <v>464</v>
      </c>
      <c r="D9" s="327" t="s">
        <v>1443</v>
      </c>
      <c r="E9" s="328">
        <v>45993</v>
      </c>
      <c r="F9" s="327">
        <v>12000</v>
      </c>
      <c r="G9" s="332" t="s">
        <v>1444</v>
      </c>
      <c r="H9" s="327"/>
    </row>
    <row r="10" spans="3:8" ht="29.25">
      <c r="C10" s="327" t="s">
        <v>464</v>
      </c>
      <c r="D10" s="327" t="s">
        <v>1445</v>
      </c>
      <c r="E10" s="328">
        <v>45993</v>
      </c>
      <c r="F10" s="327">
        <v>9000</v>
      </c>
      <c r="G10" s="332" t="s">
        <v>1446</v>
      </c>
      <c r="H10" s="327"/>
    </row>
    <row r="11" spans="3:8" ht="29.25">
      <c r="C11" s="327" t="s">
        <v>464</v>
      </c>
      <c r="D11" s="327" t="s">
        <v>1447</v>
      </c>
      <c r="E11" s="328">
        <v>45993</v>
      </c>
      <c r="F11" s="327">
        <v>10000</v>
      </c>
      <c r="G11" s="332" t="s">
        <v>1446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1448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1449</v>
      </c>
      <c r="W1" s="396"/>
      <c r="X1" s="396"/>
      <c r="Y1" s="104"/>
    </row>
    <row r="2" spans="1:25" s="101" customFormat="1" ht="11.25" customHeight="1">
      <c r="A2" s="105" t="s">
        <v>1450</v>
      </c>
      <c r="B2" s="105" t="s">
        <v>1451</v>
      </c>
      <c r="C2" s="105" t="s">
        <v>313</v>
      </c>
      <c r="D2" s="106" t="s">
        <v>871</v>
      </c>
      <c r="E2" s="106" t="s">
        <v>872</v>
      </c>
      <c r="F2" s="106" t="s">
        <v>1452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1453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1455</v>
      </c>
      <c r="D5" s="398"/>
      <c r="E5" s="398"/>
      <c r="F5" s="398"/>
      <c r="G5" s="398"/>
      <c r="H5" s="398"/>
      <c r="I5" s="398"/>
      <c r="J5" s="399"/>
      <c r="K5" s="400" t="s">
        <v>1456</v>
      </c>
      <c r="L5" s="401"/>
      <c r="M5" s="401"/>
      <c r="N5" s="401"/>
      <c r="O5" s="402" t="s">
        <v>1457</v>
      </c>
      <c r="P5" s="403"/>
      <c r="Q5" s="404"/>
    </row>
    <row r="6" spans="1:17" s="94" customFormat="1" ht="15.75" customHeight="1">
      <c r="A6" s="88" t="s">
        <v>1452</v>
      </c>
      <c r="B6" s="95" t="s">
        <v>1451</v>
      </c>
      <c r="C6" s="96" t="s">
        <v>871</v>
      </c>
      <c r="D6" s="97" t="s">
        <v>872</v>
      </c>
      <c r="E6" s="96" t="s">
        <v>1458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1459</v>
      </c>
      <c r="M6" s="139" t="s">
        <v>335</v>
      </c>
      <c r="N6" s="140" t="s">
        <v>866</v>
      </c>
      <c r="O6" s="246" t="s">
        <v>909</v>
      </c>
      <c r="P6" s="157"/>
      <c r="Q6" s="193" t="s">
        <v>1460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TP informou em preparação do local do alívio, prev. pronto às 11h40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1</v>
      </c>
      <c r="P286" s="91"/>
      <c r="Q286" s="145" t="str">
        <f>IF($A$2=1,IF(SP_SUL!BJ291="","*",SP_SUL!BJ291),IF(SP_SUL!BK291="","*",SP_SUL!BK291))</f>
        <v>TP Pronto às 09h35 para exec. de soldas no km 98+160 entre 102ZKW2 / CCO informou sem oportunidade FX até o momento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1</v>
      </c>
      <c r="P287" s="91"/>
      <c r="Q287" s="145" t="str">
        <f>IF($A$2=1,IF(SP_SUL!BJ292="","*",SP_SUL!BJ292),IF(SP_SUL!BK292="","*",SP_SUL!BK292))</f>
        <v>TP Pronto às 09h35 para exec. de soldas no km 99+600 entre 102ZKW2 / CCO informou sem oportunidade FX até o momento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1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até o momento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1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até o momento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1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até o momento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1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até o momento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1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até o momento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1</v>
      </c>
      <c r="P294" s="91"/>
      <c r="Q294" s="145" t="str">
        <f>IF($A$2=1,IF(SP_SUL!BJ299="","*",SP_SUL!BJ299),IF(SP_SUL!BK299="","*",SP_SUL!BK299))</f>
        <v>Solicitado MC1 às 08h32 para detecção sperry entre ZEM-ZEV / Sem oportunidade FX até o momento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1461</v>
      </c>
      <c r="C2" s="96" t="s">
        <v>856</v>
      </c>
      <c r="D2" s="96" t="s">
        <v>858</v>
      </c>
      <c r="E2" s="96" t="s">
        <v>1462</v>
      </c>
      <c r="F2" s="96" t="s">
        <v>1463</v>
      </c>
      <c r="G2" s="96" t="s">
        <v>1464</v>
      </c>
      <c r="H2" s="96" t="s">
        <v>1465</v>
      </c>
      <c r="I2" s="96" t="s">
        <v>1466</v>
      </c>
      <c r="J2" s="96" t="s">
        <v>1467</v>
      </c>
      <c r="K2" s="131" t="s">
        <v>1468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2025-12-12T13:47:38Z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