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281" documentId="120_S{118792C3-22EF-5104-A093-F22BFE3913F3}" xr6:coauthVersionLast="47" xr6:coauthVersionMax="47" xr10:uidLastSave="{257CCE62-BEB6-4F98-A7A8-E8CB35A8FC9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" i="1" l="1" a="1"/>
  <c r="N53" i="1" s="1"/>
  <c r="M53" i="1" a="1"/>
  <c r="M53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A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A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A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A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K57" i="10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<sst xmlns="http://schemas.openxmlformats.org/spreadsheetml/2006/main" count="5170" uniqueCount="1289">
  <si>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</si>
  <si>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</si>
  <si>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</si>
  <si>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</si>
  <si>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</si>
  <si>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</si>
  <si>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</si>
  <si>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</si>
  <si>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</si>
  <si>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</si>
  <si>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</si>
  <si>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</si>
  <si>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</si>
  <si>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</si>
  <si>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</si>
  <si>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</si>
  <si>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</si>
  <si>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</si>
  <si>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</si>
  <si>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</si>
  <si>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</si>
  <si>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</si>
  <si>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</si>
  <si>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</si>
  <si>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</si>
  <si>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</si>
  <si>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</si>
  <si>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</si>
  <si>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</si>
  <si>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</si>
  <si>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</si>
  <si>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</si>
  <si>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</si>
  <si>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</si>
  <si>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</si>
  <si>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</si>
  <si>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</si>
  <si>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</si>
  <si>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</si>
  <si>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</si>
  <si>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</si>
  <si>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</si>
  <si>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</si>
  <si>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</si>
  <si>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</si>
  <si>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</si>
  <si>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</si>
  <si>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</si>
  <si>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</si>
  <si>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</si>
  <si>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</si>
  <si>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</si>
  <si>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</si>
  <si>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</si>
  <si>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</si>
  <si>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</si>
  <si>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</si>
  <si>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</si>
  <si>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</si>
  <si>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</si>
  <si>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</si>
  <si>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</si>
  <si>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</si>
  <si>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</si>
  <si>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</si>
  <si>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</si>
  <si>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</si>
  <si>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</si>
  <si>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</si>
  <si>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</si>
  <si>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</si>
  <si>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</si>
  <si>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</si>
  <si>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</si>
  <si>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</si>
  <si>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</si>
  <si>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</si>
  <si>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</si>
  <si>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</si>
  <si>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</si>
  <si>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</si>
  <si>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</si>
  <si>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</si>
  <si>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</si>
  <si>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</si>
  <si>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</si>
  <si>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</si>
  <si>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</si>
  <si>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</si>
  <si>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</si>
  <si>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</si>
  <si>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</si>
  <si>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</si>
  <si>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</si>
  <si>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</si>
  <si>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</si>
  <si>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</si>
  <si>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</si>
  <si>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</si>
  <si>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</si>
  <si>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</si>
  <si>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</si>
  <si>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</si>
  <si>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</si>
  <si>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</si>
  <si>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</si>
  <si>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</si>
  <si>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</si>
  <si>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</si>
  <si>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</si>
  <si>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</si>
  <si>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</si>
  <si>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</si>
  <si>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</si>
  <si>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</si>
  <si>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</si>
  <si>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</si>
  <si>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</si>
  <si>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</si>
  <si>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</si>
  <si>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</si>
  <si>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</si>
  <si>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</si>
  <si>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</si>
  <si>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</si>
  <si>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</si>
  <si>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</si>
  <si>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</si>
  <si>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</si>
  <si>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</si>
  <si>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</si>
  <si>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</si>
  <si>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</si>
  <si>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</si>
  <si>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</si>
  <si>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</si>
  <si>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</si>
  <si>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</si>
  <si>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</si>
  <si>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</si>
  <si>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</si>
  <si>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</si>
  <si>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</si>
  <si>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</si>
  <si>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</si>
  <si>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</si>
  <si>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</si>
  <si>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</si>
  <si>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</si>
  <si>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</si>
  <si>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</si>
  <si>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</si>
  <si>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</si>
  <si>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</si>
  <si>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</si>
  <si>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</si>
  <si>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</si>
  <si>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</si>
  <si>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</si>
  <si>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</si>
  <si>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</si>
  <si>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</si>
  <si>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</si>
  <si>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</si>
  <si>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</si>
  <si>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</si>
  <si>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</si>
  <si>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</si>
  <si>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</si>
  <si>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</si>
  <si>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</si>
  <si>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</si>
  <si>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</si>
  <si>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</si>
  <si>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</si>
  <si>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</si>
  <si>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</si>
  <si>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</si>
  <si>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</si>
  <si>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</si>
  <si>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</si>
  <si>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</si>
  <si>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</si>
  <si>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</si>
  <si>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</si>
  <si>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</si>
  <si>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</si>
  <si>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</si>
  <si>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</si>
  <si>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</si>
  <si>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</si>
  <si>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</si>
  <si>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</si>
  <si>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</si>
  <si>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</si>
  <si>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</si>
  <si>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</si>
  <si>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</si>
  <si>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</si>
  <si>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</si>
  <si>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</si>
  <si>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</si>
  <si>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</si>
  <si>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</si>
  <si>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</si>
  <si>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</si>
  <si>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</si>
  <si>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</si>
  <si>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</si>
  <si>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</si>
  <si>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</si>
  <si>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</si>
  <si>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</si>
  <si>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</si>
  <si>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</si>
  <si>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</si>
  <si>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</si>
  <si>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</si>
  <si>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</si>
  <si>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</si>
  <si>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</si>
  <si>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</si>
  <si>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</si>
  <si>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</si>
  <si>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</si>
  <si>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</si>
  <si>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</si>
  <si>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</si>
  <si>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</si>
  <si>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</si>
  <si>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</si>
  <si>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</si>
  <si>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</si>
  <si>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</si>
  <si>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</si>
  <si>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</si>
  <si>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</si>
  <si>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</si>
  <si>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</si>
  <si>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</si>
  <si>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</si>
  <si>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</si>
  <si>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</si>
  <si>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</si>
  <si>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</si>
  <si>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</si>
  <si>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</si>
  <si>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</si>
  <si>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</si>
  <si>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</si>
  <si>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</si>
  <si>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</si>
  <si>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</si>
  <si>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</si>
  <si>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</si>
  <si>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</si>
  <si>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</si>
  <si>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</si>
  <si>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</si>
  <si>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</si>
  <si>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</si>
  <si>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</si>
  <si>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</si>
  <si>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</si>
  <si>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</si>
  <si>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</si>
  <si>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</si>
  <si>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</si>
  <si>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</si>
  <si>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</si>
  <si>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</si>
  <si>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</si>
  <si>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</si>
  <si>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</si>
  <si>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</si>
  <si>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</si>
  <si>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</si>
  <si>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</si>
  <si>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</si>
  <si>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</si>
  <si>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</si>
  <si>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</si>
  <si>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</si>
  <si>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</si>
  <si>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</si>
  <si>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</si>
  <si>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</si>
  <si>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</si>
  <si>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</si>
  <si>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</si>
  <si>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</si>
  <si>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</si>
  <si>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</si>
  <si>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</si>
  <si>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</si>
  <si>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</si>
  <si>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</si>
  <si>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</si>
  <si>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</si>
  <si>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</si>
  <si>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</si>
  <si>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</si>
  <si>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</si>
  <si>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</si>
  <si>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</si>
  <si>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</si>
  <si>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</si>
  <si>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</si>
  <si>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</si>
  <si>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</si>
  <si>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</si>
  <si>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</si>
  <si>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</si>
  <si>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</si>
  <si>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</si>
  <si>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</si>
  <si>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</si>
  <si>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</si>
  <si>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</si>
  <si>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</si>
  <si>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</si>
  <si>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</si>
  <si>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</si>
  <si>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</si>
  <si>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</si>
  <si>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</si>
  <si>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</si>
  <si>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</si>
  <si>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</si>
  <si>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</si>
  <si>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</si>
  <si>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</si>
  <si>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</si>
  <si>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</si>
  <si>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</si>
  <si>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</si>
  <si>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</si>
  <si>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</si>
  <si>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</si>
  <si>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</si>
  <si>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</si>
  <si>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</si>
  <si>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</si>
  <si>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</si>
  <si>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</si>
  <si>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</si>
  <si>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</si>
  <si>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</si>
  <si>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</si>
  <si>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</si>
  <si>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</si>
  <si>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</si>
  <si>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</si>
  <si>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</si>
  <si>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</si>
  <si>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</si>
  <si>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</si>
  <si>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</si>
  <si>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</si>
  <si>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</si>
  <si>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</si>
  <si>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</si>
  <si>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</si>
  <si>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</si>
  <si>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</si>
  <si>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</si>
  <si>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</si>
  <si>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</si>
  <si>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</si>
  <si>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</si>
  <si>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</si>
  <si>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</si>
  <si>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</si>
  <si>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</si>
  <si>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</si>
  <si>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</si>
  <si>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</si>
  <si>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</si>
  <si>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</si>
  <si>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</si>
  <si>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</si>
  <si>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</si>
  <si>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</si>
  <si>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</si>
  <si>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</si>
  <si>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</si>
  <si>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</si>
  <si>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</si>
  <si>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</si>
  <si>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</si>
  <si>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</si>
  <si>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</si>
  <si>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</si>
  <si>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</si>
  <si>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</si>
  <si>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</si>
  <si>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</si>
  <si>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</si>
  <si>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</si>
  <si>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</si>
  <si>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</si>
  <si>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</si>
  <si>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</si>
  <si>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</si>
  <si>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</si>
  <si>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</si>
  <si>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</si>
  <si>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</si>
  <si>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</si>
  <si>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</si>
  <si>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</si>
  <si>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</si>
  <si>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</si>
  <si>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</si>
  <si>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</si>
  <si>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</si>
  <si>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</si>
  <si>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</si>
  <si>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</si>
  <si>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</si>
  <si>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</si>
  <si>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</si>
  <si>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</si>
  <si>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</si>
  <si>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</si>
  <si>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</si>
  <si>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</si>
  <si>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</si>
  <si>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</si>
  <si>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</si>
  <si>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</si>
  <si>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</si>
  <si>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</si>
  <si>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</si>
  <si>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</si>
  <si>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</si>
  <si>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</si>
  <si>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</si>
  <si>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</si>
  <si>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</si>
  <si>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</si>
  <si>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</si>
  <si>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</si>
  <si>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</si>
  <si>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</si>
  <si>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</si>
  <si>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</si>
  <si>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</si>
  <si>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</si>
  <si>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</si>
  <si>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</si>
  <si>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</si>
  <si>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</si>
  <si>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</si>
  <si>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</si>
  <si>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</si>
  <si>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</si>
  <si>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</si>
  <si>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</si>
  <si>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</si>
  <si>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</si>
  <si>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</si>
  <si>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</si>
  <si>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</si>
  <si>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</si>
  <si>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</si>
  <si>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</si>
  <si>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</si>
  <si>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</si>
  <si>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</si>
  <si>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</si>
  <si>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</si>
  <si>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</si>
  <si>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</si>
  <si>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</si>
  <si>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</si>
  <si>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</si>
  <si>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</si>
  <si>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</si>
  <si>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</si>
  <si>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</si>
  <si>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</si>
  <si>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</si>
  <si>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</si>
  <si>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</si>
  <si>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</si>
  <si>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</si>
  <si>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</si>
  <si>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</si>
  <si>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</si>
  <si>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</si>
  <si>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</si>
  <si>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</si>
  <si>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</si>
  <si>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</si>
  <si>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</si>
  <si>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</si>
  <si>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</si>
  <si>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</si>
  <si>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</si>
  <si>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</si>
  <si>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</si>
  <si>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</si>
  <si>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</si>
  <si>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</si>
  <si>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</si>
  <si>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</si>
  <si>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</si>
  <si>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</si>
  <si>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</si>
  <si>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</si>
  <si>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</si>
  <si>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</si>
  <si>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</si>
  <si>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</si>
  <si>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</si>
  <si>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</si>
  <si>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</si>
  <si>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</si>
  <si>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</si>
  <si>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</si>
  <si>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</si>
  <si>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</si>
  <si>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</si>
  <si>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</si>
  <si>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</si>
  <si>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</si>
  <si>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</si>
  <si>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</si>
  <si>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</si>
  <si>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</si>
  <si>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</si>
  <si>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</si>
  <si>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</si>
  <si>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</si>
  <si>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</si>
  <si>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</si>
  <si>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</si>
  <si>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</si>
  <si>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</si>
  <si>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</si>
  <si>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</si>
  <si>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</si>
  <si>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</si>
  <si>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</si>
  <si>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</si>
  <si>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</si>
  <si>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</si>
  <si>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</si>
  <si>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</si>
  <si>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</si>
  <si>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</si>
  <si>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</si>
  <si>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</si>
  <si>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</si>
  <si>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</si>
  <si>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</si>
  <si>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</si>
  <si>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</si>
  <si>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</si>
  <si>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</si>
  <si>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</si>
  <si>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</si>
  <si>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</si>
  <si>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</si>
  <si>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</si>
  <si>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</si>
  <si>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</si>
  <si>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</si>
  <si>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</si>
  <si>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</si>
  <si>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</si>
  <si>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</si>
  <si>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</si>
  <si>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</si>
  <si>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</si>
  <si>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</si>
  <si>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</si>
  <si>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</si>
  <si>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</si>
  <si>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</si>
  <si>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</si>
  <si>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</si>
  <si>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</si>
  <si>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</si>
  <si>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</si>
  <si>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</si>
  <si>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</si>
  <si>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</si>
  <si>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</si>
  <si>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</si>
  <si>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</si>
  <si>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</si>
  <si>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</si>
  <si>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</si>
  <si>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</si>
  <si>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</si>
  <si>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</si>
  <si>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</si>
  <si>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</si>
  <si>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</si>
  <si>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</si>
  <si>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</si>
  <si>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</si>
  <si>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</si>
  <si>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</si>
  <si>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</si>
  <si>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</si>
  <si>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</si>
  <si>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</si>
  <si>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</si>
  <si>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</si>
  <si>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</si>
  <si>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</si>
  <si>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</si>
  <si>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</si>
  <si>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</si>
  <si>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</si>
  <si>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</si>
  <si>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</si>
  <si>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</si>
  <si>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</si>
  <si>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</si>
  <si>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</si>
  <si>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</si>
  <si>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</si>
  <si>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</si>
  <si>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</si>
  <si>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</si>
  <si>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</si>
  <si>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</si>
  <si>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</si>
  <si>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</si>
  <si>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</si>
  <si>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</si>
  <si>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</si>
  <si>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</si>
  <si>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</si>
  <si>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</si>
  <si>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</si>
  <si>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</si>
  <si>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</si>
  <si>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</si>
  <si>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</si>
  <si>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</si>
  <si>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</si>
  <si>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</si>
  <si>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</si>
  <si>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</si>
  <si>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</si>
  <si>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</si>
  <si>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</si>
  <si>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</si>
  <si>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</si>
  <si>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</si>
  <si>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</si>
  <si>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</si>
  <si>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</si>
  <si>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</si>
  <si>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</si>
  <si>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</si>
  <si>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</si>
  <si>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</si>
  <si>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</si>
  <si>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</si>
  <si>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</si>
  <si>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</si>
  <si>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</si>
  <si>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</si>
  <si>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</si>
  <si>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</si>
  <si>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</si>
  <si>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</si>
  <si>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</si>
  <si>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</si>
  <si>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</si>
  <si>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</si>
  <si>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</si>
  <si>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</si>
  <si>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</si>
  <si>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</si>
  <si>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</si>
  <si>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</si>
  <si>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</si>
  <si>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</si>
  <si>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</si>
  <si>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</si>
  <si>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</si>
  <si>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</si>
  <si>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</si>
  <si>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</si>
  <si>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</si>
  <si>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</si>
  <si>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</si>
  <si>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</si>
  <si>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</si>
  <si>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</si>
  <si>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</si>
  <si>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</si>
  <si>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</si>
  <si>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</si>
  <si>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</si>
  <si>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</si>
  <si>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</si>
  <si>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</si>
  <si>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</si>
  <si>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</si>
  <si>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</si>
  <si>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</si>
  <si>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</si>
  <si>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</si>
  <si>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</si>
  <si>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</si>
  <si>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</si>
  <si>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</si>
  <si>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</si>
  <si>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</si>
  <si>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</si>
  <si>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</si>
  <si>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</si>
  <si>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</si>
  <si>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</si>
  <si>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</si>
  <si>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</si>
  <si>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</si>
  <si>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</si>
  <si>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</si>
  <si>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</si>
  <si>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</si>
  <si>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</si>
  <si>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</si>
  <si>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</si>
  <si>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</si>
  <si>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</si>
  <si>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</si>
  <si>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</si>
  <si>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</si>
  <si>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</si>
  <si>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</si>
  <si>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</si>
  <si>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</si>
  <si>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</si>
  <si>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</si>
  <si>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</si>
  <si>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</si>
  <si>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</si>
  <si>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</si>
  <si>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</si>
  <si>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</si>
  <si>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</si>
  <si>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</si>
  <si>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</si>
  <si>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</si>
  <si>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</si>
  <si>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</si>
  <si>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</si>
  <si>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</si>
  <si>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</si>
  <si>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</si>
  <si>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</si>
  <si>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</si>
  <si>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</si>
  <si>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</si>
  <si>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</si>
  <si>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</si>
  <si>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</si>
  <si>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</si>
  <si>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</si>
  <si>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</si>
  <si>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</si>
  <si>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</si>
  <si>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</si>
  <si>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</si>
  <si>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</si>
  <si>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</si>
  <si>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</si>
  <si>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</si>
  <si>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</si>
  <si>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</si>
  <si>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</si>
  <si>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</si>
  <si>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</si>
  <si>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</si>
  <si>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</si>
  <si>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</si>
  <si>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</si>
  <si>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</si>
  <si>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</si>
  <si>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</si>
  <si>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</si>
  <si>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</si>
  <si>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</si>
  <si>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</si>
  <si>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</si>
  <si>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</si>
  <si>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</si>
  <si>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</si>
  <si>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</si>
  <si>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</si>
  <si>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</si>
  <si>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</si>
  <si>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</si>
  <si>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</si>
  <si>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</si>
  <si>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</si>
  <si>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</si>
  <si>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</si>
  <si>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</si>
  <si>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</si>
  <si>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</si>
  <si>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</si>
  <si>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</si>
  <si>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</si>
  <si>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</si>
  <si>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</si>
  <si>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</si>
  <si>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</si>
  <si>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</si>
  <si>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</si>
  <si>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</si>
  <si>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</si>
  <si>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</si>
  <si>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</si>
  <si>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</si>
  <si>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</si>
  <si>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</si>
  <si>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</si>
  <si>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</si>
  <si>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</si>
  <si>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</si>
  <si>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</si>
  <si>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</si>
  <si>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</si>
  <si>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</si>
  <si>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</si>
  <si>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</si>
  <si>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</si>
  <si>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</si>
  <si>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</si>
  <si>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</si>
  <si>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</si>
  <si>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</si>
  <si>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</si>
  <si>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</si>
  <si>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</si>
  <si>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</si>
  <si>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</si>
  <si>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</si>
  <si>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</si>
  <si>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</si>
  <si>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</si>
  <si>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</si>
  <si>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</si>
  <si>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</si>
  <si>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</si>
  <si>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</si>
  <si>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</si>
  <si>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</si>
  <si>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</si>
  <si>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</si>
  <si>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</si>
  <si>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</si>
  <si>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</si>
  <si>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</si>
  <si>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</si>
  <si>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</si>
  <si>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</si>
  <si>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</si>
  <si>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</si>
  <si>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</si>
  <si>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</si>
  <si>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</si>
  <si>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</si>
  <si>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</si>
  <si>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</si>
  <si>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</si>
  <si>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</si>
  <si>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</si>
  <si>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</si>
  <si>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</si>
  <si>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</si>
  <si>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</si>
  <si>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</si>
  <si>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</si>
  <si>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</si>
  <si>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</si>
  <si>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</si>
  <si>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</si>
  <si>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</si>
  <si>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</si>
  <si>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</si>
  <si>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</si>
  <si>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</si>
  <si>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</si>
  <si>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</si>
  <si>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</si>
  <si>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</si>
  <si>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</si>
  <si>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</si>
  <si>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</si>
  <si>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</si>
  <si>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</si>
  <si>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</si>
  <si>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</si>
  <si>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</si>
  <si>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</si>
  <si>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</si>
  <si>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</si>
  <si>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</si>
  <si>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</si>
  <si>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</si>
  <si>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</si>
  <si>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</si>
  <si>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</si>
  <si>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</si>
  <si>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</si>
  <si>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</si>
  <si>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</si>
  <si>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</si>
  <si>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</si>
  <si>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</si>
  <si>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</si>
  <si>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</si>
  <si>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</si>
  <si>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</si>
  <si>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</si>
  <si>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</si>
  <si>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</si>
  <si>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</si>
  <si>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</si>
  <si>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</si>
  <si>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</si>
  <si>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</si>
  <si>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</si>
  <si>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</si>
  <si>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</si>
  <si>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</si>
  <si>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</si>
  <si>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</si>
  <si>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</si>
  <si>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</si>
  <si>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</si>
  <si>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</si>
  <si>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</si>
  <si>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</si>
  <si>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</si>
  <si>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</si>
  <si>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</si>
  <si>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</si>
  <si>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</si>
  <si>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</si>
  <si>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</si>
  <si>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</si>
  <si>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</si>
  <si>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</si>
  <si>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</si>
  <si>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</si>
  <si>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</si>
  <si>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</si>
  <si>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</si>
  <si>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</si>
  <si>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</si>
  <si>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</si>
  <si>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</si>
  <si>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</si>
  <si>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</si>
  <si>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</si>
  <si>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</si>
  <si>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</si>
  <si>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</si>
  <si>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</si>
  <si>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</si>
  <si>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</si>
  <si>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</si>
  <si>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</si>
  <si>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</si>
  <si>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</si>
  <si>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</si>
  <si>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</si>
  <si>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</si>
  <si>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</si>
  <si>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</si>
  <si>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</si>
  <si>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</si>
  <si>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</si>
  <si>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</si>
  <si>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</si>
  <si>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</si>
  <si>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</si>
  <si>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</si>
  <si>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</si>
  <si>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</si>
  <si>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</si>
  <si>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</si>
  <si>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</si>
  <si>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</si>
  <si>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</si>
  <si>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</si>
  <si>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</si>
  <si>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</si>
  <si>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</si>
  <si>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</si>
  <si>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</si>
  <si>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</si>
  <si>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</si>
  <si>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</si>
  <si>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</si>
  <si>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</si>
  <si>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</si>
  <si>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</si>
  <si>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</si>
  <si>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</si>
  <si>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</si>
  <si>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</si>
  <si>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</si>
  <si>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</si>
  <si>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</si>
  <si>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</si>
  <si>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</si>
  <si>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</si>
  <si>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</si>
  <si>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</si>
  <si>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</si>
  <si>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</si>
  <si>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</si>
  <si>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</si>
  <si>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</si>
  <si>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</si>
  <si>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</si>
  <si>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</si>
  <si>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</si>
  <si>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</si>
  <si>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</si>
  <si>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</si>
  <si>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</si>
  <si>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</si>
  <si>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</si>
  <si>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</si>
  <si>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</si>
  <si>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</si>
  <si>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</si>
  <si>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</si>
  <si>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</si>
  <si>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</si>
  <si>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</si>
  <si>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</si>
  <si>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</si>
  <si>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</si>
  <si>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</si>
  <si>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</si>
  <si>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</si>
  <si>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</si>
  <si>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</si>
  <si>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</si>
  <si>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</si>
  <si>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</si>
  <si>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</si>
  <si>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</si>
  <si>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</si>
  <si>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</si>
  <si>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</si>
  <si>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</si>
  <si>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</si>
  <si>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</si>
  <si>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</si>
  <si>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</si>
  <si>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</si>
  <si>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</si>
  <si>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</si>
  <si>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</si>
  <si>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</si>
  <si>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</si>
  <si>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</si>
  <si>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</si>
  <si>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</si>
  <si>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</si>
  <si>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</si>
  <si>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</si>
  <si>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</si>
  <si>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</si>
  <si>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</si>
  <si>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</si>
  <si>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</si>
  <si>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</si>
  <si>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</si>
  <si>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</si>
  <si>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</si>
  <si>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</si>
  <si>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</si>
  <si>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</si>
  <si>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</si>
  <si>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</si>
  <si>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</si>
  <si>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</si>
  <si>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</si>
  <si>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</si>
  <si>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</si>
  <si>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</si>
  <si>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</si>
  <si>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</si>
  <si>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</si>
  <si>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</si>
  <si>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</si>
  <si>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</si>
  <si>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</si>
  <si>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</si>
  <si>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</si>
  <si>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</si>
  <si>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</si>
  <si>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</si>
  <si>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</si>
  <si>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</si>
  <si>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</si>
  <si>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</si>
  <si>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</si>
  <si>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</si>
  <si>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</si>
  <si>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</si>
  <si>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</si>
  <si>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</si>
  <si>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</si>
  <si>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</si>
  <si>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</si>
  <si>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</si>
  <si>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</si>
  <si>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</si>
  <si>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</si>
  <si>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</si>
  <si>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</si>
  <si>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</si>
  <si>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</si>
  <si>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</si>
  <si>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</si>
  <si>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</si>
  <si>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</si>
  <si>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</si>
  <si>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</si>
  <si>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</si>
  <si>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</si>
  <si>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</si>
  <si>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</si>
  <si>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</si>
  <si>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</si>
  <si>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</si>
  <si>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</si>
  <si>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</si>
  <si>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</si>
  <si>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</si>
  <si>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</si>
  <si>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</si>
  <si>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</si>
  <si>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</si>
  <si>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</si>
  <si>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</si>
  <si>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</si>
  <si>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</si>
  <si>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</si>
  <si>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</si>
  <si>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</si>
  <si>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</si>
  <si>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</si>
  <si>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</si>
  <si>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</si>
  <si>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</si>
  <si>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</si>
  <si>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</si>
  <si>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</si>
  <si>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</si>
  <si>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</si>
  <si>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</si>
  <si>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</si>
  <si>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</si>
  <si>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</si>
  <si>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</si>
  <si>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</si>
  <si>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</si>
  <si>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</si>
  <si>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</si>
  <si>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</si>
  <si>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</si>
  <si>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</si>
  <si>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</si>
  <si>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</si>
  <si>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</si>
  <si>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</si>
  <si>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</si>
  <si>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</si>
  <si>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</si>
  <si>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</si>
  <si>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</si>
  <si>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</si>
  <si>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</si>
  <si>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</si>
  <si>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</si>
  <si>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</si>
  <si>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</si>
  <si>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</si>
  <si>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</si>
  <si>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</si>
  <si>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</si>
  <si>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</si>
  <si>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</si>
  <si>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</si>
  <si>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</si>
  <si>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</si>
  <si>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</si>
  <si>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</si>
  <si>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</si>
  <si>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</si>
  <si>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</si>
  <si>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</si>
  <si>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</si>
  <si>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</si>
  <si>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</si>
  <si>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</si>
  <si>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</si>
  <si>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</si>
  <si>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</si>
  <si>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</si>
  <si>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</si>
  <si>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</si>
  <si>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</si>
  <si>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</si>
  <si>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</si>
  <si>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</si>
  <si>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</si>
  <si>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</si>
  <si>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</si>
  <si>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</si>
  <si>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</si>
  <si>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</si>
  <si>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</si>
  <si>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08:42/Realizando descarga de dormentes entre ZSF-TMI</t>
  </si>
  <si>
    <t>Turma pronta 08:41/Temperatura para execução de solda 09:43/Sem oportunidade</t>
  </si>
  <si>
    <t>Turma pronta 07h/Aguardando oportunidade</t>
  </si>
  <si>
    <t>Turma pronta 07:00/Sem oportunidade pela manhã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</si>
  <si>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</si>
  <si>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</si>
  <si>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</si>
  <si>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</si>
  <si>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</si>
  <si>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</si>
  <si>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</si>
  <si>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</t>
  </si>
  <si>
    <t>Nelson</t>
  </si>
  <si>
    <t>PDM - Alívio de tensão</t>
  </si>
  <si>
    <t>Turma pronta 09:00/Sem oportunidade</t>
  </si>
  <si>
    <t>TAP</t>
  </si>
  <si>
    <t>ZPN-TAP</t>
  </si>
  <si>
    <t>ZPNTAP</t>
  </si>
  <si>
    <t>Deslocamento - Duplado</t>
  </si>
  <si>
    <t>Macro 1 09:48</t>
  </si>
  <si>
    <t>Macro 1 08:14/Sem oportunidade</t>
  </si>
  <si>
    <t>Descarga de 1 barra no km 54+844 ao 55+074, SB: ZDGK58 (1h)</t>
  </si>
  <si>
    <t>Aguardando validação para partida</t>
  </si>
  <si>
    <t>Wemerson</t>
  </si>
  <si>
    <t>Turma pronta 09h/ Intervalo aberto das 09:30 - 12:30</t>
  </si>
  <si>
    <t>ZTI2/ZTI2322</t>
  </si>
  <si>
    <t>Turma pronta 09h/ Intervalo aberto das 09:30 - 12:30/Informou temperatura alta para execução de solda 09:31</t>
  </si>
  <si>
    <t>Informou temperatura alta para execução de solda 09:31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</si>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</sst>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G65" activePane="topRight" state="frozen"/>
      <selection pane="topRight" activeCell="BK810" sqref="BK8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/>
      <c r="BN65" s="144"/>
      <c r="BO65" s="144"/>
      <c r="BP65" s="20"/>
      <c r="BQ65" s="13" t="str">
        <f t="shared" si="6"/>
        <v>Produção</v>
      </c>
      <c r="BR65" s="21">
        <f t="shared" si="7"/>
        <v>1.3333333333333335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19" t="s">
        <v>1243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1246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97" t="s">
        <v>1246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1247</v>
      </c>
      <c r="J72" s="117">
        <v>73</v>
      </c>
      <c r="K72" s="141">
        <v>128</v>
      </c>
      <c r="L72" s="117" t="s">
        <v>520</v>
      </c>
      <c r="M72" s="141" t="s">
        <v>1248</v>
      </c>
      <c r="N72" s="141" t="s">
        <v>1249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1250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 t="s">
        <v>1251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1252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1253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1</v>
      </c>
      <c r="BI74" s="18"/>
      <c r="BJ74" s="18" t="s">
        <v>1254</v>
      </c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1255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0.55555555555555558</v>
      </c>
      <c r="AU77" s="166"/>
      <c r="AV77" s="166"/>
      <c r="AW77" s="15"/>
      <c r="AX77" s="15"/>
      <c r="AY77" s="12">
        <f t="shared" si="2"/>
        <v>0.15972222222222227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1256</v>
      </c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0.95833333333333359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1257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1257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0.55555555555555558</v>
      </c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0.15972222222222227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19" t="s">
        <v>1258</v>
      </c>
      <c r="BL78" s="17"/>
      <c r="BM78" s="144" t="s">
        <v>548</v>
      </c>
      <c r="BN78" s="144" t="s">
        <v>563</v>
      </c>
      <c r="BO78" s="144" t="s">
        <v>636</v>
      </c>
      <c r="BP78" s="20" t="s">
        <v>1259</v>
      </c>
      <c r="BQ78" s="13" t="str">
        <f t="shared" si="6"/>
        <v>Produção e Intervalo</v>
      </c>
      <c r="BR78" s="21">
        <f t="shared" si="7"/>
        <v>0.95833333333333359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1260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1261</v>
      </c>
      <c r="X79" s="116" t="s">
        <v>522</v>
      </c>
      <c r="Y79" s="143" t="s">
        <v>525</v>
      </c>
      <c r="Z79" s="116"/>
      <c r="AA79" s="164" t="s">
        <v>1262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1263</v>
      </c>
      <c r="BK79" s="19" t="s">
        <v>1264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1265</v>
      </c>
      <c r="I80" s="200" t="s">
        <v>1265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1266</v>
      </c>
      <c r="W80" s="117" t="s">
        <v>1267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1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1268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1</v>
      </c>
      <c r="BI81" s="18"/>
      <c r="BJ81" s="18" t="s">
        <v>1234</v>
      </c>
      <c r="BK81" s="19" t="s">
        <v>1235</v>
      </c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6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2" operator="equal">
      <formula>"NÃO"</formula>
    </cfRule>
    <cfRule type="cellIs" dxfId="235" priority="383" operator="equal">
      <formula>"SIM"</formula>
    </cfRule>
  </conditionalFormatting>
  <conditionalFormatting sqref="AZ331:AZ789 AZ6:AZ329">
    <cfRule type="expression" dxfId="234" priority="42838">
      <formula>#REF!=1</formula>
    </cfRule>
  </conditionalFormatting>
  <conditionalFormatting sqref="BF65 V65 U66:U791 U6:U64 BE6:BE809 AY6:AY809">
    <cfRule type="cellIs" dxfId="233" priority="42822" operator="equal">
      <formula>"ERRO"</formula>
    </cfRule>
  </conditionalFormatting>
  <conditionalFormatting sqref="BQ166:BQ793 BQ6:BQ164">
    <cfRule type="cellIs" dxfId="232" priority="42817" operator="equal">
      <formula>"Produção e Intervalo"</formula>
    </cfRule>
    <cfRule type="cellIs" dxfId="231" priority="42818" operator="equal">
      <formula>"Aderente"</formula>
    </cfRule>
    <cfRule type="cellIs" dxfId="230" priority="42819" operator="equal">
      <formula>"Intervalo"</formula>
    </cfRule>
    <cfRule type="cellIs" dxfId="229" priority="42820" operator="equal">
      <formula>"Produção"</formula>
    </cfRule>
    <cfRule type="cellIs" dxfId="228" priority="42821" operator="equal">
      <formula>"ERRO"</formula>
    </cfRule>
  </conditionalFormatting>
  <conditionalFormatting sqref="BR6:BS809">
    <cfRule type="cellIs" dxfId="227" priority="42799" operator="equal">
      <formula>"*"</formula>
    </cfRule>
    <cfRule type="cellIs" dxfId="226" priority="42800" operator="greaterThanOrEqual">
      <formula>1</formula>
    </cfRule>
    <cfRule type="cellIs" dxfId="225" priority="42801" operator="lessThan">
      <formula>1</formula>
    </cfRule>
  </conditionalFormatting>
  <conditionalFormatting sqref="BH792 BH415:BH789 BH6:BH27 BH28:BI34 BH35:BH412">
    <cfRule type="iconSet" priority="44622">
      <iconSet showValue="0">
        <cfvo type="percent" val="0"/>
        <cfvo type="num" val="1"/>
        <cfvo type="num" val="1" gte="0"/>
      </iconSet>
    </cfRule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81:BK809 BK40:BK70 BK72:BK7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9">
      <formula>#REF!=1</formula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 BK72:BK79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20" operator="equal">
      <formula>"OPORTUNIDADE"</formula>
    </cfRule>
  </conditionalFormatting>
  <conditionalFormatting sqref="Z196">
    <cfRule type="cellIs" dxfId="222" priority="218" operator="equal">
      <formula>"NÃO"</formula>
    </cfRule>
    <cfRule type="cellIs" dxfId="221" priority="219" operator="equal">
      <formula>"SIM"</formula>
    </cfRule>
  </conditionalFormatting>
  <conditionalFormatting sqref="Z198">
    <cfRule type="cellIs" dxfId="220" priority="217" operator="equal">
      <formula>"OPORTUNIDADE"</formula>
    </cfRule>
  </conditionalFormatting>
  <conditionalFormatting sqref="Z198">
    <cfRule type="cellIs" dxfId="219" priority="215" operator="equal">
      <formula>"NÃO"</formula>
    </cfRule>
    <cfRule type="cellIs" dxfId="218" priority="216" operator="equal">
      <formula>"SIM"</formula>
    </cfRule>
  </conditionalFormatting>
  <conditionalFormatting sqref="BP18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10" operator="equal">
      <formula>"OPORTUNIDADE"</formula>
    </cfRule>
  </conditionalFormatting>
  <conditionalFormatting sqref="Y196">
    <cfRule type="cellIs" dxfId="216" priority="208" operator="equal">
      <formula>"NÃO"</formula>
    </cfRule>
    <cfRule type="cellIs" dxfId="215" priority="209" operator="equal">
      <formula>"SIM"</formula>
    </cfRule>
  </conditionalFormatting>
  <conditionalFormatting sqref="Y198">
    <cfRule type="cellIs" dxfId="214" priority="207" operator="equal">
      <formula>"OPORTUNIDADE"</formula>
    </cfRule>
  </conditionalFormatting>
  <conditionalFormatting sqref="Y198">
    <cfRule type="cellIs" dxfId="213" priority="205" operator="equal">
      <formula>"NÃO"</formula>
    </cfRule>
    <cfRule type="cellIs" dxfId="212" priority="206" operator="equal">
      <formula>"SIM"</formula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6" operator="equal">
      <formula>"OPORTUNIDADE"</formula>
    </cfRule>
  </conditionalFormatting>
  <conditionalFormatting sqref="Z215">
    <cfRule type="cellIs" dxfId="210" priority="154" operator="equal">
      <formula>"NÃO"</formula>
    </cfRule>
    <cfRule type="cellIs" dxfId="209" priority="155" operator="equal">
      <formula>"SIM"</formula>
    </cfRule>
  </conditionalFormatting>
  <conditionalFormatting sqref="Y215:Y219">
    <cfRule type="cellIs" dxfId="208" priority="153" operator="equal">
      <formula>"OPORTUNIDADE"</formula>
    </cfRule>
  </conditionalFormatting>
  <conditionalFormatting sqref="Y215:Y219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Y213">
    <cfRule type="cellIs" dxfId="205" priority="150" operator="equal">
      <formula>"OPORTUNIDADE"</formula>
    </cfRule>
  </conditionalFormatting>
  <conditionalFormatting sqref="Y213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Y212">
    <cfRule type="cellIs" dxfId="202" priority="147" operator="equal">
      <formula>"OPORTUNIDADE"</formula>
    </cfRule>
  </conditionalFormatting>
  <conditionalFormatting sqref="Y212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211">
    <cfRule type="cellIs" dxfId="199" priority="144" operator="equal">
      <formula>"OPORTUNIDADE"</formula>
    </cfRule>
  </conditionalFormatting>
  <conditionalFormatting sqref="Y211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Y210">
    <cfRule type="cellIs" dxfId="196" priority="141" operator="equal">
      <formula>"OPORTUNIDADE"</formula>
    </cfRule>
  </conditionalFormatting>
  <conditionalFormatting sqref="Y210">
    <cfRule type="cellIs" dxfId="195" priority="139" operator="equal">
      <formula>"NÃO"</formula>
    </cfRule>
    <cfRule type="cellIs" dxfId="194" priority="140" operator="equal">
      <formula>"SIM"</formula>
    </cfRule>
  </conditionalFormatting>
  <conditionalFormatting sqref="Y209">
    <cfRule type="cellIs" dxfId="193" priority="138" operator="equal">
      <formula>"OPORTUNIDADE"</formula>
    </cfRule>
  </conditionalFormatting>
  <conditionalFormatting sqref="Y209">
    <cfRule type="cellIs" dxfId="192" priority="136" operator="equal">
      <formula>"NÃO"</formula>
    </cfRule>
    <cfRule type="cellIs" dxfId="191" priority="137" operator="equal">
      <formula>"SIM"</formula>
    </cfRule>
  </conditionalFormatting>
  <conditionalFormatting sqref="Y208">
    <cfRule type="cellIs" dxfId="190" priority="135" operator="equal">
      <formula>"OPORTUNIDADE"</formula>
    </cfRule>
  </conditionalFormatting>
  <conditionalFormatting sqref="Y208">
    <cfRule type="cellIs" dxfId="189" priority="133" operator="equal">
      <formula>"NÃO"</formula>
    </cfRule>
    <cfRule type="cellIs" dxfId="188" priority="134" operator="equal">
      <formula>"SIM"</formula>
    </cfRule>
  </conditionalFormatting>
  <conditionalFormatting sqref="BQ165">
    <cfRule type="cellIs" dxfId="187" priority="128" operator="equal">
      <formula>"Produção e Intervalo"</formula>
    </cfRule>
    <cfRule type="cellIs" dxfId="186" priority="129" operator="equal">
      <formula>"Aderente"</formula>
    </cfRule>
    <cfRule type="cellIs" dxfId="185" priority="130" operator="equal">
      <formula>"Intervalo"</formula>
    </cfRule>
    <cfRule type="cellIs" dxfId="184" priority="131" operator="equal">
      <formula>"Produção"</formula>
    </cfRule>
    <cfRule type="cellIs" dxfId="183" priority="132" operator="equal">
      <formula>"ERRO"</formula>
    </cfRule>
  </conditionalFormatting>
  <conditionalFormatting sqref="BJ174: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21" operator="equal">
      <formula>"OPORTUNIDADE"</formula>
    </cfRule>
  </conditionalFormatting>
  <conditionalFormatting sqref="Y226">
    <cfRule type="cellIs" dxfId="181" priority="119" operator="equal">
      <formula>"NÃO"</formula>
    </cfRule>
    <cfRule type="cellIs" dxfId="180" priority="120" operator="equal">
      <formula>"SIM"</formula>
    </cfRule>
  </conditionalFormatting>
  <conditionalFormatting sqref="Y234">
    <cfRule type="cellIs" dxfId="179" priority="115" operator="equal">
      <formula>"OPORTUNIDADE"</formula>
    </cfRule>
  </conditionalFormatting>
  <conditionalFormatting sqref="Y234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BP21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6" operator="equal">
      <formula>"OPORTUNIDADE"</formula>
    </cfRule>
  </conditionalFormatting>
  <conditionalFormatting sqref="Y246:Z24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P2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9" operator="equal">
      <formula>"OPORTUNIDADE"</formula>
    </cfRule>
  </conditionalFormatting>
  <conditionalFormatting sqref="Z243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2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8" operator="equal">
      <formula>"OPORTUNIDADE"</formula>
    </cfRule>
  </conditionalFormatting>
  <conditionalFormatting sqref="Y6:Z25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Z18">
    <cfRule type="cellIs" dxfId="167" priority="35" operator="equal">
      <formula>"OPORTUNIDADE"</formula>
    </cfRule>
  </conditionalFormatting>
  <conditionalFormatting sqref="Z18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18">
    <cfRule type="cellIs" dxfId="164" priority="32" operator="equal">
      <formula>"OPORTUNIDADE"</formula>
    </cfRule>
  </conditionalFormatting>
  <conditionalFormatting sqref="Y18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Z23">
    <cfRule type="cellIs" dxfId="161" priority="29" operator="equal">
      <formula>"OPORTUNIDADE"</formula>
    </cfRule>
  </conditionalFormatting>
  <conditionalFormatting sqref="Z23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23">
    <cfRule type="cellIs" dxfId="158" priority="26" operator="equal">
      <formula>"OPORTUNIDADE"</formula>
    </cfRule>
  </conditionalFormatting>
  <conditionalFormatting sqref="Y23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N58:BO69 BM6:BM789" xr:uid="{43038F51-D716-4A3D-AE73-47E9D552920F}">
      <formula1>IMPCAUSADOR</formula1>
    </dataValidation>
    <dataValidation type="list" allowBlank="1" showInputMessage="1" showErrorMessage="1" sqref="BN36 BN415:BN789 BN28:BN33 BN24:BN25 BN792 BN53:BN57 BN39:BN51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70:BN95" xr:uid="{D13F36DC-1AD9-4A81-ADED-C50D8B2BAEEC}">
      <formula1>INDIRECT(SUBSTITUTE(BM6," ",""))</formula1>
    </dataValidation>
    <dataValidation type="list" allowBlank="1" showInputMessage="1" showErrorMessage="1" sqref="BO36 BO415:BO795 BO39:BO51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70:BO95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1269</v>
      </c>
      <c r="V1" s="288"/>
      <c r="W1" s="288"/>
    </row>
    <row r="2" spans="1:23" s="91" customFormat="1">
      <c r="A2" s="94" t="s">
        <v>1270</v>
      </c>
      <c r="B2" s="94" t="s">
        <v>1271</v>
      </c>
      <c r="C2" s="94" t="s">
        <v>511</v>
      </c>
      <c r="D2" s="95" t="s">
        <v>1064</v>
      </c>
      <c r="E2" s="95" t="s">
        <v>1065</v>
      </c>
      <c r="F2" s="95" t="s">
        <v>1272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1273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1274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96">
        <v>1</v>
      </c>
      <c r="B2" s="79"/>
    </row>
    <row r="5" spans="1:16" s="81" customFormat="1" ht="11.25" customHeight="1">
      <c r="A5" s="80"/>
      <c r="B5" s="80"/>
      <c r="C5" s="289" t="s">
        <v>1275</v>
      </c>
      <c r="D5" s="290"/>
      <c r="E5" s="290"/>
      <c r="F5" s="290"/>
      <c r="G5" s="290"/>
      <c r="H5" s="290"/>
      <c r="I5" s="290"/>
      <c r="J5" s="291"/>
      <c r="K5" s="292" t="s">
        <v>1276</v>
      </c>
      <c r="L5" s="293"/>
      <c r="M5" s="293"/>
      <c r="N5" s="293"/>
      <c r="O5" s="294" t="s">
        <v>1277</v>
      </c>
      <c r="P5" s="295"/>
    </row>
    <row r="6" spans="1:16" s="81" customFormat="1" ht="15" customHeight="1">
      <c r="A6" s="73" t="s">
        <v>1272</v>
      </c>
      <c r="B6" s="82" t="s">
        <v>1271</v>
      </c>
      <c r="C6" s="83" t="s">
        <v>1064</v>
      </c>
      <c r="D6" s="84" t="s">
        <v>1065</v>
      </c>
      <c r="E6" s="83" t="s">
        <v>1278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1279</v>
      </c>
      <c r="M6" s="87" t="s">
        <v>710</v>
      </c>
      <c r="N6" s="88" t="s">
        <v>1059</v>
      </c>
      <c r="O6" s="204" t="s">
        <v>1102</v>
      </c>
      <c r="P6" s="149" t="s">
        <v>1280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Prev. macro 1 09h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1</v>
      </c>
      <c r="P75" s="182" t="str">
        <f>IF($A$2=1,IF(SP_NORTE!BJ74="","*",SP_NORTE!BJ74),IF(SP_NORTE!BK74="","*",SP_NORTE!BK74))</f>
        <v>Aguardando validação para partida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em deslocamento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Verificando faixa com CCO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1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1</v>
      </c>
      <c r="P82" s="182" t="str">
        <f>IF($A$2=1,IF(SP_NORTE!BJ81="","*",SP_NORTE!BJ81),IF(SP_NORTE!BK81="","*",SP_NORTE!BK81))</f>
        <v>Turma pronta 07h/Aguardando oportunidade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1281</v>
      </c>
      <c r="C2" s="134" t="s">
        <v>1049</v>
      </c>
      <c r="D2" s="83" t="s">
        <v>1051</v>
      </c>
      <c r="E2" s="83" t="s">
        <v>1282</v>
      </c>
      <c r="F2" s="111" t="s">
        <v>1283</v>
      </c>
      <c r="G2" s="83" t="s">
        <v>1284</v>
      </c>
      <c r="H2" s="83" t="s">
        <v>1285</v>
      </c>
      <c r="I2" s="83" t="s">
        <v>1286</v>
      </c>
      <c r="J2" s="83" t="s">
        <v>1287</v>
      </c>
      <c r="K2" s="85" t="s">
        <v>1288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2025-11-05T13:17:21Z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