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112" documentId="8_{B6337239-1A00-434D-AAD0-422EA1FEB5AE}" xr6:coauthVersionLast="47" xr6:coauthVersionMax="47" xr10:uidLastSave="{EE96C004-44AC-47F7-9E3E-B224D58BD8B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75" i="1" l="1" a="1"/>
  <c r="N575" i="1" s="1"/>
  <c r="M575" i="1" a="1"/>
  <c r="M575" i="1" s="1"/>
  <c r="H575" i="1" a="1"/>
  <c r="H575" i="1" s="1"/>
  <c r="N574" i="1" a="1"/>
  <c r="N574" i="1" s="1"/>
  <c r="M574" i="1" a="1"/>
  <c r="M574" i="1" s="1"/>
  <c r="N573" i="1" a="1"/>
  <c r="N573" i="1" s="1"/>
  <c r="M573" i="1" a="1"/>
  <c r="M573" i="1" s="1"/>
  <c r="N572" i="1" a="1"/>
  <c r="N572" i="1" s="1"/>
  <c r="M572" i="1" a="1"/>
  <c r="M572" i="1" s="1"/>
  <c r="N569" i="1" a="1"/>
  <c r="N569" i="1" s="1"/>
  <c r="M569" i="1" a="1"/>
  <c r="M569" i="1" s="1"/>
  <c r="N568" i="1" a="1"/>
  <c r="N568" i="1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C595" i="1" a="1"/>
  <c r="BC595" i="1"/>
  <c r="BD595" i="1" a="1"/>
  <c r="BD595" i="1"/>
  <c r="BC596" i="1" a="1"/>
  <c r="BC596" i="1"/>
  <c r="BD596" i="1" a="1"/>
  <c r="BD596" i="1"/>
  <c r="BC597" i="1" a="1"/>
  <c r="BC597" i="1"/>
  <c r="BD597" i="1" a="1"/>
  <c r="BD597" i="1"/>
  <c r="BC598" i="1" a="1"/>
  <c r="BC598" i="1"/>
  <c r="BD598" i="1" a="1"/>
  <c r="BD598" i="1"/>
  <c r="BC599" i="1" a="1"/>
  <c r="BC599" i="1"/>
  <c r="BD599" i="1" a="1"/>
  <c r="BD599" i="1"/>
  <c r="BC600" i="1" a="1"/>
  <c r="BC600" i="1"/>
  <c r="BD600" i="1" a="1"/>
  <c r="BD600" i="1"/>
  <c r="AJ558" i="1"/>
  <c r="AJ565" i="1"/>
  <c r="AJ566" i="1"/>
  <c r="AJ570" i="1"/>
  <c r="AJ571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S581" i="1" a="1"/>
  <c r="S581" i="1"/>
  <c r="T581" i="1" a="1"/>
  <c r="T581" i="1"/>
  <c r="S582" i="1" a="1"/>
  <c r="S582" i="1"/>
  <c r="T582" i="1" a="1"/>
  <c r="T582" i="1"/>
  <c r="S583" i="1" a="1"/>
  <c r="S583" i="1"/>
  <c r="T583" i="1" a="1"/>
  <c r="T583" i="1"/>
  <c r="S584" i="1" a="1"/>
  <c r="S584" i="1"/>
  <c r="T584" i="1" a="1"/>
  <c r="T584" i="1"/>
  <c r="S585" i="1" a="1"/>
  <c r="S585" i="1"/>
  <c r="T585" i="1" a="1"/>
  <c r="T585" i="1"/>
  <c r="S586" i="1" a="1"/>
  <c r="S586" i="1"/>
  <c r="T586" i="1" a="1"/>
  <c r="T586" i="1"/>
  <c r="S587" i="1" a="1"/>
  <c r="S587" i="1"/>
  <c r="T587" i="1" a="1"/>
  <c r="T587" i="1"/>
  <c r="S588" i="1" a="1"/>
  <c r="S588" i="1"/>
  <c r="T588" i="1" a="1"/>
  <c r="T588" i="1"/>
  <c r="S589" i="1" a="1"/>
  <c r="S589" i="1"/>
  <c r="T589" i="1" a="1"/>
  <c r="T589" i="1"/>
  <c r="S590" i="1" a="1"/>
  <c r="S590" i="1"/>
  <c r="T590" i="1" a="1"/>
  <c r="T590" i="1"/>
  <c r="S591" i="1" a="1"/>
  <c r="S591" i="1"/>
  <c r="T591" i="1" a="1"/>
  <c r="T591" i="1"/>
  <c r="S592" i="1" a="1"/>
  <c r="S592" i="1"/>
  <c r="T592" i="1" a="1"/>
  <c r="T592" i="1"/>
  <c r="S593" i="1" a="1"/>
  <c r="S593" i="1"/>
  <c r="T593" i="1" a="1"/>
  <c r="T593" i="1"/>
  <c r="S594" i="1" a="1"/>
  <c r="S594" i="1"/>
  <c r="T594" i="1" a="1"/>
  <c r="T594" i="1"/>
  <c r="S595" i="1" a="1"/>
  <c r="S595" i="1"/>
  <c r="T595" i="1" a="1"/>
  <c r="T595" i="1"/>
  <c r="S596" i="1" a="1"/>
  <c r="S596" i="1"/>
  <c r="T596" i="1" a="1"/>
  <c r="T596" i="1"/>
  <c r="S597" i="1" a="1"/>
  <c r="S597" i="1"/>
  <c r="T597" i="1" a="1"/>
  <c r="T597" i="1"/>
  <c r="S598" i="1" a="1"/>
  <c r="S598" i="1"/>
  <c r="T598" i="1" a="1"/>
  <c r="T598" i="1"/>
  <c r="S599" i="1" a="1"/>
  <c r="S599" i="1"/>
  <c r="T599" i="1" a="1"/>
  <c r="T599" i="1"/>
  <c r="S600" i="1" a="1"/>
  <c r="S600" i="1"/>
  <c r="T600" i="1" a="1"/>
  <c r="T600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594" i="1" a="1"/>
  <c r="N594" i="1"/>
  <c r="N595" i="1" a="1"/>
  <c r="N595" i="1"/>
  <c r="N596" i="1" a="1"/>
  <c r="N596" i="1"/>
  <c r="N597" i="1" a="1"/>
  <c r="N597" i="1"/>
  <c r="N598" i="1" a="1"/>
  <c r="N598" i="1"/>
  <c r="N599" i="1" a="1"/>
  <c r="N599" i="1"/>
  <c r="N600" i="1" a="1"/>
  <c r="N600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N579" i="1" a="1"/>
  <c r="N579" i="1"/>
  <c r="N580" i="1" a="1"/>
  <c r="N580" i="1"/>
  <c r="N581" i="1" a="1"/>
  <c r="N581" i="1"/>
  <c r="N582" i="1" a="1"/>
  <c r="N582" i="1"/>
  <c r="N583" i="1" a="1"/>
  <c r="N583" i="1"/>
  <c r="N584" i="1" a="1"/>
  <c r="N584" i="1"/>
  <c r="N585" i="1" a="1"/>
  <c r="N585" i="1"/>
  <c r="N586" i="1" a="1"/>
  <c r="N586" i="1"/>
  <c r="N587" i="1" a="1"/>
  <c r="N587" i="1"/>
  <c r="N588" i="1" a="1"/>
  <c r="N588" i="1"/>
  <c r="N589" i="1" a="1"/>
  <c r="N589" i="1"/>
  <c r="N590" i="1" a="1"/>
  <c r="N590" i="1"/>
  <c r="N591" i="1" a="1"/>
  <c r="N591" i="1"/>
  <c r="N592" i="1" a="1"/>
  <c r="N592" i="1"/>
  <c r="N593" i="1" a="1"/>
  <c r="N593" i="1"/>
  <c r="N567" i="1" a="1"/>
  <c r="N567" i="1" s="1"/>
  <c r="M567" i="1" a="1"/>
  <c r="M567" i="1" s="1"/>
  <c r="AY601" i="1"/>
  <c r="AY559" i="1"/>
  <c r="AY560" i="1"/>
  <c r="AY561" i="1"/>
  <c r="AY562" i="1"/>
  <c r="AY563" i="1"/>
  <c r="AY564" i="1"/>
  <c r="AY554" i="1"/>
  <c r="AY555" i="1"/>
  <c r="AY556" i="1"/>
  <c r="AY557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1" i="1" a="1"/>
  <c r="N571" i="1"/>
  <c r="N570" i="1" a="1"/>
  <c r="N570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 s="1"/>
  <c r="F403" i="13" s="1"/>
  <c r="N404" i="1" a="1"/>
  <c r="N404" i="1"/>
  <c r="M404" i="1" a="1"/>
  <c r="M404" i="1" s="1"/>
  <c r="F402" i="13" s="1"/>
  <c r="M398" i="1" a="1"/>
  <c r="M398" i="1" s="1"/>
  <c r="F396" i="13" s="1"/>
  <c r="N398" i="1" a="1"/>
  <c r="N398" i="1"/>
  <c r="M399" i="1" a="1"/>
  <c r="M399" i="1" s="1"/>
  <c r="F397" i="13" s="1"/>
  <c r="N399" i="1" a="1"/>
  <c r="N399" i="1" s="1"/>
  <c r="N400" i="1" a="1"/>
  <c r="N400" i="1"/>
  <c r="M400" i="1" a="1"/>
  <c r="M400" i="1" s="1"/>
  <c r="F398" i="13" s="1"/>
  <c r="N408" i="1" a="1"/>
  <c r="N408" i="1" s="1"/>
  <c r="M408" i="1" a="1"/>
  <c r="M408" i="1"/>
  <c r="F406" i="13" s="1"/>
  <c r="N407" i="1" a="1"/>
  <c r="N407" i="1" s="1"/>
  <c r="M407" i="1" a="1"/>
  <c r="M407" i="1"/>
  <c r="F405" i="13" s="1"/>
  <c r="N406" i="1" a="1"/>
  <c r="N406" i="1"/>
  <c r="M406" i="1" a="1"/>
  <c r="M406" i="1" s="1"/>
  <c r="F404" i="13" s="1"/>
  <c r="N403" i="1" a="1"/>
  <c r="N403" i="1"/>
  <c r="M403" i="1" a="1"/>
  <c r="M403" i="1"/>
  <c r="F401" i="13" s="1"/>
  <c r="N402" i="1" a="1"/>
  <c r="N402" i="1" s="1"/>
  <c r="M402" i="1" a="1"/>
  <c r="M402" i="1"/>
  <c r="F400" i="13" s="1"/>
  <c r="N396" i="1" a="1"/>
  <c r="N396" i="1"/>
  <c r="M396" i="1" a="1"/>
  <c r="M396" i="1" s="1"/>
  <c r="N395" i="1" a="1"/>
  <c r="N395" i="1"/>
  <c r="M395" i="1" a="1"/>
  <c r="M395" i="1"/>
  <c r="F393" i="13" s="1"/>
  <c r="N394" i="1" a="1"/>
  <c r="N394" i="1" s="1"/>
  <c r="M394" i="1" a="1"/>
  <c r="M394" i="1"/>
  <c r="F392" i="13" s="1"/>
  <c r="N393" i="1" a="1"/>
  <c r="N393" i="1"/>
  <c r="M393" i="1" a="1"/>
  <c r="M393" i="1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 s="1"/>
  <c r="M370" i="1" a="1"/>
  <c r="M370" i="1" s="1"/>
  <c r="AM370" i="1" s="1"/>
  <c r="N370" i="1" a="1"/>
  <c r="N370" i="1"/>
  <c r="L368" i="12" s="1"/>
  <c r="M371" i="1" a="1"/>
  <c r="M371" i="1"/>
  <c r="N371" i="1" a="1"/>
  <c r="N371" i="1" s="1"/>
  <c r="M372" i="1" a="1"/>
  <c r="M372" i="1"/>
  <c r="N372" i="1" a="1"/>
  <c r="N372" i="1"/>
  <c r="L370" i="12" s="1"/>
  <c r="M373" i="1" a="1"/>
  <c r="M373" i="1" s="1"/>
  <c r="AM373" i="1" s="1"/>
  <c r="N373" i="1" a="1"/>
  <c r="N373" i="1"/>
  <c r="L371" i="12" s="1"/>
  <c r="M374" i="1" a="1"/>
  <c r="M374" i="1"/>
  <c r="N374" i="1" a="1"/>
  <c r="N374" i="1" s="1"/>
  <c r="M375" i="1" a="1"/>
  <c r="M375" i="1"/>
  <c r="N375" i="1" a="1"/>
  <c r="N375" i="1"/>
  <c r="L373" i="12" s="1"/>
  <c r="M376" i="1" a="1"/>
  <c r="M376" i="1" s="1"/>
  <c r="AM376" i="1" s="1"/>
  <c r="N376" i="1" a="1"/>
  <c r="N376" i="1"/>
  <c r="L374" i="12" s="1"/>
  <c r="M377" i="1" a="1"/>
  <c r="M377" i="1"/>
  <c r="N377" i="1" a="1"/>
  <c r="N377" i="1" s="1"/>
  <c r="M378" i="1" a="1"/>
  <c r="M378" i="1"/>
  <c r="N378" i="1" a="1"/>
  <c r="N378" i="1"/>
  <c r="L376" i="12" s="1"/>
  <c r="M379" i="1" a="1"/>
  <c r="M379" i="1" s="1"/>
  <c r="AM379" i="1" s="1"/>
  <c r="N379" i="1" a="1"/>
  <c r="N379" i="1"/>
  <c r="L377" i="12" s="1"/>
  <c r="M380" i="1" a="1"/>
  <c r="M380" i="1"/>
  <c r="N380" i="1" a="1"/>
  <c r="N380" i="1" s="1"/>
  <c r="M381" i="1" a="1"/>
  <c r="M381" i="1"/>
  <c r="N381" i="1" a="1"/>
  <c r="N381" i="1"/>
  <c r="L379" i="12" s="1"/>
  <c r="M382" i="1" a="1"/>
  <c r="M382" i="1" s="1"/>
  <c r="AM382" i="1" s="1"/>
  <c r="N382" i="1" a="1"/>
  <c r="N382" i="1"/>
  <c r="L380" i="12" s="1"/>
  <c r="M383" i="1" a="1"/>
  <c r="M383" i="1" s="1"/>
  <c r="AM383" i="1" s="1"/>
  <c r="N383" i="1" a="1"/>
  <c r="N383" i="1" s="1"/>
  <c r="M384" i="1" a="1"/>
  <c r="M384" i="1"/>
  <c r="N384" i="1" a="1"/>
  <c r="N384" i="1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 s="1"/>
  <c r="AM391" i="1" s="1"/>
  <c r="N391" i="1" a="1"/>
  <c r="N391" i="1"/>
  <c r="L389" i="12" s="1"/>
  <c r="M392" i="1" a="1"/>
  <c r="M392" i="1" s="1"/>
  <c r="AM392" i="1" s="1"/>
  <c r="N392" i="1" a="1"/>
  <c r="N392" i="1" s="1"/>
  <c r="L391" i="12"/>
  <c r="K392" i="12"/>
  <c r="K393" i="12"/>
  <c r="L393" i="12"/>
  <c r="L394" i="12"/>
  <c r="K395" i="12"/>
  <c r="L395" i="12"/>
  <c r="N350" i="1" a="1"/>
  <c r="N350" i="1" s="1"/>
  <c r="N351" i="1" a="1"/>
  <c r="N351" i="1"/>
  <c r="L349" i="12" s="1"/>
  <c r="N352" i="1" a="1"/>
  <c r="N352" i="1" s="1"/>
  <c r="L350" i="12" s="1"/>
  <c r="N359" i="1" a="1"/>
  <c r="N359" i="1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 s="1"/>
  <c r="AM352" i="1" s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 s="1"/>
  <c r="AM348" i="1" s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 s="1"/>
  <c r="L299" i="12" s="1"/>
  <c r="N330" i="1" a="1"/>
  <c r="N330" i="1"/>
  <c r="L328" i="12" s="1"/>
  <c r="N329" i="1" a="1"/>
  <c r="N329" i="1"/>
  <c r="L327" i="12" s="1"/>
  <c r="N328" i="1" a="1"/>
  <c r="N328" i="1" s="1"/>
  <c r="L326" i="12" s="1"/>
  <c r="N324" i="1" a="1"/>
  <c r="N324" i="1"/>
  <c r="L322" i="12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/>
  <c r="L318" i="12" s="1"/>
  <c r="N319" i="1" a="1"/>
  <c r="N319" i="1" s="1"/>
  <c r="L317" i="12" s="1"/>
  <c r="N318" i="1" a="1"/>
  <c r="N318" i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/>
  <c r="L305" i="12" s="1"/>
  <c r="N306" i="1" a="1"/>
  <c r="N306" i="1" s="1"/>
  <c r="N304" i="1" a="1"/>
  <c r="N304" i="1"/>
  <c r="L302" i="12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/>
  <c r="L295" i="12" s="1"/>
  <c r="N296" i="1" a="1"/>
  <c r="N296" i="1" s="1"/>
  <c r="L294" i="12" s="1"/>
  <c r="N295" i="1" a="1"/>
  <c r="N295" i="1"/>
  <c r="L293" i="12" s="1"/>
  <c r="N294" i="1" a="1"/>
  <c r="N294" i="1"/>
  <c r="L292" i="12" s="1"/>
  <c r="N293" i="1" a="1"/>
  <c r="N293" i="1" s="1"/>
  <c r="N292" i="1" a="1"/>
  <c r="N292" i="1"/>
  <c r="L290" i="12" s="1"/>
  <c r="N291" i="1" a="1"/>
  <c r="N291" i="1" s="1"/>
  <c r="N290" i="1" a="1"/>
  <c r="N290" i="1" s="1"/>
  <c r="M329" i="1" a="1"/>
  <c r="M329" i="1" s="1"/>
  <c r="M328" i="1" a="1"/>
  <c r="M328" i="1"/>
  <c r="M324" i="1" a="1"/>
  <c r="M324" i="1" s="1"/>
  <c r="AM324" i="1" s="1"/>
  <c r="M323" i="1" a="1"/>
  <c r="M323" i="1"/>
  <c r="M322" i="1" a="1"/>
  <c r="M322" i="1"/>
  <c r="M321" i="1" a="1"/>
  <c r="M321" i="1" s="1"/>
  <c r="AM321" i="1" s="1"/>
  <c r="M320" i="1" a="1"/>
  <c r="M320" i="1"/>
  <c r="M319" i="1" a="1"/>
  <c r="M319" i="1" s="1"/>
  <c r="AM319" i="1" s="1"/>
  <c r="M318" i="1" a="1"/>
  <c r="M318" i="1" s="1"/>
  <c r="AM318" i="1" s="1"/>
  <c r="M317" i="1" a="1"/>
  <c r="M317" i="1" s="1"/>
  <c r="M316" i="1" a="1"/>
  <c r="M316" i="1"/>
  <c r="M311" i="1" a="1"/>
  <c r="M311" i="1" s="1"/>
  <c r="M310" i="1" a="1"/>
  <c r="M310" i="1"/>
  <c r="M309" i="1" a="1"/>
  <c r="M309" i="1"/>
  <c r="M308" i="1" a="1"/>
  <c r="M308" i="1" s="1"/>
  <c r="M307" i="1" a="1"/>
  <c r="M307" i="1"/>
  <c r="M306" i="1" a="1"/>
  <c r="M306" i="1" s="1"/>
  <c r="AM306" i="1" s="1"/>
  <c r="M304" i="1" a="1"/>
  <c r="M304" i="1" s="1"/>
  <c r="M302" i="1" a="1"/>
  <c r="M302" i="1" s="1"/>
  <c r="M298" i="1" a="1"/>
  <c r="M298" i="1"/>
  <c r="M296" i="1" a="1"/>
  <c r="M296" i="1" s="1"/>
  <c r="M295" i="1" a="1"/>
  <c r="M295" i="1"/>
  <c r="M294" i="1" a="1"/>
  <c r="M294" i="1"/>
  <c r="M293" i="1" a="1"/>
  <c r="M293" i="1" s="1"/>
  <c r="M292" i="1" a="1"/>
  <c r="M292" i="1"/>
  <c r="M291" i="1" a="1"/>
  <c r="M291" i="1" s="1"/>
  <c r="AM291" i="1" s="1"/>
  <c r="N288" i="1" a="1"/>
  <c r="N288" i="1" s="1"/>
  <c r="L286" i="12" s="1"/>
  <c r="M288" i="1" a="1"/>
  <c r="M288" i="1" s="1"/>
  <c r="R257" i="1"/>
  <c r="S255" i="12" s="1"/>
  <c r="N286" i="1" a="1"/>
  <c r="N286" i="1" s="1"/>
  <c r="M286" i="1" a="1"/>
  <c r="M286" i="1"/>
  <c r="N285" i="1" a="1"/>
  <c r="N285" i="1" s="1"/>
  <c r="M285" i="1" a="1"/>
  <c r="M285" i="1"/>
  <c r="N284" i="1" a="1"/>
  <c r="N284" i="1"/>
  <c r="L282" i="12" s="1"/>
  <c r="M284" i="1" a="1"/>
  <c r="M284" i="1" s="1"/>
  <c r="N283" i="1" a="1"/>
  <c r="N283" i="1"/>
  <c r="L281" i="12" s="1"/>
  <c r="M283" i="1" a="1"/>
  <c r="M283" i="1" s="1"/>
  <c r="AM283" i="1" s="1"/>
  <c r="N279" i="1" a="1"/>
  <c r="N279" i="1" s="1"/>
  <c r="L277" i="12" s="1"/>
  <c r="M279" i="1" a="1"/>
  <c r="M279" i="1" s="1"/>
  <c r="N278" i="1" a="1"/>
  <c r="N278" i="1"/>
  <c r="L276" i="12" s="1"/>
  <c r="M278" i="1" a="1"/>
  <c r="M278" i="1" s="1"/>
  <c r="AM278" i="1" s="1"/>
  <c r="M280" i="1" a="1"/>
  <c r="M280" i="1"/>
  <c r="N277" i="1" a="1"/>
  <c r="N277" i="1"/>
  <c r="L275" i="12" s="1"/>
  <c r="M277" i="1" a="1"/>
  <c r="M277" i="1" s="1"/>
  <c r="AM277" i="1" s="1"/>
  <c r="N276" i="1" a="1"/>
  <c r="N276" i="1"/>
  <c r="L274" i="12" s="1"/>
  <c r="M276" i="1" a="1"/>
  <c r="M276" i="1" s="1"/>
  <c r="AM276" i="1" s="1"/>
  <c r="N275" i="1" a="1"/>
  <c r="N275" i="1" s="1"/>
  <c r="L273" i="12" s="1"/>
  <c r="M275" i="1" a="1"/>
  <c r="M275" i="1" s="1"/>
  <c r="AM275" i="1" s="1"/>
  <c r="N272" i="1" a="1"/>
  <c r="N272" i="1"/>
  <c r="L270" i="12" s="1"/>
  <c r="M272" i="1" a="1"/>
  <c r="M272" i="1" s="1"/>
  <c r="AM272" i="1" s="1"/>
  <c r="N289" i="1" a="1"/>
  <c r="N289" i="1"/>
  <c r="L287" i="12" s="1"/>
  <c r="N287" i="1" a="1"/>
  <c r="N287" i="1"/>
  <c r="L285" i="12" s="1"/>
  <c r="N282" i="1" a="1"/>
  <c r="N282" i="1" s="1"/>
  <c r="N281" i="1" a="1"/>
  <c r="N281" i="1"/>
  <c r="L279" i="12" s="1"/>
  <c r="N274" i="1" a="1"/>
  <c r="N274" i="1" s="1"/>
  <c r="M297" i="1" a="1"/>
  <c r="M297" i="1" s="1"/>
  <c r="M290" i="1" a="1"/>
  <c r="M290" i="1" s="1"/>
  <c r="M289" i="1" a="1"/>
  <c r="M289" i="1"/>
  <c r="M287" i="1" a="1"/>
  <c r="M287" i="1" s="1"/>
  <c r="M282" i="1" a="1"/>
  <c r="M282" i="1" s="1"/>
  <c r="F280" i="13" s="1"/>
  <c r="M281" i="1" a="1"/>
  <c r="M281" i="1" s="1"/>
  <c r="AM281" i="1" s="1"/>
  <c r="N273" i="1" a="1"/>
  <c r="N273" i="1" s="1"/>
  <c r="M273" i="1" a="1"/>
  <c r="M273" i="1" s="1"/>
  <c r="M274" i="1" a="1"/>
  <c r="M274" i="1" s="1"/>
  <c r="AM274" i="1" s="1"/>
  <c r="M270" i="1" a="1"/>
  <c r="M270" i="1" s="1"/>
  <c r="F268" i="13" s="1"/>
  <c r="M269" i="1" a="1"/>
  <c r="M269" i="1" s="1"/>
  <c r="M268" i="1" a="1"/>
  <c r="M268" i="1"/>
  <c r="M267" i="1" a="1"/>
  <c r="M267" i="1" s="1"/>
  <c r="M266" i="1" a="1"/>
  <c r="M266" i="1" s="1"/>
  <c r="F264" i="13" s="1"/>
  <c r="M265" i="1" a="1"/>
  <c r="M265" i="1" s="1"/>
  <c r="AM265" i="1" s="1"/>
  <c r="M264" i="1" a="1"/>
  <c r="M264" i="1" s="1"/>
  <c r="AM264" i="1" s="1"/>
  <c r="M263" i="1" a="1"/>
  <c r="M263" i="1" s="1"/>
  <c r="F261" i="13" s="1"/>
  <c r="M261" i="1" a="1"/>
  <c r="M261" i="1" s="1"/>
  <c r="AM261" i="1" s="1"/>
  <c r="M256" i="1" a="1"/>
  <c r="M256" i="1" s="1"/>
  <c r="AM256" i="1" s="1"/>
  <c r="N256" i="1" a="1"/>
  <c r="N256" i="1" s="1"/>
  <c r="M257" i="1" a="1"/>
  <c r="M257" i="1" s="1"/>
  <c r="AM257" i="1" s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 s="1"/>
  <c r="L268" i="12" s="1"/>
  <c r="N269" i="1" a="1"/>
  <c r="N269" i="1" s="1"/>
  <c r="N268" i="1" a="1"/>
  <c r="N268" i="1" s="1"/>
  <c r="L266" i="12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0" i="1" a="1"/>
  <c r="N260" i="1" s="1"/>
  <c r="N259" i="1" a="1"/>
  <c r="N259" i="1" s="1"/>
  <c r="M262" i="1" a="1"/>
  <c r="M262" i="1" s="1"/>
  <c r="AM262" i="1" s="1"/>
  <c r="M260" i="1" a="1"/>
  <c r="M260" i="1"/>
  <c r="M259" i="1" a="1"/>
  <c r="M259" i="1" s="1"/>
  <c r="F257" i="13" s="1"/>
  <c r="N254" i="1" a="1"/>
  <c r="N254" i="1"/>
  <c r="L252" i="12" s="1"/>
  <c r="M254" i="1" a="1"/>
  <c r="M254" i="1" s="1"/>
  <c r="AM254" i="1" s="1"/>
  <c r="N253" i="1" a="1"/>
  <c r="N253" i="1" s="1"/>
  <c r="M253" i="1" a="1"/>
  <c r="M253" i="1" s="1"/>
  <c r="AM253" i="1" s="1"/>
  <c r="N252" i="1" a="1"/>
  <c r="N252" i="1" s="1"/>
  <c r="L250" i="12" s="1"/>
  <c r="M252" i="1" a="1"/>
  <c r="M252" i="1" s="1"/>
  <c r="F250" i="13" s="1"/>
  <c r="N251" i="1" a="1"/>
  <c r="N251" i="1" s="1"/>
  <c r="L249" i="12" s="1"/>
  <c r="M251" i="1" a="1"/>
  <c r="M251" i="1" s="1"/>
  <c r="A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 s="1"/>
  <c r="M231" i="1" a="1"/>
  <c r="M231" i="1"/>
  <c r="N241" i="1" a="1"/>
  <c r="N241" i="1" s="1"/>
  <c r="M241" i="1" a="1"/>
  <c r="M241" i="1"/>
  <c r="N238" i="1" a="1"/>
  <c r="N238" i="1" s="1"/>
  <c r="M238" i="1" a="1"/>
  <c r="M238" i="1" s="1"/>
  <c r="F236" i="13" s="1"/>
  <c r="N237" i="1" a="1"/>
  <c r="N237" i="1" s="1"/>
  <c r="M237" i="1" a="1"/>
  <c r="M237" i="1" s="1"/>
  <c r="AM237" i="1" s="1"/>
  <c r="N236" i="1" a="1"/>
  <c r="N236" i="1" s="1"/>
  <c r="M236" i="1" a="1"/>
  <c r="M236" i="1" s="1"/>
  <c r="AM236" i="1" s="1"/>
  <c r="M234" i="1" a="1"/>
  <c r="M234" i="1" s="1"/>
  <c r="AM234" i="1" s="1"/>
  <c r="N234" i="1" a="1"/>
  <c r="N234" i="1" s="1"/>
  <c r="M235" i="1" a="1"/>
  <c r="M235" i="1" s="1"/>
  <c r="AM235" i="1" s="1"/>
  <c r="N235" i="1" a="1"/>
  <c r="N235" i="1" s="1"/>
  <c r="M240" i="1" a="1"/>
  <c r="M240" i="1" s="1"/>
  <c r="F238" i="13" s="1"/>
  <c r="N240" i="1" a="1"/>
  <c r="N240" i="1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 s="1"/>
  <c r="AM228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573" i="1" l="1"/>
  <c r="AJ573" i="1"/>
  <c r="BB572" i="1"/>
  <c r="AJ572" i="1"/>
  <c r="BB569" i="1"/>
  <c r="AJ569" i="1"/>
  <c r="L242" i="12"/>
  <c r="AN244" i="1"/>
  <c r="L272" i="12"/>
  <c r="AN274" i="1"/>
  <c r="L214" i="12"/>
  <c r="AN216" i="1"/>
  <c r="L262" i="12"/>
  <c r="AN264" i="1"/>
  <c r="L265" i="12"/>
  <c r="AN267" i="1"/>
  <c r="L284" i="12"/>
  <c r="AN286" i="1"/>
  <c r="L321" i="12"/>
  <c r="AN323" i="1"/>
  <c r="L260" i="12"/>
  <c r="AN262" i="1"/>
  <c r="L263" i="12"/>
  <c r="AN265" i="1"/>
  <c r="L289" i="12"/>
  <c r="AN291" i="1"/>
  <c r="L315" i="12"/>
  <c r="AN317" i="1"/>
  <c r="BB568" i="1"/>
  <c r="AJ568" i="1"/>
  <c r="L258" i="12"/>
  <c r="AN260" i="1"/>
  <c r="L307" i="12"/>
  <c r="AN309" i="1"/>
  <c r="L369" i="12"/>
  <c r="AN371" i="1"/>
  <c r="F391" i="13"/>
  <c r="K391" i="12"/>
  <c r="AM393" i="1"/>
  <c r="AN296" i="1"/>
  <c r="L238" i="12"/>
  <c r="AN240" i="1"/>
  <c r="L236" i="12"/>
  <c r="AN238" i="1"/>
  <c r="L280" i="12"/>
  <c r="AN282" i="1"/>
  <c r="L291" i="12"/>
  <c r="AN293" i="1"/>
  <c r="L304" i="12"/>
  <c r="AN306" i="1"/>
  <c r="L357" i="12"/>
  <c r="AN359" i="1"/>
  <c r="L390" i="12"/>
  <c r="AN392" i="1"/>
  <c r="L375" i="12"/>
  <c r="AN377" i="1"/>
  <c r="F394" i="13"/>
  <c r="K394" i="12"/>
  <c r="AM396" i="1"/>
  <c r="L233" i="12"/>
  <c r="AN235" i="1"/>
  <c r="L283" i="12"/>
  <c r="AN285" i="1"/>
  <c r="L382" i="12"/>
  <c r="AN384" i="1"/>
  <c r="L381" i="12"/>
  <c r="AN383" i="1"/>
  <c r="L378" i="12"/>
  <c r="AN380" i="1"/>
  <c r="L367" i="12"/>
  <c r="AN369" i="1"/>
  <c r="L235" i="12"/>
  <c r="AN237" i="1"/>
  <c r="L288" i="12"/>
  <c r="AN290" i="1"/>
  <c r="L298" i="12"/>
  <c r="AN300" i="1"/>
  <c r="L348" i="12"/>
  <c r="AN350" i="1"/>
  <c r="L372" i="12"/>
  <c r="AN374" i="1"/>
  <c r="L392" i="12"/>
  <c r="AN394" i="1"/>
  <c r="BC594" i="1" a="1"/>
  <c r="BC594" i="1" s="1"/>
  <c r="BD594" i="1" a="1"/>
  <c r="BD594" i="1" s="1"/>
  <c r="BC593" i="1" a="1"/>
  <c r="BC593" i="1" s="1"/>
  <c r="BD593" i="1" a="1"/>
  <c r="BD593" i="1" s="1"/>
  <c r="BC592" i="1" a="1"/>
  <c r="BC592" i="1" s="1"/>
  <c r="BD592" i="1" a="1"/>
  <c r="BD592" i="1" s="1"/>
  <c r="BC591" i="1" a="1"/>
  <c r="BC591" i="1" s="1"/>
  <c r="BD591" i="1" a="1"/>
  <c r="BD591" i="1" s="1"/>
  <c r="BC590" i="1" a="1"/>
  <c r="BC590" i="1" s="1"/>
  <c r="BD590" i="1" a="1"/>
  <c r="BD590" i="1" s="1"/>
  <c r="BC589" i="1" a="1"/>
  <c r="BC589" i="1" s="1"/>
  <c r="BD589" i="1" a="1"/>
  <c r="BD589" i="1" s="1"/>
  <c r="BC588" i="1" a="1"/>
  <c r="BC588" i="1" s="1"/>
  <c r="BD588" i="1" a="1"/>
  <c r="BD588" i="1" s="1"/>
  <c r="BC587" i="1" a="1"/>
  <c r="BC587" i="1" s="1"/>
  <c r="BD587" i="1" a="1"/>
  <c r="BD587" i="1" s="1"/>
  <c r="BC586" i="1" a="1"/>
  <c r="BC586" i="1" s="1"/>
  <c r="BD586" i="1" a="1"/>
  <c r="BD586" i="1" s="1"/>
  <c r="BC585" i="1" a="1"/>
  <c r="BC585" i="1" s="1"/>
  <c r="BD585" i="1" a="1"/>
  <c r="BD585" i="1" s="1"/>
  <c r="BC584" i="1" a="1"/>
  <c r="BC584" i="1" s="1"/>
  <c r="BD584" i="1" a="1"/>
  <c r="BD584" i="1" s="1"/>
  <c r="BC583" i="1" a="1"/>
  <c r="BC583" i="1" s="1"/>
  <c r="BD583" i="1" a="1"/>
  <c r="BD583" i="1" s="1"/>
  <c r="BC582" i="1" a="1"/>
  <c r="BC582" i="1" s="1"/>
  <c r="BD582" i="1" a="1"/>
  <c r="BD582" i="1" s="1"/>
  <c r="BC581" i="1" a="1"/>
  <c r="BC581" i="1" s="1"/>
  <c r="BD581" i="1" a="1"/>
  <c r="BD581" i="1" s="1"/>
  <c r="BC580" i="1" a="1"/>
  <c r="BC580" i="1" s="1"/>
  <c r="BD580" i="1" a="1"/>
  <c r="BD580" i="1" s="1"/>
  <c r="BC579" i="1" a="1"/>
  <c r="BC579" i="1" s="1"/>
  <c r="BD579" i="1" a="1"/>
  <c r="BD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<sst xmlns="http://schemas.openxmlformats.org/spreadsheetml/2006/main" count="12227" uniqueCount="1812">
  <si>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</si>
  <si>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</si>
  <si>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</si>
  <si>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</si>
  <si>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</si>
  <si>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</si>
  <si>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</si>
  <si>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</si>
  <si>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</si>
  <si>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</si>
  <si>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</si>
  <si>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</si>
  <si>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</si>
  <si>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</si>
  <si>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</si>
  <si>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</si>
  <si>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</si>
  <si>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</si>
  <si>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</si>
  <si>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</si>
  <si>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</si>
  <si>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</si>
  <si>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</si>
  <si>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</si>
  <si>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</si>
  <si>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</si>
  <si>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</si>
  <si>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</si>
  <si>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</si>
  <si>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</si>
  <si>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</si>
  <si>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</si>
  <si>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</si>
  <si>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</si>
  <si>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</si>
  <si>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</si>
  <si>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</si>
  <si>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</si>
  <si>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</si>
  <si>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</si>
  <si>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</si>
  <si>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</si>
  <si>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</si>
  <si>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</si>
  <si>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</si>
  <si>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</si>
  <si>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</si>
  <si>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</si>
  <si>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</si>
  <si>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</si>
  <si>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</si>
  <si>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</si>
  <si>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</si>
  <si>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</si>
  <si>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</si>
  <si>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</si>
  <si>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</si>
  <si>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</si>
  <si>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</si>
  <si>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</si>
  <si>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</si>
  <si>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</si>
  <si>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</si>
  <si>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</si>
  <si>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</si>
  <si>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</si>
  <si>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</si>
  <si>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</si>
  <si>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</si>
  <si>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</si>
  <si>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</si>
  <si>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</si>
  <si>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</si>
  <si>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</si>
  <si>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</si>
  <si>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</si>
  <si>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</si>
  <si>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</si>
  <si>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</si>
  <si>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</si>
  <si>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</si>
  <si>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</si>
  <si>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</si>
  <si>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</si>
  <si>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</si>
  <si>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</si>
  <si>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</si>
  <si>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</si>
  <si>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</si>
  <si>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</si>
  <si>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</si>
  <si>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</si>
  <si>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</si>
  <si>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</si>
  <si>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</si>
  <si>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</si>
  <si>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</si>
  <si>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</si>
  <si>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</si>
  <si>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</si>
  <si>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</si>
  <si>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</si>
  <si>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</si>
  <si>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</si>
  <si>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</si>
  <si>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</si>
  <si>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</si>
  <si>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</si>
  <si>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</si>
  <si>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</si>
  <si>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</si>
  <si>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</si>
  <si>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</si>
  <si>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</si>
  <si>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</si>
  <si>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</si>
  <si>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</si>
  <si>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</si>
  <si>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</si>
  <si>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</si>
  <si>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</si>
  <si>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</si>
  <si>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</si>
  <si>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</si>
  <si>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</si>
  <si>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</si>
  <si>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</si>
  <si>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</si>
  <si>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</si>
  <si>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</si>
  <si>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</si>
  <si>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</si>
  <si>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</si>
  <si>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</si>
  <si>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</si>
  <si>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</si>
  <si>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</si>
  <si>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</si>
  <si>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</si>
  <si>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</si>
  <si>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</si>
  <si>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</si>
  <si>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</si>
  <si>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</si>
  <si>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</si>
  <si>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</si>
  <si>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</si>
  <si>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</si>
  <si>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</si>
  <si>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</si>
  <si>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</si>
  <si>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</si>
  <si>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</si>
  <si>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</si>
  <si>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</si>
  <si>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</si>
  <si>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</si>
  <si>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</si>
  <si>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</si>
  <si>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</si>
  <si>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</si>
  <si>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</si>
  <si>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</si>
  <si>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</si>
  <si>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</si>
  <si>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</si>
  <si>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</si>
  <si>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</si>
  <si>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</si>
  <si>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</si>
  <si>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</si>
  <si>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</si>
  <si>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</si>
  <si>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</si>
  <si>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</si>
  <si>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</si>
  <si>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</si>
  <si>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</si>
  <si>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</si>
  <si>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</si>
  <si>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</si>
  <si>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</si>
  <si>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</si>
  <si>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</si>
  <si>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</si>
  <si>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</si>
  <si>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</si>
  <si>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</si>
  <si>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</si>
  <si>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</si>
  <si>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</si>
  <si>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</si>
  <si>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</si>
  <si>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</si>
  <si>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</si>
  <si>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</si>
  <si>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</si>
  <si>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</si>
  <si>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</si>
  <si>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</si>
  <si>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</si>
  <si>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</si>
  <si>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</si>
  <si>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</si>
  <si>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</si>
  <si>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</si>
  <si>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</si>
  <si>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</si>
  <si>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</si>
  <si>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</si>
  <si>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</si>
  <si>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</si>
  <si>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</si>
  <si>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</si>
  <si>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</si>
  <si>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</si>
  <si>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</si>
  <si>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</si>
  <si>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</si>
  <si>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</si>
  <si>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</si>
  <si>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</si>
  <si>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</si>
  <si>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</si>
  <si>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</si>
  <si>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</si>
  <si>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</si>
  <si>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</si>
  <si>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</si>
  <si>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</si>
  <si>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</si>
  <si>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</si>
  <si>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</si>
  <si>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</si>
  <si>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</si>
  <si>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</si>
  <si>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</si>
  <si>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</si>
  <si>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</si>
  <si>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</si>
  <si>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</si>
  <si>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</si>
  <si>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</si>
  <si>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</si>
  <si>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</si>
  <si>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</si>
  <si>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</si>
  <si>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</si>
  <si>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</si>
  <si>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</si>
  <si>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</si>
  <si>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</si>
  <si>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</si>
  <si>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</si>
  <si>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</si>
  <si>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</si>
  <si>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</si>
  <si>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</si>
  <si>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</si>
  <si>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</si>
  <si>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</si>
  <si>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</si>
  <si>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</si>
  <si>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</si>
  <si>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</si>
  <si>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</si>
  <si>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</si>
  <si>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</si>
  <si>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</si>
  <si>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</si>
  <si>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</si>
  <si>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</si>
  <si>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</si>
  <si>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</si>
  <si>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</si>
  <si>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</si>
  <si>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</si>
  <si>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</si>
  <si>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</si>
  <si>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</si>
  <si>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</si>
  <si>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</si>
  <si>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</si>
  <si>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</si>
  <si>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</si>
  <si>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</si>
  <si>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</si>
  <si>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</si>
  <si>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</si>
  <si>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</si>
  <si>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</si>
  <si>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</si>
  <si>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</si>
  <si>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</si>
  <si>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</si>
  <si>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</si>
  <si>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</si>
  <si>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</si>
  <si>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</si>
  <si>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</si>
  <si>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</si>
  <si>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</si>
  <si>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</si>
  <si>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</si>
  <si>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</si>
  <si>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</si>
  <si>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</si>
  <si>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</si>
  <si>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</si>
  <si>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</si>
  <si>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</si>
  <si>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</si>
  <si>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</si>
  <si>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</si>
  <si>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</si>
  <si>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</si>
  <si>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</si>
  <si>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</si>
  <si>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</si>
  <si>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</si>
  <si>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</si>
  <si>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</si>
  <si>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</si>
  <si>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</si>
  <si>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</si>
  <si>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</si>
  <si>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</si>
  <si>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</si>
  <si>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</si>
  <si>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</si>
  <si>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</si>
  <si>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</si>
  <si>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</si>
  <si>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</si>
  <si>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</si>
  <si>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</si>
  <si>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</si>
  <si>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</si>
  <si>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</si>
  <si>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</si>
  <si>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</si>
  <si>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</si>
  <si>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</si>
  <si>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</si>
  <si>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</si>
  <si>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</si>
  <si>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</si>
  <si>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</si>
  <si>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</si>
  <si>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</si>
  <si>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</si>
  <si>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</si>
  <si>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</si>
  <si>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</si>
  <si>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</si>
  <si>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</si>
  <si>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</si>
  <si>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</si>
  <si>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</si>
  <si>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</si>
  <si>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</si>
  <si>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</si>
  <si>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</si>
  <si>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</si>
  <si>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</si>
  <si>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</si>
  <si>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</si>
  <si>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</si>
  <si>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</si>
  <si>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</si>
  <si>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</si>
  <si>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</si>
  <si>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</si>
  <si>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</si>
  <si>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</si>
  <si>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</si>
  <si>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</si>
  <si>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</si>
  <si>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</si>
  <si>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</si>
  <si>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</si>
  <si>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</si>
  <si>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</si>
  <si>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</si>
  <si>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</si>
  <si>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</si>
  <si>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</si>
  <si>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</si>
  <si>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</si>
  <si>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</si>
  <si>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</si>
  <si>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</si>
  <si>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</si>
  <si>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</si>
  <si>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</si>
  <si>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</si>
  <si>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</si>
  <si>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</si>
  <si>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</si>
  <si>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</si>
  <si>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</si>
  <si>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</si>
  <si>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</si>
  <si>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</si>
  <si>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</si>
  <si>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</si>
  <si>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</si>
  <si>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</si>
  <si>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</si>
  <si>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</si>
  <si>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</si>
  <si>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</si>
  <si>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</si>
  <si>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</si>
  <si>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</si>
  <si>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</si>
  <si>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</si>
  <si>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</si>
  <si>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</si>
  <si>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</si>
  <si>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</si>
  <si>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</si>
  <si>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</si>
  <si>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</si>
  <si>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</si>
  <si>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</si>
  <si>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</si>
  <si>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</si>
  <si>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</si>
  <si>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</si>
  <si>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</si>
  <si>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</si>
  <si>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</si>
  <si>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</si>
  <si>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</si>
  <si>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</si>
  <si>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</si>
  <si>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</si>
  <si>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</si>
  <si>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</si>
  <si>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</si>
  <si>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</si>
  <si>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</si>
  <si>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</si>
  <si>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</si>
  <si>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</si>
  <si>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</si>
  <si>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</si>
  <si>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</si>
  <si>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</si>
  <si>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</si>
  <si>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</si>
  <si>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</si>
  <si>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</si>
  <si>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</si>
  <si>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</si>
  <si>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</si>
  <si>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</si>
  <si>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</si>
  <si>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</si>
  <si>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</si>
  <si>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</si>
  <si>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</si>
  <si>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</si>
  <si>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</si>
  <si>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</si>
  <si>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</si>
  <si>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</si>
  <si>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</si>
  <si>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</si>
  <si>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</si>
  <si>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</si>
  <si>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</si>
  <si>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</si>
  <si>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</si>
  <si>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</si>
  <si>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</si>
  <si>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</si>
  <si>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</si>
  <si>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</si>
  <si>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</si>
  <si>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</si>
  <si>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</si>
  <si>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</si>
  <si>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</si>
  <si>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</si>
  <si>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</si>
  <si>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</si>
  <si>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</si>
  <si>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</si>
  <si>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</si>
  <si>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</si>
  <si>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</si>
  <si>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</si>
  <si>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</si>
  <si>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</si>
  <si>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</si>
  <si>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</si>
  <si>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</si>
  <si>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</si>
  <si>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</si>
  <si>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</si>
  <si>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</si>
  <si>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</si>
  <si>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</si>
  <si>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</si>
  <si>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</si>
  <si>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</si>
  <si>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</si>
  <si>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</si>
  <si>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</si>
  <si>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</si>
  <si>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</si>
  <si>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</si>
  <si>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</si>
  <si>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</si>
  <si>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</si>
  <si>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</si>
  <si>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</si>
  <si>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</si>
  <si>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</si>
  <si>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</si>
  <si>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</si>
  <si>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</si>
  <si>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</si>
  <si>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</si>
  <si>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</si>
  <si>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</si>
  <si>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</si>
  <si>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</si>
  <si>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</si>
  <si>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</si>
  <si>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</si>
  <si>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</si>
  <si>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</si>
  <si>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</si>
  <si>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</si>
  <si>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</si>
  <si>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</si>
  <si>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</si>
  <si>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</si>
  <si>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</si>
  <si>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</si>
  <si>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</si>
  <si>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</si>
  <si>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</si>
  <si>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</si>
  <si>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</si>
  <si>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</si>
  <si>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</si>
  <si>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</si>
  <si>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</si>
  <si>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</si>
  <si>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</si>
  <si>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</si>
  <si>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</si>
  <si>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</si>
  <si>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</si>
  <si>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</si>
  <si>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</si>
  <si>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</si>
  <si>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</si>
  <si>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</si>
  <si>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</si>
  <si>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</si>
  <si>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</si>
  <si>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</si>
  <si>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</si>
  <si>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</si>
  <si>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</si>
  <si>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</si>
  <si>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</si>
  <si>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</si>
  <si>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</si>
  <si>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</si>
  <si>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</si>
  <si>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</si>
  <si>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</si>
  <si>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</si>
  <si>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</si>
  <si>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</si>
  <si>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</si>
  <si>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</si>
  <si>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</si>
  <si>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</si>
  <si>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</si>
  <si>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</si>
  <si>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</si>
  <si>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</si>
  <si>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</si>
  <si>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</si>
  <si>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</si>
  <si>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</si>
  <si>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</si>
  <si>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</si>
  <si>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</si>
  <si>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</si>
  <si>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</si>
  <si>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</si>
  <si>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</si>
  <si>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</si>
  <si>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</si>
  <si>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</si>
  <si>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</si>
  <si>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</si>
  <si>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</si>
  <si>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</si>
  <si>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</si>
  <si>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</si>
  <si>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</si>
  <si>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</si>
  <si>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</si>
  <si>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</si>
  <si>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</si>
  <si>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</si>
  <si>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</si>
  <si>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</si>
  <si>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</si>
  <si>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</si>
  <si>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</si>
  <si>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</si>
  <si>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</si>
  <si>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</si>
  <si>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</si>
  <si>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</si>
  <si>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</si>
  <si>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</si>
  <si>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</si>
  <si>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</si>
  <si>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</si>
  <si>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</si>
  <si>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</si>
  <si>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</si>
  <si>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</si>
  <si>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</si>
  <si>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</si>
  <si>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</si>
  <si>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</si>
  <si>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</si>
  <si>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</si>
  <si>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</si>
  <si>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</si>
  <si>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</si>
  <si>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</si>
  <si>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</si>
  <si>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</si>
  <si>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</si>
  <si>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</si>
  <si>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</si>
  <si>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</si>
  <si>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</si>
  <si>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</si>
  <si>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</si>
  <si>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</si>
  <si>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</si>
  <si>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</si>
  <si>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</si>
  <si>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</si>
  <si>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</si>
  <si>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</si>
  <si>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</si>
  <si>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</si>
  <si>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</si>
  <si>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</si>
  <si>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</si>
  <si>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</si>
  <si>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</si>
  <si>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</si>
  <si>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</si>
  <si>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</si>
  <si>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</si>
  <si>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</si>
  <si>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</si>
  <si>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</si>
  <si>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</si>
  <si>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</si>
  <si>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</si>
  <si>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</si>
  <si>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</si>
  <si>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</si>
  <si>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</si>
  <si>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</si>
  <si>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</si>
  <si>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</si>
  <si>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</si>
  <si>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</si>
  <si>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</si>
  <si>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</si>
  <si>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</si>
  <si>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</si>
  <si>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</si>
  <si>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</si>
  <si>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</si>
  <si>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</si>
  <si>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</si>
  <si>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</si>
  <si>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</si>
  <si>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</si>
  <si>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</si>
  <si>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</si>
  <si>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</si>
  <si>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</si>
  <si>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</si>
  <si>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</si>
  <si>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</si>
  <si>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</si>
  <si>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</si>
  <si>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</si>
  <si>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</si>
  <si>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</si>
  <si>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</si>
  <si>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</si>
  <si>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</si>
  <si>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</si>
  <si>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</si>
  <si>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</si>
  <si>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</si>
  <si>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</si>
  <si>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</si>
  <si>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</si>
  <si>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</si>
  <si>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</si>
  <si>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</si>
  <si>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</si>
  <si>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</si>
  <si>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</si>
  <si>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</si>
  <si>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</si>
  <si>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</si>
  <si>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</si>
  <si>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</si>
  <si>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</si>
  <si>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</si>
  <si>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</si>
  <si>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</si>
  <si>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</si>
  <si>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</si>
  <si>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</si>
  <si>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</si>
  <si>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</si>
  <si>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</si>
  <si>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</si>
  <si>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</si>
  <si>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</si>
  <si>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</si>
  <si>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</si>
  <si>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</si>
  <si>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</si>
  <si>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</si>
  <si>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</si>
  <si>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</si>
  <si>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</si>
  <si>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</si>
  <si>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</si>
  <si>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</si>
  <si>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</si>
  <si>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</si>
  <si>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</si>
  <si>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</si>
  <si>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</si>
  <si>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</si>
  <si>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</si>
  <si>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</si>
  <si>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</si>
  <si>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</si>
  <si>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</si>
  <si>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</si>
  <si>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</si>
  <si>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</si>
  <si>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</si>
  <si>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</si>
  <si>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</si>
  <si>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</si>
  <si>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</si>
  <si>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</si>
  <si>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</si>
  <si>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</si>
  <si>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</si>
  <si>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</si>
  <si>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</si>
  <si>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</si>
  <si>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</si>
  <si>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</si>
  <si>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</si>
  <si>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</si>
  <si>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</si>
  <si>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</si>
  <si>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</si>
  <si>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</si>
  <si>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</si>
  <si>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</si>
  <si>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</si>
  <si>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</si>
  <si>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</si>
  <si>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</si>
  <si>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</si>
  <si>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</si>
  <si>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</si>
  <si>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</si>
  <si>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</si>
  <si>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</si>
  <si>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</si>
  <si>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</si>
  <si>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</si>
  <si>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</si>
  <si>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</si>
  <si>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</si>
  <si>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</si>
  <si>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</si>
  <si>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</si>
  <si>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</si>
  <si>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</si>
  <si>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</si>
  <si>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</si>
  <si>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</si>
  <si>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</si>
  <si>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</si>
  <si>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</si>
  <si>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</si>
  <si>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</si>
  <si>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</si>
  <si>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</si>
  <si>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</si>
  <si>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</si>
  <si>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</si>
  <si>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</si>
  <si>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</si>
  <si>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</si>
  <si>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</si>
  <si>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</si>
  <si>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</si>
  <si>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</si>
  <si>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</si>
  <si>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</si>
  <si>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</si>
  <si>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</si>
  <si>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</si>
  <si>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</si>
  <si>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</si>
  <si>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</si>
  <si>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</si>
  <si>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</si>
  <si>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</si>
  <si>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</si>
  <si>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</si>
  <si>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</si>
  <si>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</si>
  <si>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</si>
  <si>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</si>
  <si>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</si>
  <si>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</si>
  <si>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</si>
  <si>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</si>
  <si>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</si>
  <si>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</si>
  <si>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</si>
  <si>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</si>
  <si>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</si>
  <si>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</si>
  <si>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</si>
  <si>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</si>
  <si>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</si>
  <si>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</si>
  <si>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</si>
  <si>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</si>
  <si>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</si>
  <si>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</si>
  <si>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</si>
  <si>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</si>
  <si>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</si>
  <si>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</si>
  <si>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</si>
  <si>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</si>
  <si>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</si>
  <si>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</si>
  <si>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</si>
  <si>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</si>
  <si>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</si>
  <si>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</si>
  <si>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</si>
  <si>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</si>
  <si>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</si>
  <si>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</si>
  <si>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</si>
  <si>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</si>
  <si>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</si>
  <si>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</si>
  <si>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</si>
  <si>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</si>
  <si>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</si>
  <si>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</si>
  <si>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</si>
  <si>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</si>
  <si>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</si>
  <si>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</si>
  <si>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</si>
  <si>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</si>
  <si>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</si>
  <si>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</si>
  <si>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</si>
  <si>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</si>
  <si>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</si>
  <si>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</si>
  <si>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</si>
  <si>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</si>
  <si>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</si>
  <si>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</si>
  <si>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</si>
  <si>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</si>
  <si>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</si>
  <si>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</si>
  <si>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</si>
  <si>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</si>
  <si>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</si>
  <si>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</si>
  <si>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</si>
  <si>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</si>
  <si>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</si>
  <si>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</si>
  <si>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</si>
  <si>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</si>
  <si>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</si>
  <si>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</si>
  <si>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</si>
  <si>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</si>
  <si>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</si>
  <si>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</si>
  <si>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</si>
  <si>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</si>
  <si>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</si>
  <si>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</si>
  <si>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</si>
  <si>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</si>
  <si>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</si>
  <si>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</si>
  <si>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</si>
  <si>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</si>
  <si>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</si>
  <si>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</si>
  <si>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</si>
  <si>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</si>
  <si>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</si>
  <si>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</si>
  <si>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</si>
  <si>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</si>
  <si>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</si>
  <si>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</si>
  <si>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</si>
  <si>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</si>
  <si>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</si>
  <si>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</si>
  <si>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</si>
  <si>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</si>
  <si>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</si>
  <si>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</si>
  <si>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</si>
  <si>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</si>
  <si>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</si>
  <si>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</si>
  <si>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</si>
  <si>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</si>
  <si>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</si>
  <si>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</si>
  <si>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</si>
  <si>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</si>
  <si>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</si>
  <si>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</si>
  <si>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</si>
  <si>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</si>
  <si>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</si>
  <si>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</si>
  <si>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</si>
  <si>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</si>
  <si>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</si>
  <si>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</si>
  <si>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</si>
  <si>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</si>
  <si>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</si>
  <si>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</si>
  <si>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</si>
  <si>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</si>
  <si>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</si>
  <si>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</si>
  <si>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</si>
  <si>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</si>
  <si>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</si>
  <si>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</si>
  <si>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</si>
  <si>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</si>
  <si>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</si>
  <si>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</si>
  <si>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</si>
  <si>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</si>
  <si>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</si>
  <si>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</si>
  <si>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</si>
  <si>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</si>
  <si>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</si>
  <si>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</si>
  <si>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</si>
  <si>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</si>
  <si>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</si>
  <si>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</si>
  <si>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</si>
  <si>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</si>
  <si>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</si>
  <si>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</si>
  <si>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</si>
  <si>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</si>
  <si>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</si>
  <si>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</si>
  <si>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</si>
  <si>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</si>
  <si>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</si>
  <si>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</si>
  <si>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</si>
  <si>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</si>
  <si>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</si>
  <si>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</si>
  <si>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</si>
  <si>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</si>
  <si>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</si>
  <si>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</si>
  <si>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</si>
  <si>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</si>
  <si>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</si>
  <si>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</si>
  <si>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</si>
  <si>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</si>
  <si>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</si>
  <si>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</si>
  <si>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</si>
  <si>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</si>
  <si>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</si>
  <si>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</si>
  <si>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</si>
  <si>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</si>
  <si>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</si>
  <si>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</si>
  <si>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</si>
  <si>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</si>
  <si>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</si>
  <si>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</si>
  <si>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</si>
  <si>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</si>
  <si>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</si>
  <si>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</si>
  <si>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</si>
  <si>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</si>
  <si>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</si>
  <si>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</si>
  <si>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</si>
  <si>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</si>
  <si>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</si>
  <si>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</si>
  <si>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</si>
  <si>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</si>
  <si>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</si>
  <si>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</si>
  <si>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</si>
  <si>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</si>
  <si>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</si>
  <si>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</si>
  <si>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</si>
  <si>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</si>
  <si>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</si>
  <si>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</si>
  <si>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</si>
  <si>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</si>
  <si>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</si>
  <si>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</si>
  <si>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</si>
  <si>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</si>
  <si>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</si>
  <si>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</si>
  <si>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</si>
  <si>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</si>
  <si>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</si>
  <si>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</si>
  <si>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</si>
  <si>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</si>
  <si>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</si>
  <si>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</si>
  <si>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</si>
  <si>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</si>
  <si>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</si>
  <si>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</si>
  <si>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</si>
  <si>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</si>
  <si>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</si>
  <si>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</si>
  <si>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</si>
  <si>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</si>
  <si>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</si>
  <si>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</si>
  <si>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</si>
  <si>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</si>
  <si>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</si>
  <si>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</si>
  <si>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</si>
  <si>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</si>
  <si>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</si>
  <si>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</si>
  <si>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</si>
  <si>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</si>
  <si>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</si>
  <si>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</si>
  <si>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</si>
  <si>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</si>
  <si>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</si>
  <si>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</si>
  <si>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</si>
  <si>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</si>
  <si>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</si>
  <si>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</si>
  <si>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</si>
  <si>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</si>
  <si>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</si>
  <si>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</si>
  <si>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</si>
  <si>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</si>
  <si>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</si>
  <si>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</si>
  <si>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</si>
  <si>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</si>
  <si>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</si>
  <si>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</si>
  <si>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</si>
  <si>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</si>
  <si>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</si>
  <si>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</si>
  <si>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</si>
  <si>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</si>
  <si>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</si>
  <si>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</si>
  <si>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</si>
  <si>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</si>
  <si>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</si>
  <si>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</si>
  <si>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</si>
  <si>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</si>
  <si>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</si>
  <si>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</si>
  <si>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</si>
  <si>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</si>
  <si>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</si>
  <si>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</si>
  <si>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</si>
  <si>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</si>
  <si>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</si>
  <si>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</si>
  <si>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</si>
  <si>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</si>
  <si>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</si>
  <si>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</si>
  <si>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</si>
  <si>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</si>
  <si>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</si>
  <si>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</si>
  <si>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</si>
  <si>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</si>
  <si>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</si>
  <si>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</si>
  <si>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</si>
  <si>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</si>
  <si>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</si>
  <si>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</si>
  <si>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</si>
  <si>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</si>
  <si>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</si>
  <si>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</si>
  <si>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</si>
  <si>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</si>
  <si>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</si>
  <si>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</si>
  <si>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</si>
  <si>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</si>
  <si>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</si>
  <si>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</si>
  <si>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</si>
  <si>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</si>
  <si>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</si>
  <si>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</si>
  <si>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</si>
  <si>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</si>
  <si>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</si>
  <si>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</si>
  <si>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</si>
  <si>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</si>
  <si>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</si>
  <si>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</si>
  <si>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</si>
  <si>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</si>
  <si>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</si>
  <si>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</si>
  <si>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</si>
  <si>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</si>
  <si>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</si>
  <si>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</si>
  <si>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</si>
  <si>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</si>
  <si>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</si>
  <si>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</si>
  <si>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</si>
  <si>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</si>
  <si>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</si>
  <si>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</si>
  <si>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</si>
  <si>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</si>
  <si>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</si>
  <si>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</si>
  <si>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</si>
  <si>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</si>
  <si>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</si>
  <si>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</si>
  <si>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</si>
  <si>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</si>
  <si>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</si>
  <si>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</si>
  <si>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</si>
  <si>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</si>
  <si>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</si>
  <si>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</si>
  <si>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</si>
  <si>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</si>
  <si>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</si>
  <si>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</si>
  <si>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</si>
  <si>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</si>
  <si>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</si>
  <si>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</si>
  <si>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</si>
  <si>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</si>
  <si>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</si>
  <si>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</si>
  <si>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</si>
  <si>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</si>
  <si>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</si>
  <si>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</si>
  <si>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</si>
  <si>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</si>
  <si>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</si>
  <si>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</si>
  <si>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</si>
  <si>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</si>
  <si>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</si>
  <si>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</si>
  <si>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</si>
  <si>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</si>
  <si>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</si>
  <si>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</si>
  <si>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</si>
  <si>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</si>
  <si>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</si>
  <si>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</si>
  <si>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</si>
  <si>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</si>
  <si>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</si>
  <si>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</si>
  <si>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</si>
  <si>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</si>
  <si>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</si>
  <si>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</si>
  <si>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</si>
  <si>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</si>
  <si>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</si>
  <si>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</si>
  <si>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</si>
  <si>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</si>
  <si>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</si>
  <si>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</si>
  <si>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</si>
  <si>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</si>
  <si>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</si>
  <si>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</si>
  <si>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</si>
  <si>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</si>
  <si>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</si>
  <si>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</si>
  <si>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</si>
  <si>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</si>
  <si>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</si>
  <si>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</si>
  <si>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</si>
  <si>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</si>
  <si>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</si>
  <si>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</si>
  <si>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</si>
  <si>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</si>
  <si>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</si>
  <si>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</si>
  <si>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</si>
  <si>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</si>
  <si>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</si>
  <si>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</si>
  <si>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</si>
  <si>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</si>
  <si>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</si>
  <si>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</si>
  <si>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</si>
  <si>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</si>
  <si>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</si>
  <si>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</si>
  <si>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</si>
  <si>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</si>
  <si>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</si>
  <si>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</si>
  <si>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</si>
  <si>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</si>
  <si>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</si>
  <si>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</si>
  <si>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</si>
  <si>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</si>
  <si>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</si>
  <si>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</si>
  <si>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</si>
  <si>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</si>
  <si>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</si>
  <si>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</si>
  <si>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</si>
  <si>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</si>
  <si>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</si>
  <si>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</si>
  <si>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</si>
  <si>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</si>
  <si>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</si>
  <si>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</si>
  <si>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</si>
  <si>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</si>
  <si>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</si>
  <si>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</si>
  <si>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</si>
  <si>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</si>
  <si>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</si>
  <si>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</si>
  <si>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</si>
  <si>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</si>
  <si>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</si>
  <si>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</si>
  <si>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</si>
  <si>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</si>
  <si>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</si>
  <si>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</si>
  <si>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</si>
  <si>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</si>
  <si>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</si>
  <si>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</si>
  <si>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</si>
  <si>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</si>
  <si>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</si>
  <si>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</si>
  <si>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</si>
  <si>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</si>
  <si>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</si>
  <si>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</si>
  <si>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</si>
  <si>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</si>
  <si>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</si>
  <si>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</si>
  <si>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</si>
  <si>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</si>
  <si>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</si>
  <si>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</si>
  <si>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</si>
  <si>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</si>
  <si>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</si>
  <si>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</si>
  <si>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</si>
  <si>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</si>
  <si>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</si>
  <si>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</si>
  <si>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</si>
  <si>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</si>
  <si>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</si>
  <si>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</si>
  <si>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</si>
  <si>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</si>
  <si>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</si>
  <si>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</si>
  <si>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</si>
  <si>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</si>
  <si>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</si>
  <si>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</si>
  <si>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</si>
  <si>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</si>
  <si>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</si>
  <si>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</si>
  <si>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</si>
  <si>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</si>
  <si>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</si>
  <si>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</si>
  <si>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</si>
  <si>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</si>
  <si>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</si>
  <si>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</si>
  <si>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</si>
  <si>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</si>
  <si>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</si>
  <si>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</si>
  <si>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</si>
  <si>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</si>
  <si>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</si>
  <si>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</si>
  <si>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</si>
  <si>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</si>
  <si>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</si>
  <si>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</si>
  <si>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</si>
  <si>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</si>
  <si>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</si>
  <si>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</si>
  <si>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</si>
  <si>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</si>
  <si>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</si>
  <si>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</si>
  <si>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</si>
  <si>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</si>
  <si>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</si>
  <si>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</si>
  <si>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</si>
  <si>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</si>
  <si>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</si>
  <si>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</si>
  <si>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</si>
  <si>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</si>
  <si>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</si>
  <si>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</si>
  <si>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</si>
  <si>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</si>
  <si>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</si>
  <si>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</si>
  <si>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</si>
  <si>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</si>
  <si>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</si>
  <si>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</si>
  <si>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</si>
  <si>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</si>
  <si>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</si>
  <si>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</si>
  <si>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</si>
  <si>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</si>
  <si>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</si>
  <si>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</si>
  <si>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</si>
  <si>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</si>
  <si>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</si>
  <si>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</si>
  <si>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</si>
  <si>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</si>
  <si>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</si>
  <si>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</si>
  <si>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</si>
  <si>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</si>
  <si>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</si>
  <si>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</si>
  <si>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</si>
  <si>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</si>
  <si>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</si>
  <si>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</si>
  <si>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</si>
  <si>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</si>
  <si>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</si>
  <si>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</si>
  <si>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</si>
  <si>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</si>
  <si>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</si>
  <si>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</si>
  <si>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</si>
  <si>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</si>
  <si>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</si>
  <si>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</si>
  <si>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</si>
  <si>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</si>
  <si>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</si>
  <si>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</si>
  <si>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</si>
  <si>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</si>
  <si>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</si>
  <si>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</si>
  <si>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</si>
  <si>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</si>
  <si>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</si>
  <si>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</si>
  <si>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</si>
  <si>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</si>
  <si>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</si>
  <si>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</si>
  <si>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</si>
  <si>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</si>
  <si>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</si>
  <si>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</si>
  <si>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</si>
  <si>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</si>
  <si>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</si>
  <si>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</si>
  <si>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</si>
  <si>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</si>
  <si>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</si>
  <si>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</si>
  <si>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</si>
  <si>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</si>
  <si>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</si>
  <si>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</si>
  <si>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</si>
  <si>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</si>
  <si>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</si>
  <si>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</si>
  <si>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</si>
  <si>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</si>
  <si>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</si>
  <si>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</si>
  <si>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</si>
  <si>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</si>
  <si>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</si>
  <si>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</si>
  <si>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</si>
  <si>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</si>
  <si>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</si>
  <si>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</si>
  <si>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</si>
  <si>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</si>
  <si>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</si>
  <si>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</si>
  <si>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</si>
  <si>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</si>
  <si>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</si>
  <si>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</si>
  <si>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</si>
  <si>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</si>
  <si>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</si>
  <si>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</si>
  <si>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</si>
  <si>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</si>
  <si>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</si>
  <si>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</si>
  <si>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</si>
  <si>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</si>
  <si>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</si>
  <si>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</si>
  <si>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</si>
  <si>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</si>
  <si>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</si>
  <si>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</si>
  <si>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</si>
  <si>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</si>
  <si>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</si>
  <si>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</si>
  <si>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</si>
  <si>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</si>
  <si>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</si>
  <si>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</si>
  <si>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</si>
  <si>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</si>
  <si>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</si>
  <si>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</si>
  <si>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</si>
  <si>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</si>
  <si>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</si>
  <si>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</si>
  <si>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</si>
  <si>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</si>
  <si>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</si>
  <si>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</si>
  <si>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</si>
  <si>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</si>
  <si>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</si>
  <si>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</si>
  <si>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</si>
  <si>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</si>
  <si>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</si>
  <si>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</si>
  <si>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</si>
  <si>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</si>
  <si>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</si>
  <si>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</si>
  <si>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</si>
  <si>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</si>
  <si>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</si>
  <si>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</si>
  <si>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</si>
  <si>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</si>
  <si>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</si>
  <si>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</si>
  <si>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</si>
  <si>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</si>
  <si>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</si>
  <si>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</si>
  <si>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</si>
  <si>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</si>
  <si>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</si>
  <si>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</si>
  <si>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</si>
  <si>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</si>
  <si>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</si>
  <si>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</si>
  <si>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</si>
  <si>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</si>
  <si>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</si>
  <si>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</si>
  <si>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</si>
  <si>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</si>
  <si>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</si>
  <si>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</si>
  <si>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</si>
  <si>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</si>
  <si>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</si>
  <si>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</si>
  <si>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</si>
  <si>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</si>
  <si>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</si>
  <si>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</si>
  <si>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</si>
  <si>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</si>
  <si>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</si>
  <si>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</si>
  <si>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</si>
  <si>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</si>
  <si>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</si>
  <si>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</si>
  <si>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</si>
  <si>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</si>
  <si>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</si>
  <si>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</si>
  <si>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</si>
  <si>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</si>
  <si>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</si>
  <si>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</si>
  <si>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</si>
  <si>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</si>
  <si>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</si>
  <si>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</si>
  <si>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</si>
  <si>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</si>
  <si>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</si>
  <si>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</si>
  <si>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</si>
  <si>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</si>
  <si>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</si>
  <si>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</si>
  <si>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</si>
  <si>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</si>
  <si>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</si>
  <si>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</si>
  <si>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</si>
  <si>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</si>
  <si>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</si>
  <si>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</si>
  <si>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</si>
  <si>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</si>
  <si>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</si>
  <si>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</si>
  <si>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</si>
  <si>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</si>
  <si>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</si>
  <si>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</si>
  <si>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</si>
  <si>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</si>
  <si>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</si>
  <si>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</si>
  <si>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</si>
  <si>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</si>
  <si>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</si>
  <si>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</si>
  <si>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</si>
  <si>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</si>
  <si>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</si>
  <si>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</si>
  <si>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</si>
  <si>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</si>
  <si>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</si>
  <si>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</si>
  <si>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</si>
  <si>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</si>
  <si>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</si>
  <si>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</si>
  <si>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</si>
  <si>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</si>
  <si>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</si>
  <si>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</si>
  <si>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</si>
  <si>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</si>
  <si>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</si>
  <si>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</si>
  <si>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</si>
  <si>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</si>
  <si>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</si>
  <si>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</si>
  <si>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</si>
  <si>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</si>
  <si>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</si>
  <si>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</si>
  <si>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</si>
  <si>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</si>
  <si>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</si>
  <si>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</si>
  <si>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</si>
  <si>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</si>
  <si>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</si>
  <si>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</si>
  <si>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</si>
  <si>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</si>
  <si>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</si>
  <si>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</si>
  <si>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</si>
  <si>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</si>
  <si>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</si>
  <si>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</si>
  <si>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</si>
  <si>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</si>
  <si>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</si>
  <si>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</si>
  <si>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</si>
  <si>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</si>
  <si>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</si>
  <si>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</si>
  <si>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</si>
  <si>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</si>
  <si>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</si>
  <si>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</si>
  <si>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</si>
  <si>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</si>
  <si>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</si>
  <si>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</si>
  <si>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</si>
  <si>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</si>
  <si>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</si>
  <si>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</si>
  <si>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00::00</t>
  </si>
  <si>
    <t>TP informou que não solicita intervalo.</t>
  </si>
  <si>
    <t xml:space="preserve">Previsão de MC1 11h00 / </t>
  </si>
  <si>
    <t xml:space="preserve">MC1 10h15 / </t>
  </si>
  <si>
    <t>TP pronto 10h06 / Sem oportunidade de faixa</t>
  </si>
  <si>
    <t>MC1 09h08 / autorizado entrada na via 09h50 / Em deslocamento para km de trabalho</t>
  </si>
  <si>
    <t>Manobra em ZKEZGA-1 por 01h pra colocar 2 vagões carregados na composição , deixando a formação completa 30 vagões.</t>
  </si>
  <si>
    <t xml:space="preserve">MC1 09h46 / 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</si>
  <si>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</si>
  <si>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</si>
  <si>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</si>
  <si>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</si>
  <si>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</si>
  <si>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</si>
  <si>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</si>
  <si>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 xml:space="preserve">Alterado programação para km101+500 via 2 / TP pronto 08h21 /  Sem previsão de faixa/ </t>
  </si>
  <si>
    <t xml:space="preserve">Alterado programação para km 105+300 ao km106+000 via 2 / MC1 09h49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</si>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</sst>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64" fontId="0" fillId="0" borderId="0" xfId="0" applyNumberFormat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8" tableBorderDxfId="14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6"/>
    <tableColumn id="8" xr3:uid="{69D5AC3B-4F64-4F8F-AD2A-0AD158918DDD}" name="CORRELATO" dataDxfId="1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04" totalsRowDxfId="103" tableBorderDxfId="102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Function="custom" totalsRowDxfId="29">
      <totalsRowFormula>IF(D601="","*",IFERROR(IF(ISODD(COUNT(AS601:AX601)),"ERRO",SUM((AT601-AS601),(AV601-AU601),(AX601-AW601))),"ERRO"))</totalsRowFormula>
    </tableColumn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3" t="s">
        <v>0</v>
      </c>
      <c r="B1" s="294" t="s">
        <v>1</v>
      </c>
      <c r="C1" s="294" t="s">
        <v>2</v>
      </c>
      <c r="D1" s="295" t="s">
        <v>3</v>
      </c>
      <c r="E1" s="294" t="s">
        <v>4</v>
      </c>
      <c r="F1" s="294" t="s">
        <v>5</v>
      </c>
      <c r="G1" s="294" t="s">
        <v>6</v>
      </c>
      <c r="H1" s="294" t="s">
        <v>7</v>
      </c>
      <c r="I1" s="294" t="s">
        <v>8</v>
      </c>
      <c r="J1" s="296" t="s">
        <v>9</v>
      </c>
    </row>
    <row r="2" spans="1:13">
      <c r="A2" s="281" t="s">
        <v>10</v>
      </c>
      <c r="B2" s="282" t="s">
        <v>11</v>
      </c>
      <c r="C2" s="282" t="s">
        <v>12</v>
      </c>
      <c r="D2" s="282">
        <v>30</v>
      </c>
      <c r="E2" s="282" t="s">
        <v>13</v>
      </c>
      <c r="F2" s="282">
        <v>108.72799999999999</v>
      </c>
      <c r="G2" s="282">
        <v>110.502</v>
      </c>
      <c r="H2" s="282">
        <v>1101091</v>
      </c>
      <c r="I2" s="282" t="s">
        <v>14</v>
      </c>
      <c r="J2" s="283" t="s">
        <v>15</v>
      </c>
    </row>
    <row r="3" spans="1:13">
      <c r="A3" s="284" t="s">
        <v>10</v>
      </c>
      <c r="B3" s="285" t="s">
        <v>11</v>
      </c>
      <c r="C3" s="285" t="s">
        <v>12</v>
      </c>
      <c r="D3" s="285">
        <v>30</v>
      </c>
      <c r="E3" s="285" t="s">
        <v>13</v>
      </c>
      <c r="F3" s="285">
        <v>108.72799999999999</v>
      </c>
      <c r="G3" s="285">
        <v>110.502</v>
      </c>
      <c r="H3" s="285">
        <v>1101093</v>
      </c>
      <c r="I3" s="285" t="s">
        <v>14</v>
      </c>
      <c r="J3" s="286" t="s">
        <v>15</v>
      </c>
    </row>
    <row r="4" spans="1:13">
      <c r="A4" s="281" t="s">
        <v>10</v>
      </c>
      <c r="B4" s="282" t="s">
        <v>11</v>
      </c>
      <c r="C4" s="282" t="s">
        <v>12</v>
      </c>
      <c r="D4" s="282">
        <v>30</v>
      </c>
      <c r="E4" s="282" t="s">
        <v>13</v>
      </c>
      <c r="F4" s="282">
        <v>110.502</v>
      </c>
      <c r="G4" s="282">
        <v>111.78700000000001</v>
      </c>
      <c r="H4" s="282">
        <v>1121101</v>
      </c>
      <c r="I4" s="282" t="s">
        <v>14</v>
      </c>
      <c r="J4" s="283" t="s">
        <v>15</v>
      </c>
    </row>
    <row r="5" spans="1:13">
      <c r="A5" s="284" t="s">
        <v>10</v>
      </c>
      <c r="B5" s="285" t="s">
        <v>11</v>
      </c>
      <c r="C5" s="285" t="s">
        <v>12</v>
      </c>
      <c r="D5" s="285">
        <v>30</v>
      </c>
      <c r="E5" s="285" t="s">
        <v>13</v>
      </c>
      <c r="F5" s="285">
        <v>110.502</v>
      </c>
      <c r="G5" s="285">
        <v>111.78700000000001</v>
      </c>
      <c r="H5" s="285">
        <v>1121103</v>
      </c>
      <c r="I5" s="285" t="s">
        <v>14</v>
      </c>
      <c r="J5" s="286" t="s">
        <v>15</v>
      </c>
    </row>
    <row r="6" spans="1:13">
      <c r="A6" s="281" t="s">
        <v>10</v>
      </c>
      <c r="B6" s="282" t="s">
        <v>11</v>
      </c>
      <c r="C6" s="282" t="s">
        <v>12</v>
      </c>
      <c r="D6" s="282">
        <v>30</v>
      </c>
      <c r="E6" s="282" t="s">
        <v>13</v>
      </c>
      <c r="F6" s="282">
        <v>111.78700000000001</v>
      </c>
      <c r="G6" s="282">
        <v>113</v>
      </c>
      <c r="H6" s="282">
        <v>1131121</v>
      </c>
      <c r="I6" s="282" t="s">
        <v>14</v>
      </c>
      <c r="J6" s="283" t="s">
        <v>15</v>
      </c>
    </row>
    <row r="7" spans="1:13">
      <c r="A7" s="284" t="s">
        <v>10</v>
      </c>
      <c r="B7" s="285" t="s">
        <v>11</v>
      </c>
      <c r="C7" s="285" t="s">
        <v>12</v>
      </c>
      <c r="D7" s="285">
        <v>30</v>
      </c>
      <c r="E7" s="285" t="s">
        <v>13</v>
      </c>
      <c r="F7" s="285">
        <v>113</v>
      </c>
      <c r="G7" s="285">
        <v>114</v>
      </c>
      <c r="H7" s="285" t="s">
        <v>16</v>
      </c>
      <c r="I7" s="285" t="s">
        <v>17</v>
      </c>
      <c r="J7" s="286" t="s">
        <v>15</v>
      </c>
    </row>
    <row r="8" spans="1:13">
      <c r="A8" s="281" t="s">
        <v>10</v>
      </c>
      <c r="B8" s="282" t="s">
        <v>11</v>
      </c>
      <c r="C8" s="282" t="s">
        <v>12</v>
      </c>
      <c r="D8" s="282">
        <v>30</v>
      </c>
      <c r="E8" s="282" t="s">
        <v>13</v>
      </c>
      <c r="F8" s="282">
        <v>114</v>
      </c>
      <c r="G8" s="282">
        <v>115</v>
      </c>
      <c r="H8" s="282" t="s">
        <v>17</v>
      </c>
      <c r="I8" s="282" t="s">
        <v>17</v>
      </c>
      <c r="J8" s="283" t="s">
        <v>15</v>
      </c>
      <c r="M8" s="193"/>
    </row>
    <row r="9" spans="1:13">
      <c r="A9" s="284" t="s">
        <v>10</v>
      </c>
      <c r="B9" s="285" t="s">
        <v>11</v>
      </c>
      <c r="C9" s="285" t="s">
        <v>12</v>
      </c>
      <c r="D9" s="285">
        <v>30</v>
      </c>
      <c r="E9" s="285" t="s">
        <v>13</v>
      </c>
      <c r="F9" s="285">
        <v>115</v>
      </c>
      <c r="G9" s="285">
        <v>116.72499999999999</v>
      </c>
      <c r="H9" s="285" t="s">
        <v>18</v>
      </c>
      <c r="I9" s="285" t="s">
        <v>19</v>
      </c>
      <c r="J9" s="286" t="s">
        <v>15</v>
      </c>
    </row>
    <row r="10" spans="1:13">
      <c r="A10" s="281" t="s">
        <v>10</v>
      </c>
      <c r="B10" s="282" t="s">
        <v>11</v>
      </c>
      <c r="C10" s="282" t="s">
        <v>12</v>
      </c>
      <c r="D10" s="282">
        <v>30</v>
      </c>
      <c r="E10" s="282" t="s">
        <v>13</v>
      </c>
      <c r="F10" s="282">
        <v>116.72499999999999</v>
      </c>
      <c r="G10" s="282">
        <v>118</v>
      </c>
      <c r="H10" s="282">
        <v>1181171</v>
      </c>
      <c r="I10" s="282" t="s">
        <v>19</v>
      </c>
      <c r="J10" s="283" t="s">
        <v>15</v>
      </c>
    </row>
    <row r="11" spans="1:13">
      <c r="A11" s="284" t="s">
        <v>10</v>
      </c>
      <c r="B11" s="285" t="s">
        <v>11</v>
      </c>
      <c r="C11" s="285" t="s">
        <v>12</v>
      </c>
      <c r="D11" s="285">
        <v>30</v>
      </c>
      <c r="E11" s="285" t="s">
        <v>13</v>
      </c>
      <c r="F11" s="285">
        <v>118</v>
      </c>
      <c r="G11" s="285">
        <v>119</v>
      </c>
      <c r="H11" s="285">
        <v>1191181</v>
      </c>
      <c r="I11" s="285" t="s">
        <v>19</v>
      </c>
      <c r="J11" s="286" t="s">
        <v>15</v>
      </c>
    </row>
    <row r="12" spans="1:13">
      <c r="A12" s="281" t="s">
        <v>10</v>
      </c>
      <c r="B12" s="282" t="s">
        <v>11</v>
      </c>
      <c r="C12" s="282" t="s">
        <v>12</v>
      </c>
      <c r="D12" s="282">
        <v>30</v>
      </c>
      <c r="E12" s="282" t="s">
        <v>13</v>
      </c>
      <c r="F12" s="282">
        <v>119</v>
      </c>
      <c r="G12" s="282">
        <v>120</v>
      </c>
      <c r="H12" s="282">
        <v>1201191</v>
      </c>
      <c r="I12" s="282" t="s">
        <v>19</v>
      </c>
      <c r="J12" s="283" t="s">
        <v>15</v>
      </c>
    </row>
    <row r="13" spans="1:13">
      <c r="A13" s="284" t="s">
        <v>10</v>
      </c>
      <c r="B13" s="285" t="s">
        <v>11</v>
      </c>
      <c r="C13" s="285" t="s">
        <v>12</v>
      </c>
      <c r="D13" s="285">
        <v>30</v>
      </c>
      <c r="E13" s="285" t="s">
        <v>13</v>
      </c>
      <c r="F13" s="285">
        <v>120</v>
      </c>
      <c r="G13" s="285">
        <v>121</v>
      </c>
      <c r="H13" s="285" t="s">
        <v>20</v>
      </c>
      <c r="I13" s="285" t="s">
        <v>19</v>
      </c>
      <c r="J13" s="286" t="s">
        <v>15</v>
      </c>
    </row>
    <row r="14" spans="1:13">
      <c r="A14" s="281" t="s">
        <v>10</v>
      </c>
      <c r="B14" s="282" t="s">
        <v>11</v>
      </c>
      <c r="C14" s="282" t="s">
        <v>12</v>
      </c>
      <c r="D14" s="282">
        <v>30</v>
      </c>
      <c r="E14" s="282" t="s">
        <v>13</v>
      </c>
      <c r="F14" s="282">
        <v>121</v>
      </c>
      <c r="G14" s="282">
        <v>122.66</v>
      </c>
      <c r="H14" s="282" t="s">
        <v>21</v>
      </c>
      <c r="I14" s="282" t="s">
        <v>22</v>
      </c>
      <c r="J14" s="283" t="s">
        <v>15</v>
      </c>
    </row>
    <row r="15" spans="1:13">
      <c r="A15" s="284" t="s">
        <v>23</v>
      </c>
      <c r="B15" s="285" t="s">
        <v>24</v>
      </c>
      <c r="C15" s="285" t="s">
        <v>12</v>
      </c>
      <c r="D15" s="287">
        <v>48</v>
      </c>
      <c r="E15" s="285" t="s">
        <v>25</v>
      </c>
      <c r="F15" s="285">
        <v>76.257999999999996</v>
      </c>
      <c r="G15" s="285">
        <v>78</v>
      </c>
      <c r="H15" s="285" t="s">
        <v>26</v>
      </c>
      <c r="I15" s="285" t="s">
        <v>27</v>
      </c>
      <c r="J15" s="286" t="s">
        <v>28</v>
      </c>
    </row>
    <row r="16" spans="1:13">
      <c r="A16" s="281" t="s">
        <v>23</v>
      </c>
      <c r="B16" s="282" t="s">
        <v>24</v>
      </c>
      <c r="C16" s="282" t="s">
        <v>12</v>
      </c>
      <c r="D16" s="288">
        <v>48</v>
      </c>
      <c r="E16" s="282" t="s">
        <v>25</v>
      </c>
      <c r="F16" s="282">
        <v>78</v>
      </c>
      <c r="G16" s="282">
        <v>79.599999999999994</v>
      </c>
      <c r="H16" s="282" t="s">
        <v>29</v>
      </c>
      <c r="I16" s="282" t="s">
        <v>30</v>
      </c>
      <c r="J16" s="283" t="s">
        <v>28</v>
      </c>
    </row>
    <row r="17" spans="1:10">
      <c r="A17" s="284" t="s">
        <v>23</v>
      </c>
      <c r="B17" s="285" t="s">
        <v>24</v>
      </c>
      <c r="C17" s="285" t="s">
        <v>12</v>
      </c>
      <c r="D17" s="287">
        <v>48</v>
      </c>
      <c r="E17" s="285" t="s">
        <v>25</v>
      </c>
      <c r="F17" s="285">
        <v>79.599999999999994</v>
      </c>
      <c r="G17" s="285">
        <v>83</v>
      </c>
      <c r="H17" s="285" t="s">
        <v>31</v>
      </c>
      <c r="I17" s="285" t="s">
        <v>32</v>
      </c>
      <c r="J17" s="286" t="s">
        <v>28</v>
      </c>
    </row>
    <row r="18" spans="1:10">
      <c r="A18" s="281" t="s">
        <v>23</v>
      </c>
      <c r="B18" s="282" t="s">
        <v>24</v>
      </c>
      <c r="C18" s="282" t="s">
        <v>12</v>
      </c>
      <c r="D18" s="288">
        <v>48</v>
      </c>
      <c r="E18" s="282" t="s">
        <v>25</v>
      </c>
      <c r="F18" s="282">
        <v>83</v>
      </c>
      <c r="G18" s="282">
        <v>85</v>
      </c>
      <c r="H18" s="282" t="s">
        <v>33</v>
      </c>
      <c r="I18" s="282" t="s">
        <v>34</v>
      </c>
      <c r="J18" s="283" t="s">
        <v>28</v>
      </c>
    </row>
    <row r="19" spans="1:10">
      <c r="A19" s="284" t="s">
        <v>23</v>
      </c>
      <c r="B19" s="285" t="s">
        <v>24</v>
      </c>
      <c r="C19" s="285" t="s">
        <v>12</v>
      </c>
      <c r="D19" s="287">
        <v>48</v>
      </c>
      <c r="E19" s="285" t="s">
        <v>25</v>
      </c>
      <c r="F19" s="285">
        <v>85</v>
      </c>
      <c r="G19" s="285">
        <v>86</v>
      </c>
      <c r="H19" s="285" t="s">
        <v>35</v>
      </c>
      <c r="I19" s="285" t="s">
        <v>36</v>
      </c>
      <c r="J19" s="286" t="s">
        <v>28</v>
      </c>
    </row>
    <row r="20" spans="1:10">
      <c r="A20" s="281" t="s">
        <v>23</v>
      </c>
      <c r="B20" s="282" t="s">
        <v>24</v>
      </c>
      <c r="C20" s="282" t="s">
        <v>12</v>
      </c>
      <c r="D20" s="288">
        <v>48</v>
      </c>
      <c r="E20" s="282" t="s">
        <v>25</v>
      </c>
      <c r="F20" s="282">
        <v>86</v>
      </c>
      <c r="G20" s="282">
        <v>87.424999999999997</v>
      </c>
      <c r="H20" s="282" t="s">
        <v>37</v>
      </c>
      <c r="I20" s="282" t="s">
        <v>38</v>
      </c>
      <c r="J20" s="283" t="s">
        <v>28</v>
      </c>
    </row>
    <row r="21" spans="1:10">
      <c r="A21" s="284" t="s">
        <v>23</v>
      </c>
      <c r="B21" s="285" t="s">
        <v>24</v>
      </c>
      <c r="C21" s="285" t="s">
        <v>12</v>
      </c>
      <c r="D21" s="287">
        <v>48</v>
      </c>
      <c r="E21" s="285" t="s">
        <v>25</v>
      </c>
      <c r="F21" s="285">
        <v>87.424999999999997</v>
      </c>
      <c r="G21" s="285">
        <v>91</v>
      </c>
      <c r="H21" s="285" t="s">
        <v>39</v>
      </c>
      <c r="I21" s="285" t="s">
        <v>40</v>
      </c>
      <c r="J21" s="286" t="s">
        <v>28</v>
      </c>
    </row>
    <row r="22" spans="1:10">
      <c r="A22" s="281" t="s">
        <v>23</v>
      </c>
      <c r="B22" s="282" t="s">
        <v>24</v>
      </c>
      <c r="C22" s="282" t="s">
        <v>12</v>
      </c>
      <c r="D22" s="288">
        <v>48</v>
      </c>
      <c r="E22" s="282" t="s">
        <v>25</v>
      </c>
      <c r="F22" s="282">
        <v>91</v>
      </c>
      <c r="G22" s="282">
        <v>93</v>
      </c>
      <c r="H22" s="282" t="s">
        <v>41</v>
      </c>
      <c r="I22" s="282" t="s">
        <v>40</v>
      </c>
      <c r="J22" s="283" t="s">
        <v>28</v>
      </c>
    </row>
    <row r="23" spans="1:10">
      <c r="A23" s="284" t="s">
        <v>23</v>
      </c>
      <c r="B23" s="285" t="s">
        <v>24</v>
      </c>
      <c r="C23" s="285" t="s">
        <v>12</v>
      </c>
      <c r="D23" s="287">
        <v>48</v>
      </c>
      <c r="E23" s="285" t="s">
        <v>25</v>
      </c>
      <c r="F23" s="285">
        <v>93</v>
      </c>
      <c r="G23" s="285">
        <v>95</v>
      </c>
      <c r="H23" s="285" t="s">
        <v>42</v>
      </c>
      <c r="I23" s="285" t="s">
        <v>40</v>
      </c>
      <c r="J23" s="286" t="s">
        <v>28</v>
      </c>
    </row>
    <row r="24" spans="1:10">
      <c r="A24" s="281" t="s">
        <v>23</v>
      </c>
      <c r="B24" s="282" t="s">
        <v>24</v>
      </c>
      <c r="C24" s="282" t="s">
        <v>12</v>
      </c>
      <c r="D24" s="288">
        <v>48</v>
      </c>
      <c r="E24" s="282" t="s">
        <v>25</v>
      </c>
      <c r="F24" s="282">
        <v>95</v>
      </c>
      <c r="G24" s="282">
        <v>97.728999999999999</v>
      </c>
      <c r="H24" s="282" t="s">
        <v>43</v>
      </c>
      <c r="I24" s="282" t="s">
        <v>40</v>
      </c>
      <c r="J24" s="283" t="s">
        <v>28</v>
      </c>
    </row>
    <row r="25" spans="1:10">
      <c r="A25" s="284" t="s">
        <v>23</v>
      </c>
      <c r="B25" s="285" t="s">
        <v>24</v>
      </c>
      <c r="C25" s="285" t="s">
        <v>12</v>
      </c>
      <c r="D25" s="287">
        <v>48</v>
      </c>
      <c r="E25" s="285" t="s">
        <v>25</v>
      </c>
      <c r="F25" s="285">
        <v>97.728999999999999</v>
      </c>
      <c r="G25" s="285">
        <v>102</v>
      </c>
      <c r="H25" s="285" t="s">
        <v>44</v>
      </c>
      <c r="I25" s="285" t="s">
        <v>45</v>
      </c>
      <c r="J25" s="286" t="s">
        <v>28</v>
      </c>
    </row>
    <row r="26" spans="1:10">
      <c r="A26" s="281" t="s">
        <v>23</v>
      </c>
      <c r="B26" s="282" t="s">
        <v>24</v>
      </c>
      <c r="C26" s="282" t="s">
        <v>12</v>
      </c>
      <c r="D26" s="288">
        <v>48</v>
      </c>
      <c r="E26" s="282" t="s">
        <v>25</v>
      </c>
      <c r="F26" s="282">
        <v>102</v>
      </c>
      <c r="G26" s="282">
        <v>103</v>
      </c>
      <c r="H26" s="282">
        <v>1031021</v>
      </c>
      <c r="I26" s="282" t="s">
        <v>45</v>
      </c>
      <c r="J26" s="283" t="s">
        <v>28</v>
      </c>
    </row>
    <row r="27" spans="1:10">
      <c r="A27" s="284" t="s">
        <v>23</v>
      </c>
      <c r="B27" s="285" t="s">
        <v>24</v>
      </c>
      <c r="C27" s="285" t="s">
        <v>12</v>
      </c>
      <c r="D27" s="287">
        <v>48</v>
      </c>
      <c r="E27" s="285" t="s">
        <v>25</v>
      </c>
      <c r="F27" s="285">
        <v>103</v>
      </c>
      <c r="G27" s="285">
        <v>105.501</v>
      </c>
      <c r="H27" s="285">
        <v>1051031</v>
      </c>
      <c r="I27" s="285" t="s">
        <v>45</v>
      </c>
      <c r="J27" s="286" t="s">
        <v>28</v>
      </c>
    </row>
    <row r="28" spans="1:10">
      <c r="A28" s="281" t="s">
        <v>23</v>
      </c>
      <c r="B28" s="282" t="s">
        <v>24</v>
      </c>
      <c r="C28" s="282" t="s">
        <v>12</v>
      </c>
      <c r="D28" s="288">
        <v>48</v>
      </c>
      <c r="E28" s="282" t="s">
        <v>25</v>
      </c>
      <c r="F28" s="282">
        <v>105.501</v>
      </c>
      <c r="G28" s="282">
        <v>108.349</v>
      </c>
      <c r="H28" s="282" t="s">
        <v>46</v>
      </c>
      <c r="I28" s="282" t="s">
        <v>47</v>
      </c>
      <c r="J28" s="283" t="s">
        <v>28</v>
      </c>
    </row>
    <row r="29" spans="1:10">
      <c r="A29" s="284" t="s">
        <v>23</v>
      </c>
      <c r="B29" s="285" t="s">
        <v>24</v>
      </c>
      <c r="C29" s="285" t="s">
        <v>12</v>
      </c>
      <c r="D29" s="287">
        <v>48</v>
      </c>
      <c r="E29" s="285" t="s">
        <v>25</v>
      </c>
      <c r="F29" s="285">
        <v>108.349</v>
      </c>
      <c r="G29" s="285">
        <v>110</v>
      </c>
      <c r="H29" s="285" t="s">
        <v>48</v>
      </c>
      <c r="I29" s="285" t="s">
        <v>47</v>
      </c>
      <c r="J29" s="286" t="s">
        <v>28</v>
      </c>
    </row>
    <row r="30" spans="1:10">
      <c r="A30" s="281" t="s">
        <v>23</v>
      </c>
      <c r="B30" s="282" t="s">
        <v>24</v>
      </c>
      <c r="C30" s="282" t="s">
        <v>12</v>
      </c>
      <c r="D30" s="288">
        <v>48</v>
      </c>
      <c r="E30" s="282" t="s">
        <v>25</v>
      </c>
      <c r="F30" s="282">
        <v>110</v>
      </c>
      <c r="G30" s="282">
        <v>111</v>
      </c>
      <c r="H30" s="282" t="s">
        <v>49</v>
      </c>
      <c r="I30" s="282" t="s">
        <v>47</v>
      </c>
      <c r="J30" s="283" t="s">
        <v>28</v>
      </c>
    </row>
    <row r="31" spans="1:10">
      <c r="A31" s="284" t="s">
        <v>23</v>
      </c>
      <c r="B31" s="285" t="s">
        <v>24</v>
      </c>
      <c r="C31" s="285" t="s">
        <v>12</v>
      </c>
      <c r="D31" s="287">
        <v>48</v>
      </c>
      <c r="E31" s="285" t="s">
        <v>25</v>
      </c>
      <c r="F31" s="285">
        <v>111</v>
      </c>
      <c r="G31" s="285">
        <v>112</v>
      </c>
      <c r="H31" s="285" t="s">
        <v>50</v>
      </c>
      <c r="I31" s="285" t="s">
        <v>47</v>
      </c>
      <c r="J31" s="286" t="s">
        <v>28</v>
      </c>
    </row>
    <row r="32" spans="1:10">
      <c r="A32" s="281" t="s">
        <v>23</v>
      </c>
      <c r="B32" s="282" t="s">
        <v>24</v>
      </c>
      <c r="C32" s="282" t="s">
        <v>12</v>
      </c>
      <c r="D32" s="288">
        <v>48</v>
      </c>
      <c r="E32" s="282" t="s">
        <v>25</v>
      </c>
      <c r="F32" s="282">
        <v>112</v>
      </c>
      <c r="G32" s="282">
        <v>113.337</v>
      </c>
      <c r="H32" s="282" t="s">
        <v>51</v>
      </c>
      <c r="I32" s="282" t="s">
        <v>47</v>
      </c>
      <c r="J32" s="283" t="s">
        <v>28</v>
      </c>
    </row>
    <row r="33" spans="1:10">
      <c r="A33" s="284" t="s">
        <v>23</v>
      </c>
      <c r="B33" s="285" t="s">
        <v>24</v>
      </c>
      <c r="C33" s="285" t="s">
        <v>12</v>
      </c>
      <c r="D33" s="287">
        <v>48</v>
      </c>
      <c r="E33" s="285" t="s">
        <v>25</v>
      </c>
      <c r="F33" s="285">
        <v>113.337</v>
      </c>
      <c r="G33" s="285">
        <v>118.181</v>
      </c>
      <c r="H33" s="285" t="s">
        <v>52</v>
      </c>
      <c r="I33" s="285" t="s">
        <v>53</v>
      </c>
      <c r="J33" s="286" t="s">
        <v>28</v>
      </c>
    </row>
    <row r="34" spans="1:10">
      <c r="A34" s="281" t="s">
        <v>23</v>
      </c>
      <c r="B34" s="282" t="s">
        <v>24</v>
      </c>
      <c r="C34" s="282" t="s">
        <v>12</v>
      </c>
      <c r="D34" s="288">
        <v>48</v>
      </c>
      <c r="E34" s="282" t="s">
        <v>25</v>
      </c>
      <c r="F34" s="282">
        <v>118.181</v>
      </c>
      <c r="G34" s="282">
        <v>120</v>
      </c>
      <c r="H34" s="282" t="s">
        <v>54</v>
      </c>
      <c r="I34" s="282" t="s">
        <v>55</v>
      </c>
      <c r="J34" s="283" t="s">
        <v>28</v>
      </c>
    </row>
    <row r="35" spans="1:10">
      <c r="A35" s="284" t="s">
        <v>23</v>
      </c>
      <c r="B35" s="285" t="s">
        <v>24</v>
      </c>
      <c r="C35" s="285" t="s">
        <v>12</v>
      </c>
      <c r="D35" s="287">
        <v>48</v>
      </c>
      <c r="E35" s="285" t="s">
        <v>25</v>
      </c>
      <c r="F35" s="285">
        <v>120</v>
      </c>
      <c r="G35" s="285">
        <v>121</v>
      </c>
      <c r="H35" s="285" t="s">
        <v>56</v>
      </c>
      <c r="I35" s="285" t="s">
        <v>55</v>
      </c>
      <c r="J35" s="286" t="s">
        <v>28</v>
      </c>
    </row>
    <row r="36" spans="1:10">
      <c r="A36" s="281" t="s">
        <v>23</v>
      </c>
      <c r="B36" s="282" t="s">
        <v>24</v>
      </c>
      <c r="C36" s="282" t="s">
        <v>12</v>
      </c>
      <c r="D36" s="288">
        <v>48</v>
      </c>
      <c r="E36" s="282" t="s">
        <v>25</v>
      </c>
      <c r="F36" s="282">
        <v>121</v>
      </c>
      <c r="G36" s="282">
        <v>123</v>
      </c>
      <c r="H36" s="282">
        <v>1231211</v>
      </c>
      <c r="I36" s="282" t="s">
        <v>55</v>
      </c>
      <c r="J36" s="283" t="s">
        <v>28</v>
      </c>
    </row>
    <row r="37" spans="1:10">
      <c r="A37" s="284" t="s">
        <v>23</v>
      </c>
      <c r="B37" s="285" t="s">
        <v>24</v>
      </c>
      <c r="C37" s="285" t="s">
        <v>12</v>
      </c>
      <c r="D37" s="287">
        <v>48</v>
      </c>
      <c r="E37" s="285" t="s">
        <v>25</v>
      </c>
      <c r="F37" s="285">
        <v>123</v>
      </c>
      <c r="G37" s="285">
        <v>124</v>
      </c>
      <c r="H37" s="285">
        <v>1241231</v>
      </c>
      <c r="I37" s="285" t="s">
        <v>55</v>
      </c>
      <c r="J37" s="286" t="s">
        <v>28</v>
      </c>
    </row>
    <row r="38" spans="1:10">
      <c r="A38" s="281" t="s">
        <v>23</v>
      </c>
      <c r="B38" s="282" t="s">
        <v>24</v>
      </c>
      <c r="C38" s="282" t="s">
        <v>12</v>
      </c>
      <c r="D38" s="288">
        <v>48</v>
      </c>
      <c r="E38" s="282" t="s">
        <v>25</v>
      </c>
      <c r="F38" s="282">
        <v>124</v>
      </c>
      <c r="G38" s="282">
        <v>125</v>
      </c>
      <c r="H38" s="282">
        <v>1251241</v>
      </c>
      <c r="I38" s="282" t="s">
        <v>55</v>
      </c>
      <c r="J38" s="283" t="s">
        <v>28</v>
      </c>
    </row>
    <row r="39" spans="1:10">
      <c r="A39" s="284" t="s">
        <v>23</v>
      </c>
      <c r="B39" s="285" t="s">
        <v>24</v>
      </c>
      <c r="C39" s="285" t="s">
        <v>12</v>
      </c>
      <c r="D39" s="287">
        <v>48</v>
      </c>
      <c r="E39" s="285" t="s">
        <v>25</v>
      </c>
      <c r="F39" s="285">
        <v>125</v>
      </c>
      <c r="G39" s="285">
        <v>126</v>
      </c>
      <c r="H39" s="285">
        <v>1261251</v>
      </c>
      <c r="I39" s="285" t="s">
        <v>55</v>
      </c>
      <c r="J39" s="286" t="s">
        <v>28</v>
      </c>
    </row>
    <row r="40" spans="1:10">
      <c r="A40" s="281" t="s">
        <v>23</v>
      </c>
      <c r="B40" s="282" t="s">
        <v>24</v>
      </c>
      <c r="C40" s="282" t="s">
        <v>12</v>
      </c>
      <c r="D40" s="288">
        <v>48</v>
      </c>
      <c r="E40" s="282" t="s">
        <v>25</v>
      </c>
      <c r="F40" s="282">
        <v>126</v>
      </c>
      <c r="G40" s="282">
        <v>127.20099999999999</v>
      </c>
      <c r="H40" s="282" t="s">
        <v>57</v>
      </c>
      <c r="I40" s="282" t="s">
        <v>55</v>
      </c>
      <c r="J40" s="283" t="s">
        <v>28</v>
      </c>
    </row>
    <row r="41" spans="1:10">
      <c r="A41" s="284" t="s">
        <v>23</v>
      </c>
      <c r="B41" s="285" t="s">
        <v>24</v>
      </c>
      <c r="C41" s="285" t="s">
        <v>12</v>
      </c>
      <c r="D41" s="287">
        <v>48</v>
      </c>
      <c r="E41" s="285" t="s">
        <v>25</v>
      </c>
      <c r="F41" s="285">
        <v>127.20099999999999</v>
      </c>
      <c r="G41" s="285">
        <v>130</v>
      </c>
      <c r="H41" s="285" t="s">
        <v>58</v>
      </c>
      <c r="I41" s="285" t="s">
        <v>59</v>
      </c>
      <c r="J41" s="286" t="s">
        <v>28</v>
      </c>
    </row>
    <row r="42" spans="1:10">
      <c r="A42" s="281" t="s">
        <v>23</v>
      </c>
      <c r="B42" s="282" t="s">
        <v>24</v>
      </c>
      <c r="C42" s="282" t="s">
        <v>12</v>
      </c>
      <c r="D42" s="288">
        <v>48</v>
      </c>
      <c r="E42" s="282" t="s">
        <v>25</v>
      </c>
      <c r="F42" s="282">
        <v>130</v>
      </c>
      <c r="G42" s="282">
        <v>134</v>
      </c>
      <c r="H42" s="282" t="s">
        <v>60</v>
      </c>
      <c r="I42" s="282" t="s">
        <v>59</v>
      </c>
      <c r="J42" s="283" t="s">
        <v>28</v>
      </c>
    </row>
    <row r="43" spans="1:10">
      <c r="A43" s="284" t="s">
        <v>23</v>
      </c>
      <c r="B43" s="285" t="s">
        <v>24</v>
      </c>
      <c r="C43" s="285" t="s">
        <v>12</v>
      </c>
      <c r="D43" s="287">
        <v>48</v>
      </c>
      <c r="E43" s="285" t="s">
        <v>25</v>
      </c>
      <c r="F43" s="285">
        <v>134</v>
      </c>
      <c r="G43" s="285">
        <v>137.46600000000001</v>
      </c>
      <c r="H43" s="285" t="s">
        <v>61</v>
      </c>
      <c r="I43" s="285" t="s">
        <v>59</v>
      </c>
      <c r="J43" s="286" t="s">
        <v>28</v>
      </c>
    </row>
    <row r="44" spans="1:10">
      <c r="A44" s="281" t="s">
        <v>23</v>
      </c>
      <c r="B44" s="282" t="s">
        <v>24</v>
      </c>
      <c r="C44" s="282" t="s">
        <v>12</v>
      </c>
      <c r="D44" s="288">
        <v>48</v>
      </c>
      <c r="E44" s="282" t="s">
        <v>25</v>
      </c>
      <c r="F44" s="282">
        <v>137.46600000000001</v>
      </c>
      <c r="G44" s="282">
        <v>139</v>
      </c>
      <c r="H44" s="282" t="s">
        <v>62</v>
      </c>
      <c r="I44" s="282" t="s">
        <v>63</v>
      </c>
      <c r="J44" s="283" t="s">
        <v>28</v>
      </c>
    </row>
    <row r="45" spans="1:10">
      <c r="A45" s="284" t="s">
        <v>23</v>
      </c>
      <c r="B45" s="285" t="s">
        <v>24</v>
      </c>
      <c r="C45" s="285" t="s">
        <v>12</v>
      </c>
      <c r="D45" s="287">
        <v>48</v>
      </c>
      <c r="E45" s="285" t="s">
        <v>25</v>
      </c>
      <c r="F45" s="285">
        <v>139</v>
      </c>
      <c r="G45" s="285">
        <v>140</v>
      </c>
      <c r="H45" s="285">
        <v>1401391</v>
      </c>
      <c r="I45" s="285" t="s">
        <v>63</v>
      </c>
      <c r="J45" s="286" t="s">
        <v>28</v>
      </c>
    </row>
    <row r="46" spans="1:10">
      <c r="A46" s="281" t="s">
        <v>23</v>
      </c>
      <c r="B46" s="282" t="s">
        <v>24</v>
      </c>
      <c r="C46" s="282" t="s">
        <v>12</v>
      </c>
      <c r="D46" s="288">
        <v>48</v>
      </c>
      <c r="E46" s="282" t="s">
        <v>25</v>
      </c>
      <c r="F46" s="282">
        <v>140</v>
      </c>
      <c r="G46" s="282">
        <v>142</v>
      </c>
      <c r="H46" s="282" t="s">
        <v>64</v>
      </c>
      <c r="I46" s="282" t="s">
        <v>63</v>
      </c>
      <c r="J46" s="283" t="s">
        <v>28</v>
      </c>
    </row>
    <row r="47" spans="1:10">
      <c r="A47" s="284" t="s">
        <v>23</v>
      </c>
      <c r="B47" s="285" t="s">
        <v>24</v>
      </c>
      <c r="C47" s="285" t="s">
        <v>12</v>
      </c>
      <c r="D47" s="287">
        <v>48</v>
      </c>
      <c r="E47" s="285" t="s">
        <v>25</v>
      </c>
      <c r="F47" s="285">
        <v>142</v>
      </c>
      <c r="G47" s="285">
        <v>144</v>
      </c>
      <c r="H47" s="285" t="s">
        <v>65</v>
      </c>
      <c r="I47" s="285" t="s">
        <v>63</v>
      </c>
      <c r="J47" s="286" t="s">
        <v>28</v>
      </c>
    </row>
    <row r="48" spans="1:10">
      <c r="A48" s="281" t="s">
        <v>23</v>
      </c>
      <c r="B48" s="282" t="s">
        <v>24</v>
      </c>
      <c r="C48" s="282" t="s">
        <v>12</v>
      </c>
      <c r="D48" s="288">
        <v>48</v>
      </c>
      <c r="E48" s="282" t="s">
        <v>25</v>
      </c>
      <c r="F48" s="282">
        <v>144</v>
      </c>
      <c r="G48" s="282">
        <v>145.67599999999999</v>
      </c>
      <c r="H48" s="282" t="s">
        <v>66</v>
      </c>
      <c r="I48" s="282" t="s">
        <v>63</v>
      </c>
      <c r="J48" s="283" t="s">
        <v>28</v>
      </c>
    </row>
    <row r="49" spans="1:10">
      <c r="A49" s="284" t="s">
        <v>23</v>
      </c>
      <c r="B49" s="285" t="s">
        <v>24</v>
      </c>
      <c r="C49" s="285" t="s">
        <v>12</v>
      </c>
      <c r="D49" s="287">
        <v>48</v>
      </c>
      <c r="E49" s="285" t="s">
        <v>25</v>
      </c>
      <c r="F49" s="285">
        <v>145.67599999999999</v>
      </c>
      <c r="G49" s="285">
        <v>147</v>
      </c>
      <c r="H49" s="285" t="s">
        <v>67</v>
      </c>
      <c r="I49" s="285" t="s">
        <v>63</v>
      </c>
      <c r="J49" s="286" t="s">
        <v>28</v>
      </c>
    </row>
    <row r="50" spans="1:10">
      <c r="A50" s="281" t="s">
        <v>23</v>
      </c>
      <c r="B50" s="282" t="s">
        <v>24</v>
      </c>
      <c r="C50" s="282" t="s">
        <v>12</v>
      </c>
      <c r="D50" s="288">
        <v>48</v>
      </c>
      <c r="E50" s="282" t="s">
        <v>25</v>
      </c>
      <c r="F50" s="282">
        <v>147</v>
      </c>
      <c r="G50" s="282">
        <v>148</v>
      </c>
      <c r="H50" s="282" t="s">
        <v>68</v>
      </c>
      <c r="I50" s="282" t="s">
        <v>69</v>
      </c>
      <c r="J50" s="283" t="s">
        <v>28</v>
      </c>
    </row>
    <row r="51" spans="1:10">
      <c r="A51" s="284" t="s">
        <v>23</v>
      </c>
      <c r="B51" s="285" t="s">
        <v>24</v>
      </c>
      <c r="C51" s="285" t="s">
        <v>12</v>
      </c>
      <c r="D51" s="287">
        <v>48</v>
      </c>
      <c r="E51" s="285" t="s">
        <v>25</v>
      </c>
      <c r="F51" s="285">
        <v>148</v>
      </c>
      <c r="G51" s="285">
        <v>149</v>
      </c>
      <c r="H51" s="285">
        <v>1491481</v>
      </c>
      <c r="I51" s="285" t="s">
        <v>69</v>
      </c>
      <c r="J51" s="286" t="s">
        <v>28</v>
      </c>
    </row>
    <row r="52" spans="1:10">
      <c r="A52" s="281" t="s">
        <v>23</v>
      </c>
      <c r="B52" s="282" t="s">
        <v>24</v>
      </c>
      <c r="C52" s="282" t="s">
        <v>12</v>
      </c>
      <c r="D52" s="288">
        <v>48</v>
      </c>
      <c r="E52" s="282" t="s">
        <v>25</v>
      </c>
      <c r="F52" s="282">
        <v>149</v>
      </c>
      <c r="G52" s="282">
        <v>150</v>
      </c>
      <c r="H52" s="282">
        <v>1501491</v>
      </c>
      <c r="I52" s="282" t="s">
        <v>69</v>
      </c>
      <c r="J52" s="283" t="s">
        <v>28</v>
      </c>
    </row>
    <row r="53" spans="1:10">
      <c r="A53" s="284" t="s">
        <v>23</v>
      </c>
      <c r="B53" s="285" t="s">
        <v>24</v>
      </c>
      <c r="C53" s="285" t="s">
        <v>12</v>
      </c>
      <c r="D53" s="287">
        <v>48</v>
      </c>
      <c r="E53" s="285" t="s">
        <v>25</v>
      </c>
      <c r="F53" s="285">
        <v>150</v>
      </c>
      <c r="G53" s="285">
        <v>151.89099999999999</v>
      </c>
      <c r="H53" s="285" t="s">
        <v>70</v>
      </c>
      <c r="I53" s="285" t="s">
        <v>69</v>
      </c>
      <c r="J53" s="286" t="s">
        <v>28</v>
      </c>
    </row>
    <row r="54" spans="1:10">
      <c r="A54" s="281" t="s">
        <v>23</v>
      </c>
      <c r="B54" s="282" t="s">
        <v>24</v>
      </c>
      <c r="C54" s="282" t="s">
        <v>12</v>
      </c>
      <c r="D54" s="288">
        <v>48</v>
      </c>
      <c r="E54" s="282" t="s">
        <v>25</v>
      </c>
      <c r="F54" s="282">
        <v>151.89099999999999</v>
      </c>
      <c r="G54" s="282">
        <v>153</v>
      </c>
      <c r="H54" s="282" t="s">
        <v>71</v>
      </c>
      <c r="I54" s="282" t="s">
        <v>69</v>
      </c>
      <c r="J54" s="283" t="s">
        <v>28</v>
      </c>
    </row>
    <row r="55" spans="1:10">
      <c r="A55" s="289" t="s">
        <v>23</v>
      </c>
      <c r="B55" s="290" t="s">
        <v>24</v>
      </c>
      <c r="C55" s="290" t="s">
        <v>12</v>
      </c>
      <c r="D55" s="291">
        <v>48</v>
      </c>
      <c r="E55" s="290" t="s">
        <v>25</v>
      </c>
      <c r="F55" s="290">
        <v>153</v>
      </c>
      <c r="G55" s="290">
        <v>154</v>
      </c>
      <c r="H55" s="290" t="s">
        <v>72</v>
      </c>
      <c r="I55" s="290" t="s">
        <v>73</v>
      </c>
      <c r="J55" s="292" t="s">
        <v>28</v>
      </c>
    </row>
    <row r="56" spans="1:10">
      <c r="A56" s="281" t="s">
        <v>23</v>
      </c>
      <c r="B56" s="282" t="s">
        <v>24</v>
      </c>
      <c r="C56" s="282" t="s">
        <v>12</v>
      </c>
      <c r="D56" s="288">
        <v>48</v>
      </c>
      <c r="E56" s="282" t="s">
        <v>25</v>
      </c>
      <c r="F56" s="282">
        <v>154</v>
      </c>
      <c r="G56" s="282">
        <v>155</v>
      </c>
      <c r="H56" s="282">
        <v>1551541</v>
      </c>
      <c r="I56" s="282" t="s">
        <v>69</v>
      </c>
      <c r="J56" s="283" t="s">
        <v>28</v>
      </c>
    </row>
    <row r="57" spans="1:10">
      <c r="A57" s="284" t="s">
        <v>23</v>
      </c>
      <c r="B57" s="285" t="s">
        <v>24</v>
      </c>
      <c r="C57" s="285" t="s">
        <v>12</v>
      </c>
      <c r="D57" s="287">
        <v>48</v>
      </c>
      <c r="E57" s="285" t="s">
        <v>25</v>
      </c>
      <c r="F57" s="285">
        <v>155</v>
      </c>
      <c r="G57" s="285">
        <v>156</v>
      </c>
      <c r="H57" s="285">
        <v>1561551</v>
      </c>
      <c r="I57" s="285" t="s">
        <v>69</v>
      </c>
      <c r="J57" s="286" t="s">
        <v>28</v>
      </c>
    </row>
    <row r="58" spans="1:10">
      <c r="A58" s="281" t="s">
        <v>23</v>
      </c>
      <c r="B58" s="282" t="s">
        <v>24</v>
      </c>
      <c r="C58" s="282" t="s">
        <v>12</v>
      </c>
      <c r="D58" s="288">
        <v>48</v>
      </c>
      <c r="E58" s="282" t="s">
        <v>25</v>
      </c>
      <c r="F58" s="282">
        <v>156</v>
      </c>
      <c r="G58" s="282">
        <v>157</v>
      </c>
      <c r="H58" s="282">
        <v>1571561</v>
      </c>
      <c r="I58" s="282" t="s">
        <v>69</v>
      </c>
      <c r="J58" s="283" t="s">
        <v>28</v>
      </c>
    </row>
    <row r="59" spans="1:10">
      <c r="A59" s="284" t="s">
        <v>23</v>
      </c>
      <c r="B59" s="285" t="s">
        <v>24</v>
      </c>
      <c r="C59" s="285" t="s">
        <v>12</v>
      </c>
      <c r="D59" s="287">
        <v>48</v>
      </c>
      <c r="E59" s="285" t="s">
        <v>25</v>
      </c>
      <c r="F59" s="285">
        <v>157</v>
      </c>
      <c r="G59" s="285">
        <v>158</v>
      </c>
      <c r="H59" s="285" t="s">
        <v>74</v>
      </c>
      <c r="I59" s="285" t="s">
        <v>69</v>
      </c>
      <c r="J59" s="286" t="s">
        <v>28</v>
      </c>
    </row>
    <row r="60" spans="1:10">
      <c r="A60" s="281" t="s">
        <v>23</v>
      </c>
      <c r="B60" s="282" t="s">
        <v>24</v>
      </c>
      <c r="C60" s="282" t="s">
        <v>12</v>
      </c>
      <c r="D60" s="288">
        <v>48</v>
      </c>
      <c r="E60" s="282" t="s">
        <v>25</v>
      </c>
      <c r="F60" s="282">
        <v>158</v>
      </c>
      <c r="G60" s="282">
        <v>159</v>
      </c>
      <c r="H60" s="282" t="s">
        <v>75</v>
      </c>
      <c r="I60" s="282" t="s">
        <v>69</v>
      </c>
      <c r="J60" s="283" t="s">
        <v>28</v>
      </c>
    </row>
    <row r="61" spans="1:10">
      <c r="A61" s="284" t="s">
        <v>76</v>
      </c>
      <c r="B61" s="285" t="s">
        <v>77</v>
      </c>
      <c r="C61" s="285" t="s">
        <v>12</v>
      </c>
      <c r="D61" s="287">
        <v>49</v>
      </c>
      <c r="E61" s="285" t="s">
        <v>78</v>
      </c>
      <c r="F61" s="285">
        <v>146.81</v>
      </c>
      <c r="G61" s="285">
        <v>149.19999999999999</v>
      </c>
      <c r="H61" s="285" t="s">
        <v>79</v>
      </c>
      <c r="I61" s="285" t="s">
        <v>80</v>
      </c>
      <c r="J61" s="286" t="s">
        <v>81</v>
      </c>
    </row>
    <row r="62" spans="1:10">
      <c r="A62" s="281" t="s">
        <v>76</v>
      </c>
      <c r="B62" s="282" t="s">
        <v>77</v>
      </c>
      <c r="C62" s="282" t="s">
        <v>12</v>
      </c>
      <c r="D62" s="288">
        <v>49</v>
      </c>
      <c r="E62" s="282" t="s">
        <v>78</v>
      </c>
      <c r="F62" s="282">
        <v>149.19999999999999</v>
      </c>
      <c r="G62" s="282">
        <v>151.506</v>
      </c>
      <c r="H62" s="282" t="s">
        <v>82</v>
      </c>
      <c r="I62" s="282" t="s">
        <v>83</v>
      </c>
      <c r="J62" s="283" t="s">
        <v>81</v>
      </c>
    </row>
    <row r="63" spans="1:10">
      <c r="A63" s="284" t="s">
        <v>76</v>
      </c>
      <c r="B63" s="285" t="s">
        <v>77</v>
      </c>
      <c r="C63" s="285" t="s">
        <v>12</v>
      </c>
      <c r="D63" s="287">
        <v>49</v>
      </c>
      <c r="E63" s="285" t="s">
        <v>78</v>
      </c>
      <c r="F63" s="285">
        <v>151.506</v>
      </c>
      <c r="G63" s="285">
        <v>153.958</v>
      </c>
      <c r="H63" s="285" t="s">
        <v>84</v>
      </c>
      <c r="I63" s="285" t="s">
        <v>83</v>
      </c>
      <c r="J63" s="286" t="s">
        <v>81</v>
      </c>
    </row>
    <row r="64" spans="1:10">
      <c r="A64" s="281" t="s">
        <v>76</v>
      </c>
      <c r="B64" s="282" t="s">
        <v>77</v>
      </c>
      <c r="C64" s="282" t="s">
        <v>12</v>
      </c>
      <c r="D64" s="288">
        <v>49</v>
      </c>
      <c r="E64" s="282" t="s">
        <v>78</v>
      </c>
      <c r="F64" s="282">
        <v>159.25800000000001</v>
      </c>
      <c r="G64" s="282">
        <v>162</v>
      </c>
      <c r="H64" s="282" t="s">
        <v>85</v>
      </c>
      <c r="I64" s="282" t="s">
        <v>86</v>
      </c>
      <c r="J64" s="283" t="s">
        <v>81</v>
      </c>
    </row>
    <row r="65" spans="1:10">
      <c r="A65" s="284" t="s">
        <v>76</v>
      </c>
      <c r="B65" s="285" t="s">
        <v>77</v>
      </c>
      <c r="C65" s="285" t="s">
        <v>12</v>
      </c>
      <c r="D65" s="287">
        <v>49</v>
      </c>
      <c r="E65" s="285" t="s">
        <v>78</v>
      </c>
      <c r="F65" s="285">
        <v>162</v>
      </c>
      <c r="G65" s="285">
        <v>164.602</v>
      </c>
      <c r="H65" s="285" t="s">
        <v>87</v>
      </c>
      <c r="I65" s="285" t="s">
        <v>86</v>
      </c>
      <c r="J65" s="286" t="s">
        <v>81</v>
      </c>
    </row>
    <row r="66" spans="1:10">
      <c r="A66" s="281" t="s">
        <v>76</v>
      </c>
      <c r="B66" s="282" t="s">
        <v>77</v>
      </c>
      <c r="C66" s="282" t="s">
        <v>12</v>
      </c>
      <c r="D66" s="288">
        <v>49</v>
      </c>
      <c r="E66" s="282" t="s">
        <v>78</v>
      </c>
      <c r="F66" s="282">
        <v>164.602</v>
      </c>
      <c r="G66" s="282">
        <v>167.40199999999999</v>
      </c>
      <c r="H66" s="282" t="s">
        <v>88</v>
      </c>
      <c r="I66" s="282" t="s">
        <v>86</v>
      </c>
      <c r="J66" s="283" t="s">
        <v>81</v>
      </c>
    </row>
    <row r="67" spans="1:10">
      <c r="A67" s="284" t="s">
        <v>76</v>
      </c>
      <c r="B67" s="285" t="s">
        <v>77</v>
      </c>
      <c r="C67" s="285" t="s">
        <v>12</v>
      </c>
      <c r="D67" s="287">
        <v>49</v>
      </c>
      <c r="E67" s="285" t="s">
        <v>78</v>
      </c>
      <c r="F67" s="285">
        <v>168.51</v>
      </c>
      <c r="G67" s="285">
        <v>172</v>
      </c>
      <c r="H67" s="285" t="s">
        <v>89</v>
      </c>
      <c r="I67" s="285" t="s">
        <v>90</v>
      </c>
      <c r="J67" s="286" t="s">
        <v>81</v>
      </c>
    </row>
    <row r="68" spans="1:10">
      <c r="A68" s="281" t="s">
        <v>76</v>
      </c>
      <c r="B68" s="282" t="s">
        <v>77</v>
      </c>
      <c r="C68" s="282" t="s">
        <v>12</v>
      </c>
      <c r="D68" s="288">
        <v>49</v>
      </c>
      <c r="E68" s="282" t="s">
        <v>78</v>
      </c>
      <c r="F68" s="282">
        <v>172</v>
      </c>
      <c r="G68" s="282">
        <v>175</v>
      </c>
      <c r="H68" s="282" t="s">
        <v>91</v>
      </c>
      <c r="I68" s="282" t="s">
        <v>90</v>
      </c>
      <c r="J68" s="283" t="s">
        <v>81</v>
      </c>
    </row>
    <row r="69" spans="1:10">
      <c r="A69" s="284" t="s">
        <v>76</v>
      </c>
      <c r="B69" s="285" t="s">
        <v>77</v>
      </c>
      <c r="C69" s="285" t="s">
        <v>12</v>
      </c>
      <c r="D69" s="287">
        <v>49</v>
      </c>
      <c r="E69" s="285" t="s">
        <v>78</v>
      </c>
      <c r="F69" s="285">
        <v>175</v>
      </c>
      <c r="G69" s="285">
        <v>178.39</v>
      </c>
      <c r="H69" s="285" t="s">
        <v>92</v>
      </c>
      <c r="I69" s="285" t="s">
        <v>90</v>
      </c>
      <c r="J69" s="286" t="s">
        <v>81</v>
      </c>
    </row>
    <row r="70" spans="1:10">
      <c r="A70" s="281" t="s">
        <v>76</v>
      </c>
      <c r="B70" s="282" t="s">
        <v>77</v>
      </c>
      <c r="C70" s="282" t="s">
        <v>12</v>
      </c>
      <c r="D70" s="288">
        <v>49</v>
      </c>
      <c r="E70" s="282" t="s">
        <v>78</v>
      </c>
      <c r="F70" s="282">
        <v>178.39</v>
      </c>
      <c r="G70" s="282">
        <v>181</v>
      </c>
      <c r="H70" s="282" t="s">
        <v>93</v>
      </c>
      <c r="I70" s="282" t="s">
        <v>94</v>
      </c>
      <c r="J70" s="283" t="s">
        <v>81</v>
      </c>
    </row>
    <row r="71" spans="1:10">
      <c r="A71" s="284" t="s">
        <v>76</v>
      </c>
      <c r="B71" s="285" t="s">
        <v>77</v>
      </c>
      <c r="C71" s="285" t="s">
        <v>12</v>
      </c>
      <c r="D71" s="287">
        <v>49</v>
      </c>
      <c r="E71" s="285" t="s">
        <v>78</v>
      </c>
      <c r="F71" s="285">
        <v>181</v>
      </c>
      <c r="G71" s="285">
        <v>183</v>
      </c>
      <c r="H71" s="285" t="s">
        <v>95</v>
      </c>
      <c r="I71" s="285" t="s">
        <v>94</v>
      </c>
      <c r="J71" s="286" t="s">
        <v>81</v>
      </c>
    </row>
    <row r="72" spans="1:10">
      <c r="A72" s="281" t="s">
        <v>76</v>
      </c>
      <c r="B72" s="282" t="s">
        <v>77</v>
      </c>
      <c r="C72" s="282" t="s">
        <v>12</v>
      </c>
      <c r="D72" s="288">
        <v>49</v>
      </c>
      <c r="E72" s="282" t="s">
        <v>78</v>
      </c>
      <c r="F72" s="282">
        <v>183</v>
      </c>
      <c r="G72" s="282">
        <v>185</v>
      </c>
      <c r="H72" s="282">
        <v>1831851</v>
      </c>
      <c r="I72" s="282" t="s">
        <v>94</v>
      </c>
      <c r="J72" s="283" t="s">
        <v>81</v>
      </c>
    </row>
    <row r="73" spans="1:10">
      <c r="A73" s="284" t="s">
        <v>76</v>
      </c>
      <c r="B73" s="285" t="s">
        <v>77</v>
      </c>
      <c r="C73" s="285" t="s">
        <v>12</v>
      </c>
      <c r="D73" s="287">
        <v>49</v>
      </c>
      <c r="E73" s="285" t="s">
        <v>78</v>
      </c>
      <c r="F73" s="285">
        <v>185</v>
      </c>
      <c r="G73" s="285">
        <v>187.06899999999999</v>
      </c>
      <c r="H73" s="285" t="s">
        <v>96</v>
      </c>
      <c r="I73" s="285" t="s">
        <v>94</v>
      </c>
      <c r="J73" s="286" t="s">
        <v>81</v>
      </c>
    </row>
    <row r="74" spans="1:10">
      <c r="A74" s="281" t="s">
        <v>76</v>
      </c>
      <c r="B74" s="282" t="s">
        <v>77</v>
      </c>
      <c r="C74" s="282" t="s">
        <v>12</v>
      </c>
      <c r="D74" s="288">
        <v>49</v>
      </c>
      <c r="E74" s="282" t="s">
        <v>78</v>
      </c>
      <c r="F74" s="282">
        <v>192.523</v>
      </c>
      <c r="G74" s="282">
        <v>195</v>
      </c>
      <c r="H74" s="282" t="s">
        <v>97</v>
      </c>
      <c r="I74" s="282" t="s">
        <v>98</v>
      </c>
      <c r="J74" s="283" t="s">
        <v>81</v>
      </c>
    </row>
    <row r="75" spans="1:10">
      <c r="A75" s="284" t="s">
        <v>76</v>
      </c>
      <c r="B75" s="285" t="s">
        <v>77</v>
      </c>
      <c r="C75" s="285" t="s">
        <v>12</v>
      </c>
      <c r="D75" s="287">
        <v>49</v>
      </c>
      <c r="E75" s="285" t="s">
        <v>78</v>
      </c>
      <c r="F75" s="285">
        <v>195</v>
      </c>
      <c r="G75" s="285">
        <v>198.36</v>
      </c>
      <c r="H75" s="285" t="s">
        <v>99</v>
      </c>
      <c r="I75" s="285" t="s">
        <v>98</v>
      </c>
      <c r="J75" s="286" t="s">
        <v>81</v>
      </c>
    </row>
    <row r="76" spans="1:10">
      <c r="A76" s="281" t="s">
        <v>76</v>
      </c>
      <c r="B76" s="282" t="s">
        <v>77</v>
      </c>
      <c r="C76" s="282" t="s">
        <v>12</v>
      </c>
      <c r="D76" s="288">
        <v>49</v>
      </c>
      <c r="E76" s="282" t="s">
        <v>78</v>
      </c>
      <c r="F76" s="282">
        <v>198.36</v>
      </c>
      <c r="G76" s="282">
        <v>201</v>
      </c>
      <c r="H76" s="282" t="s">
        <v>100</v>
      </c>
      <c r="I76" s="282" t="s">
        <v>101</v>
      </c>
      <c r="J76" s="283" t="s">
        <v>81</v>
      </c>
    </row>
    <row r="77" spans="1:10">
      <c r="A77" s="284" t="s">
        <v>76</v>
      </c>
      <c r="B77" s="285" t="s">
        <v>77</v>
      </c>
      <c r="C77" s="285" t="s">
        <v>12</v>
      </c>
      <c r="D77" s="287">
        <v>49</v>
      </c>
      <c r="E77" s="285" t="s">
        <v>78</v>
      </c>
      <c r="F77" s="285">
        <v>201</v>
      </c>
      <c r="G77" s="285">
        <v>203.85400000000001</v>
      </c>
      <c r="H77" s="285" t="s">
        <v>102</v>
      </c>
      <c r="I77" s="285" t="s">
        <v>101</v>
      </c>
      <c r="J77" s="286" t="s">
        <v>81</v>
      </c>
    </row>
    <row r="78" spans="1:10">
      <c r="A78" s="281" t="s">
        <v>76</v>
      </c>
      <c r="B78" s="282" t="s">
        <v>77</v>
      </c>
      <c r="C78" s="282" t="s">
        <v>12</v>
      </c>
      <c r="D78" s="288">
        <v>49</v>
      </c>
      <c r="E78" s="282" t="s">
        <v>78</v>
      </c>
      <c r="F78" s="282">
        <v>208.61099999999999</v>
      </c>
      <c r="G78" s="282">
        <v>211</v>
      </c>
      <c r="H78" s="282" t="s">
        <v>103</v>
      </c>
      <c r="I78" s="282" t="s">
        <v>104</v>
      </c>
      <c r="J78" s="283" t="s">
        <v>81</v>
      </c>
    </row>
    <row r="79" spans="1:10">
      <c r="A79" s="284" t="s">
        <v>76</v>
      </c>
      <c r="B79" s="285" t="s">
        <v>77</v>
      </c>
      <c r="C79" s="285" t="s">
        <v>12</v>
      </c>
      <c r="D79" s="287">
        <v>49</v>
      </c>
      <c r="E79" s="285" t="s">
        <v>78</v>
      </c>
      <c r="F79" s="285">
        <v>211</v>
      </c>
      <c r="G79" s="285">
        <v>216</v>
      </c>
      <c r="H79" s="285" t="s">
        <v>105</v>
      </c>
      <c r="I79" s="285" t="s">
        <v>104</v>
      </c>
      <c r="J79" s="286" t="s">
        <v>81</v>
      </c>
    </row>
    <row r="80" spans="1:10">
      <c r="A80" s="281" t="s">
        <v>76</v>
      </c>
      <c r="B80" s="282" t="s">
        <v>77</v>
      </c>
      <c r="C80" s="282" t="s">
        <v>12</v>
      </c>
      <c r="D80" s="288">
        <v>49</v>
      </c>
      <c r="E80" s="282" t="s">
        <v>78</v>
      </c>
      <c r="F80" s="282">
        <v>216</v>
      </c>
      <c r="G80" s="282">
        <v>218.80799999999999</v>
      </c>
      <c r="H80" s="282" t="s">
        <v>106</v>
      </c>
      <c r="I80" s="282" t="s">
        <v>104</v>
      </c>
      <c r="J80" s="283" t="s">
        <v>81</v>
      </c>
    </row>
    <row r="81" spans="1:10">
      <c r="A81" s="284" t="s">
        <v>76</v>
      </c>
      <c r="B81" s="285" t="s">
        <v>77</v>
      </c>
      <c r="C81" s="285" t="s">
        <v>12</v>
      </c>
      <c r="D81" s="287">
        <v>49</v>
      </c>
      <c r="E81" s="285" t="s">
        <v>78</v>
      </c>
      <c r="F81" s="285">
        <v>218.80799999999999</v>
      </c>
      <c r="G81" s="285">
        <v>221</v>
      </c>
      <c r="H81" s="285" t="s">
        <v>107</v>
      </c>
      <c r="I81" s="285" t="s">
        <v>108</v>
      </c>
      <c r="J81" s="286" t="s">
        <v>81</v>
      </c>
    </row>
    <row r="82" spans="1:10">
      <c r="A82" s="281" t="s">
        <v>76</v>
      </c>
      <c r="B82" s="282" t="s">
        <v>77</v>
      </c>
      <c r="C82" s="282" t="s">
        <v>12</v>
      </c>
      <c r="D82" s="288">
        <v>49</v>
      </c>
      <c r="E82" s="282" t="s">
        <v>78</v>
      </c>
      <c r="F82" s="282">
        <v>221</v>
      </c>
      <c r="G82" s="282">
        <v>222</v>
      </c>
      <c r="H82" s="282" t="s">
        <v>109</v>
      </c>
      <c r="I82" s="282" t="s">
        <v>108</v>
      </c>
      <c r="J82" s="283" t="s">
        <v>81</v>
      </c>
    </row>
    <row r="83" spans="1:10">
      <c r="A83" s="284" t="s">
        <v>76</v>
      </c>
      <c r="B83" s="285" t="s">
        <v>77</v>
      </c>
      <c r="C83" s="285" t="s">
        <v>12</v>
      </c>
      <c r="D83" s="287">
        <v>49</v>
      </c>
      <c r="E83" s="285" t="s">
        <v>78</v>
      </c>
      <c r="F83" s="285">
        <v>222</v>
      </c>
      <c r="G83" s="285">
        <v>224</v>
      </c>
      <c r="H83" s="285">
        <v>2222241</v>
      </c>
      <c r="I83" s="285" t="s">
        <v>108</v>
      </c>
      <c r="J83" s="286" t="s">
        <v>81</v>
      </c>
    </row>
    <row r="84" spans="1:10">
      <c r="A84" s="281" t="s">
        <v>76</v>
      </c>
      <c r="B84" s="282" t="s">
        <v>77</v>
      </c>
      <c r="C84" s="282" t="s">
        <v>12</v>
      </c>
      <c r="D84" s="288">
        <v>49</v>
      </c>
      <c r="E84" s="282" t="s">
        <v>78</v>
      </c>
      <c r="F84" s="282">
        <v>224</v>
      </c>
      <c r="G84" s="282">
        <v>225</v>
      </c>
      <c r="H84" s="282" t="s">
        <v>110</v>
      </c>
      <c r="I84" s="282" t="s">
        <v>108</v>
      </c>
      <c r="J84" s="283" t="s">
        <v>81</v>
      </c>
    </row>
    <row r="85" spans="1:10">
      <c r="A85" s="284" t="s">
        <v>76</v>
      </c>
      <c r="B85" s="285" t="s">
        <v>77</v>
      </c>
      <c r="C85" s="285" t="s">
        <v>12</v>
      </c>
      <c r="D85" s="287">
        <v>49</v>
      </c>
      <c r="E85" s="285" t="s">
        <v>78</v>
      </c>
      <c r="F85" s="285">
        <v>225</v>
      </c>
      <c r="G85" s="285">
        <v>227</v>
      </c>
      <c r="H85" s="285" t="s">
        <v>111</v>
      </c>
      <c r="I85" s="285" t="s">
        <v>108</v>
      </c>
      <c r="J85" s="286" t="s">
        <v>81</v>
      </c>
    </row>
    <row r="86" spans="1:10">
      <c r="A86" s="281" t="s">
        <v>76</v>
      </c>
      <c r="B86" s="282" t="s">
        <v>77</v>
      </c>
      <c r="C86" s="282" t="s">
        <v>12</v>
      </c>
      <c r="D86" s="288">
        <v>49</v>
      </c>
      <c r="E86" s="282" t="s">
        <v>78</v>
      </c>
      <c r="F86" s="282">
        <v>227</v>
      </c>
      <c r="G86" s="282">
        <v>229.23699999999999</v>
      </c>
      <c r="H86" s="282" t="s">
        <v>112</v>
      </c>
      <c r="I86" s="282" t="s">
        <v>108</v>
      </c>
      <c r="J86" s="283" t="s">
        <v>81</v>
      </c>
    </row>
    <row r="87" spans="1:10">
      <c r="A87" s="284" t="s">
        <v>76</v>
      </c>
      <c r="B87" s="285" t="s">
        <v>77</v>
      </c>
      <c r="C87" s="285" t="s">
        <v>12</v>
      </c>
      <c r="D87" s="287">
        <v>49</v>
      </c>
      <c r="E87" s="285" t="s">
        <v>78</v>
      </c>
      <c r="F87" s="285">
        <v>229.23699999999999</v>
      </c>
      <c r="G87" s="285">
        <v>232</v>
      </c>
      <c r="H87" s="285" t="s">
        <v>113</v>
      </c>
      <c r="I87" s="285" t="s">
        <v>114</v>
      </c>
      <c r="J87" s="286" t="s">
        <v>81</v>
      </c>
    </row>
    <row r="88" spans="1:10">
      <c r="A88" s="281" t="s">
        <v>76</v>
      </c>
      <c r="B88" s="282" t="s">
        <v>77</v>
      </c>
      <c r="C88" s="282" t="s">
        <v>12</v>
      </c>
      <c r="D88" s="288">
        <v>49</v>
      </c>
      <c r="E88" s="282" t="s">
        <v>78</v>
      </c>
      <c r="F88" s="282">
        <v>232</v>
      </c>
      <c r="G88" s="282">
        <v>235</v>
      </c>
      <c r="H88" s="282" t="s">
        <v>115</v>
      </c>
      <c r="I88" s="282" t="s">
        <v>114</v>
      </c>
      <c r="J88" s="283" t="s">
        <v>81</v>
      </c>
    </row>
    <row r="89" spans="1:10">
      <c r="A89" s="284" t="s">
        <v>76</v>
      </c>
      <c r="B89" s="285" t="s">
        <v>77</v>
      </c>
      <c r="C89" s="285" t="s">
        <v>12</v>
      </c>
      <c r="D89" s="287">
        <v>49</v>
      </c>
      <c r="E89" s="285" t="s">
        <v>78</v>
      </c>
      <c r="F89" s="285">
        <v>235</v>
      </c>
      <c r="G89" s="285">
        <v>237.85</v>
      </c>
      <c r="H89" s="285" t="s">
        <v>116</v>
      </c>
      <c r="I89" s="285" t="s">
        <v>114</v>
      </c>
      <c r="J89" s="286" t="s">
        <v>81</v>
      </c>
    </row>
    <row r="90" spans="1:10">
      <c r="A90" s="281" t="s">
        <v>76</v>
      </c>
      <c r="B90" s="282" t="s">
        <v>77</v>
      </c>
      <c r="C90" s="282" t="s">
        <v>12</v>
      </c>
      <c r="D90" s="288">
        <v>49</v>
      </c>
      <c r="E90" s="282" t="s">
        <v>78</v>
      </c>
      <c r="F90" s="282">
        <v>237.85</v>
      </c>
      <c r="G90" s="282">
        <v>240.863</v>
      </c>
      <c r="H90" s="282" t="s">
        <v>117</v>
      </c>
      <c r="I90" s="282" t="s">
        <v>114</v>
      </c>
      <c r="J90" s="283" t="s">
        <v>81</v>
      </c>
    </row>
    <row r="91" spans="1:10">
      <c r="A91" s="284" t="s">
        <v>76</v>
      </c>
      <c r="B91" s="285" t="s">
        <v>77</v>
      </c>
      <c r="C91" s="285" t="s">
        <v>12</v>
      </c>
      <c r="D91" s="287">
        <v>49</v>
      </c>
      <c r="E91" s="285" t="s">
        <v>78</v>
      </c>
      <c r="F91" s="285">
        <v>240.863</v>
      </c>
      <c r="G91" s="285">
        <v>248.12</v>
      </c>
      <c r="H91" s="285" t="s">
        <v>118</v>
      </c>
      <c r="I91" s="285" t="s">
        <v>119</v>
      </c>
      <c r="J91" s="286" t="s">
        <v>81</v>
      </c>
    </row>
    <row r="92" spans="1:10">
      <c r="A92" s="281" t="s">
        <v>76</v>
      </c>
      <c r="B92" s="282" t="s">
        <v>77</v>
      </c>
      <c r="C92" s="282" t="s">
        <v>12</v>
      </c>
      <c r="D92" s="288">
        <v>49</v>
      </c>
      <c r="E92" s="282" t="s">
        <v>78</v>
      </c>
      <c r="F92" s="282">
        <v>248.12</v>
      </c>
      <c r="G92" s="282">
        <v>253.60300000000001</v>
      </c>
      <c r="H92" s="282" t="s">
        <v>120</v>
      </c>
      <c r="I92" s="282" t="s">
        <v>119</v>
      </c>
      <c r="J92" s="283" t="s">
        <v>81</v>
      </c>
    </row>
    <row r="93" spans="1:10">
      <c r="A93" s="289" t="s">
        <v>10</v>
      </c>
      <c r="B93" s="290" t="s">
        <v>121</v>
      </c>
      <c r="C93" s="290" t="s">
        <v>12</v>
      </c>
      <c r="D93" s="291">
        <v>53</v>
      </c>
      <c r="E93" s="290" t="s">
        <v>122</v>
      </c>
      <c r="F93" s="290">
        <v>108.72799999999999</v>
      </c>
      <c r="G93" s="290">
        <v>110.502</v>
      </c>
      <c r="H93" s="290" t="s">
        <v>123</v>
      </c>
      <c r="I93" s="290" t="s">
        <v>124</v>
      </c>
      <c r="J93" s="292" t="s">
        <v>125</v>
      </c>
    </row>
    <row r="94" spans="1:10">
      <c r="A94" s="289" t="s">
        <v>10</v>
      </c>
      <c r="B94" s="290" t="s">
        <v>121</v>
      </c>
      <c r="C94" s="290" t="s">
        <v>12</v>
      </c>
      <c r="D94" s="291">
        <v>53</v>
      </c>
      <c r="E94" s="290" t="s">
        <v>122</v>
      </c>
      <c r="F94" s="290">
        <v>110.502</v>
      </c>
      <c r="G94" s="290">
        <v>111.78700000000001</v>
      </c>
      <c r="H94" s="290" t="s">
        <v>126</v>
      </c>
      <c r="I94" s="290" t="s">
        <v>124</v>
      </c>
      <c r="J94" s="292" t="s">
        <v>125</v>
      </c>
    </row>
    <row r="95" spans="1:10">
      <c r="A95" s="284" t="s">
        <v>10</v>
      </c>
      <c r="B95" s="285" t="s">
        <v>121</v>
      </c>
      <c r="C95" s="285" t="s">
        <v>12</v>
      </c>
      <c r="D95" s="287">
        <v>53</v>
      </c>
      <c r="E95" s="285" t="s">
        <v>122</v>
      </c>
      <c r="F95" s="285">
        <v>111.78700000000001</v>
      </c>
      <c r="G95" s="285">
        <v>113</v>
      </c>
      <c r="H95" s="285">
        <v>1131122</v>
      </c>
      <c r="I95" s="285" t="s">
        <v>14</v>
      </c>
      <c r="J95" s="286" t="s">
        <v>125</v>
      </c>
    </row>
    <row r="96" spans="1:10">
      <c r="A96" s="281" t="s">
        <v>10</v>
      </c>
      <c r="B96" s="282" t="s">
        <v>121</v>
      </c>
      <c r="C96" s="282" t="s">
        <v>12</v>
      </c>
      <c r="D96" s="288">
        <v>53</v>
      </c>
      <c r="E96" s="282" t="s">
        <v>122</v>
      </c>
      <c r="F96" s="282">
        <v>113</v>
      </c>
      <c r="G96" s="282">
        <v>114</v>
      </c>
      <c r="H96" s="282" t="s">
        <v>127</v>
      </c>
      <c r="I96" s="282" t="s">
        <v>14</v>
      </c>
      <c r="J96" s="283" t="s">
        <v>125</v>
      </c>
    </row>
    <row r="97" spans="1:10">
      <c r="A97" s="284" t="s">
        <v>10</v>
      </c>
      <c r="B97" s="285" t="s">
        <v>121</v>
      </c>
      <c r="C97" s="285" t="s">
        <v>12</v>
      </c>
      <c r="D97" s="287">
        <v>53</v>
      </c>
      <c r="E97" s="285" t="s">
        <v>122</v>
      </c>
      <c r="F97" s="285">
        <v>114</v>
      </c>
      <c r="G97" s="285">
        <v>115</v>
      </c>
      <c r="H97" s="285" t="s">
        <v>128</v>
      </c>
      <c r="I97" s="285" t="s">
        <v>14</v>
      </c>
      <c r="J97" s="286" t="s">
        <v>125</v>
      </c>
    </row>
    <row r="98" spans="1:10">
      <c r="A98" s="281" t="s">
        <v>10</v>
      </c>
      <c r="B98" s="282" t="s">
        <v>121</v>
      </c>
      <c r="C98" s="282" t="s">
        <v>12</v>
      </c>
      <c r="D98" s="288">
        <v>53</v>
      </c>
      <c r="E98" s="282" t="s">
        <v>122</v>
      </c>
      <c r="F98" s="282">
        <v>115</v>
      </c>
      <c r="G98" s="282">
        <v>116.72499999999999</v>
      </c>
      <c r="H98" s="282" t="s">
        <v>129</v>
      </c>
      <c r="I98" s="282" t="s">
        <v>14</v>
      </c>
      <c r="J98" s="283" t="s">
        <v>125</v>
      </c>
    </row>
    <row r="99" spans="1:10">
      <c r="A99" s="284" t="s">
        <v>10</v>
      </c>
      <c r="B99" s="285" t="s">
        <v>121</v>
      </c>
      <c r="C99" s="285" t="s">
        <v>12</v>
      </c>
      <c r="D99" s="287">
        <v>53</v>
      </c>
      <c r="E99" s="285" t="s">
        <v>122</v>
      </c>
      <c r="F99" s="285">
        <v>116.72499999999999</v>
      </c>
      <c r="G99" s="285">
        <v>118</v>
      </c>
      <c r="H99" s="285">
        <v>1181172</v>
      </c>
      <c r="I99" s="285" t="s">
        <v>22</v>
      </c>
      <c r="J99" s="286" t="s">
        <v>125</v>
      </c>
    </row>
    <row r="100" spans="1:10">
      <c r="A100" s="281" t="s">
        <v>10</v>
      </c>
      <c r="B100" s="282" t="s">
        <v>121</v>
      </c>
      <c r="C100" s="282" t="s">
        <v>12</v>
      </c>
      <c r="D100" s="288">
        <v>53</v>
      </c>
      <c r="E100" s="282" t="s">
        <v>122</v>
      </c>
      <c r="F100" s="282">
        <v>118</v>
      </c>
      <c r="G100" s="282">
        <v>119</v>
      </c>
      <c r="H100" s="282">
        <v>1191182</v>
      </c>
      <c r="I100" s="282" t="s">
        <v>22</v>
      </c>
      <c r="J100" s="283" t="s">
        <v>125</v>
      </c>
    </row>
    <row r="101" spans="1:10">
      <c r="A101" s="284" t="s">
        <v>10</v>
      </c>
      <c r="B101" s="285" t="s">
        <v>121</v>
      </c>
      <c r="C101" s="285" t="s">
        <v>12</v>
      </c>
      <c r="D101" s="287">
        <v>53</v>
      </c>
      <c r="E101" s="285" t="s">
        <v>122</v>
      </c>
      <c r="F101" s="285">
        <v>119</v>
      </c>
      <c r="G101" s="285">
        <v>120</v>
      </c>
      <c r="H101" s="285">
        <v>1201192</v>
      </c>
      <c r="I101" s="285" t="s">
        <v>22</v>
      </c>
      <c r="J101" s="286" t="s">
        <v>125</v>
      </c>
    </row>
    <row r="102" spans="1:10">
      <c r="A102" s="281" t="s">
        <v>10</v>
      </c>
      <c r="B102" s="282" t="s">
        <v>121</v>
      </c>
      <c r="C102" s="282" t="s">
        <v>12</v>
      </c>
      <c r="D102" s="288">
        <v>53</v>
      </c>
      <c r="E102" s="282" t="s">
        <v>122</v>
      </c>
      <c r="F102" s="282">
        <v>120</v>
      </c>
      <c r="G102" s="282">
        <v>121</v>
      </c>
      <c r="H102" s="282" t="s">
        <v>130</v>
      </c>
      <c r="I102" s="282" t="s">
        <v>22</v>
      </c>
      <c r="J102" s="283" t="s">
        <v>125</v>
      </c>
    </row>
    <row r="103" spans="1:10">
      <c r="A103" s="284" t="s">
        <v>10</v>
      </c>
      <c r="B103" s="285" t="s">
        <v>121</v>
      </c>
      <c r="C103" s="285" t="s">
        <v>12</v>
      </c>
      <c r="D103" s="287">
        <v>53</v>
      </c>
      <c r="E103" s="285" t="s">
        <v>122</v>
      </c>
      <c r="F103" s="285">
        <v>121</v>
      </c>
      <c r="G103" s="285">
        <v>122.66</v>
      </c>
      <c r="H103" s="285" t="s">
        <v>131</v>
      </c>
      <c r="I103" s="285" t="s">
        <v>22</v>
      </c>
      <c r="J103" s="286" t="s">
        <v>125</v>
      </c>
    </row>
    <row r="104" spans="1:10">
      <c r="A104" s="281" t="s">
        <v>10</v>
      </c>
      <c r="B104" s="282" t="s">
        <v>121</v>
      </c>
      <c r="C104" s="282" t="s">
        <v>12</v>
      </c>
      <c r="D104" s="288">
        <v>53</v>
      </c>
      <c r="E104" s="282" t="s">
        <v>122</v>
      </c>
      <c r="F104" s="282">
        <v>122.66</v>
      </c>
      <c r="G104" s="282">
        <v>123.631</v>
      </c>
      <c r="H104" s="282" t="s">
        <v>132</v>
      </c>
      <c r="I104" s="282" t="s">
        <v>133</v>
      </c>
      <c r="J104" s="283" t="s">
        <v>125</v>
      </c>
    </row>
    <row r="105" spans="1:10">
      <c r="A105" s="284" t="s">
        <v>10</v>
      </c>
      <c r="B105" s="285" t="s">
        <v>121</v>
      </c>
      <c r="C105" s="285" t="s">
        <v>12</v>
      </c>
      <c r="D105" s="287">
        <v>53</v>
      </c>
      <c r="E105" s="285" t="s">
        <v>122</v>
      </c>
      <c r="F105" s="285">
        <v>123.631</v>
      </c>
      <c r="G105" s="285">
        <v>125</v>
      </c>
      <c r="H105" s="285" t="s">
        <v>134</v>
      </c>
      <c r="I105" s="285" t="s">
        <v>135</v>
      </c>
      <c r="J105" s="286" t="s">
        <v>125</v>
      </c>
    </row>
    <row r="106" spans="1:10">
      <c r="A106" s="281" t="s">
        <v>10</v>
      </c>
      <c r="B106" s="282" t="s">
        <v>121</v>
      </c>
      <c r="C106" s="282" t="s">
        <v>12</v>
      </c>
      <c r="D106" s="288">
        <v>53</v>
      </c>
      <c r="E106" s="282" t="s">
        <v>122</v>
      </c>
      <c r="F106" s="282">
        <v>123.631</v>
      </c>
      <c r="G106" s="282">
        <v>125</v>
      </c>
      <c r="H106" s="282" t="s">
        <v>136</v>
      </c>
      <c r="I106" s="282" t="s">
        <v>135</v>
      </c>
      <c r="J106" s="283" t="s">
        <v>125</v>
      </c>
    </row>
    <row r="107" spans="1:10">
      <c r="A107" s="284" t="s">
        <v>10</v>
      </c>
      <c r="B107" s="285" t="s">
        <v>121</v>
      </c>
      <c r="C107" s="285" t="s">
        <v>12</v>
      </c>
      <c r="D107" s="287">
        <v>53</v>
      </c>
      <c r="E107" s="285" t="s">
        <v>122</v>
      </c>
      <c r="F107" s="285">
        <v>125</v>
      </c>
      <c r="G107" s="285">
        <v>126.363</v>
      </c>
      <c r="H107" s="285" t="s">
        <v>137</v>
      </c>
      <c r="I107" s="285" t="s">
        <v>135</v>
      </c>
      <c r="J107" s="286" t="s">
        <v>125</v>
      </c>
    </row>
    <row r="108" spans="1:10">
      <c r="A108" s="281" t="s">
        <v>10</v>
      </c>
      <c r="B108" s="282" t="s">
        <v>121</v>
      </c>
      <c r="C108" s="282" t="s">
        <v>12</v>
      </c>
      <c r="D108" s="288">
        <v>53</v>
      </c>
      <c r="E108" s="282" t="s">
        <v>122</v>
      </c>
      <c r="F108" s="282">
        <v>125</v>
      </c>
      <c r="G108" s="282">
        <v>126.291</v>
      </c>
      <c r="H108" s="282" t="s">
        <v>138</v>
      </c>
      <c r="I108" s="282" t="s">
        <v>135</v>
      </c>
      <c r="J108" s="283" t="s">
        <v>125</v>
      </c>
    </row>
    <row r="109" spans="1:10">
      <c r="A109" s="284" t="s">
        <v>10</v>
      </c>
      <c r="B109" s="285" t="s">
        <v>121</v>
      </c>
      <c r="C109" s="285" t="s">
        <v>12</v>
      </c>
      <c r="D109" s="287">
        <v>53</v>
      </c>
      <c r="E109" s="285" t="s">
        <v>122</v>
      </c>
      <c r="F109" s="285">
        <v>126.291</v>
      </c>
      <c r="G109" s="285">
        <v>127.45699999999999</v>
      </c>
      <c r="H109" s="285" t="s">
        <v>139</v>
      </c>
      <c r="I109" s="285" t="s">
        <v>140</v>
      </c>
      <c r="J109" s="286" t="s">
        <v>125</v>
      </c>
    </row>
    <row r="110" spans="1:10">
      <c r="A110" s="281" t="s">
        <v>10</v>
      </c>
      <c r="B110" s="282" t="s">
        <v>121</v>
      </c>
      <c r="C110" s="282" t="s">
        <v>12</v>
      </c>
      <c r="D110" s="288">
        <v>53</v>
      </c>
      <c r="E110" s="282" t="s">
        <v>122</v>
      </c>
      <c r="F110" s="282">
        <v>126.363</v>
      </c>
      <c r="G110" s="282">
        <v>127.46</v>
      </c>
      <c r="H110" s="282" t="s">
        <v>141</v>
      </c>
      <c r="I110" s="282" t="s">
        <v>140</v>
      </c>
      <c r="J110" s="283" t="s">
        <v>125</v>
      </c>
    </row>
    <row r="111" spans="1:10">
      <c r="A111" s="284" t="s">
        <v>10</v>
      </c>
      <c r="B111" s="285" t="s">
        <v>121</v>
      </c>
      <c r="C111" s="285" t="s">
        <v>12</v>
      </c>
      <c r="D111" s="287">
        <v>54</v>
      </c>
      <c r="E111" s="285" t="s">
        <v>142</v>
      </c>
      <c r="F111" s="285">
        <v>65.075999999999993</v>
      </c>
      <c r="G111" s="285">
        <v>66.77</v>
      </c>
      <c r="H111" s="285" t="s">
        <v>143</v>
      </c>
      <c r="I111" s="285" t="s">
        <v>144</v>
      </c>
      <c r="J111" s="286" t="s">
        <v>15</v>
      </c>
    </row>
    <row r="112" spans="1:10">
      <c r="A112" s="281" t="s">
        <v>10</v>
      </c>
      <c r="B112" s="282" t="s">
        <v>121</v>
      </c>
      <c r="C112" s="282" t="s">
        <v>12</v>
      </c>
      <c r="D112" s="288">
        <v>54</v>
      </c>
      <c r="E112" s="282" t="s">
        <v>142</v>
      </c>
      <c r="F112" s="282">
        <v>65.135000000000005</v>
      </c>
      <c r="G112" s="282">
        <v>65.304000000000002</v>
      </c>
      <c r="H112" s="282" t="s">
        <v>145</v>
      </c>
      <c r="I112" s="282" t="s">
        <v>144</v>
      </c>
      <c r="J112" s="283" t="s">
        <v>15</v>
      </c>
    </row>
    <row r="113" spans="1:10">
      <c r="A113" s="284" t="s">
        <v>10</v>
      </c>
      <c r="B113" s="285" t="s">
        <v>121</v>
      </c>
      <c r="C113" s="285" t="s">
        <v>12</v>
      </c>
      <c r="D113" s="287">
        <v>54</v>
      </c>
      <c r="E113" s="285" t="s">
        <v>142</v>
      </c>
      <c r="F113" s="285">
        <v>66.77</v>
      </c>
      <c r="G113" s="285">
        <v>68.722999999999999</v>
      </c>
      <c r="H113" s="285" t="s">
        <v>146</v>
      </c>
      <c r="I113" s="285" t="s">
        <v>147</v>
      </c>
      <c r="J113" s="286" t="s">
        <v>15</v>
      </c>
    </row>
    <row r="114" spans="1:10">
      <c r="A114" s="281" t="s">
        <v>10</v>
      </c>
      <c r="B114" s="282" t="s">
        <v>121</v>
      </c>
      <c r="C114" s="282" t="s">
        <v>12</v>
      </c>
      <c r="D114" s="288">
        <v>54</v>
      </c>
      <c r="E114" s="282" t="s">
        <v>142</v>
      </c>
      <c r="F114" s="282">
        <v>68.722999999999999</v>
      </c>
      <c r="G114" s="282">
        <v>70</v>
      </c>
      <c r="H114" s="282" t="s">
        <v>148</v>
      </c>
      <c r="I114" s="282" t="s">
        <v>149</v>
      </c>
      <c r="J114" s="283" t="s">
        <v>15</v>
      </c>
    </row>
    <row r="115" spans="1:10">
      <c r="A115" s="284" t="s">
        <v>10</v>
      </c>
      <c r="B115" s="285" t="s">
        <v>121</v>
      </c>
      <c r="C115" s="285" t="s">
        <v>12</v>
      </c>
      <c r="D115" s="287">
        <v>54</v>
      </c>
      <c r="E115" s="285" t="s">
        <v>142</v>
      </c>
      <c r="F115" s="285">
        <v>70</v>
      </c>
      <c r="G115" s="285">
        <v>71</v>
      </c>
      <c r="H115" s="285" t="s">
        <v>150</v>
      </c>
      <c r="I115" s="285" t="s">
        <v>149</v>
      </c>
      <c r="J115" s="286" t="s">
        <v>15</v>
      </c>
    </row>
    <row r="116" spans="1:10">
      <c r="A116" s="281" t="s">
        <v>10</v>
      </c>
      <c r="B116" s="282" t="s">
        <v>121</v>
      </c>
      <c r="C116" s="282" t="s">
        <v>12</v>
      </c>
      <c r="D116" s="288">
        <v>54</v>
      </c>
      <c r="E116" s="282" t="s">
        <v>142</v>
      </c>
      <c r="F116" s="282">
        <v>71</v>
      </c>
      <c r="G116" s="282">
        <v>71.887</v>
      </c>
      <c r="H116" s="282" t="s">
        <v>151</v>
      </c>
      <c r="I116" s="282" t="s">
        <v>149</v>
      </c>
      <c r="J116" s="283" t="s">
        <v>15</v>
      </c>
    </row>
    <row r="117" spans="1:10">
      <c r="A117" s="284" t="s">
        <v>10</v>
      </c>
      <c r="B117" s="285" t="s">
        <v>121</v>
      </c>
      <c r="C117" s="285" t="s">
        <v>12</v>
      </c>
      <c r="D117" s="287">
        <v>54</v>
      </c>
      <c r="E117" s="285" t="s">
        <v>142</v>
      </c>
      <c r="F117" s="285">
        <v>71.887</v>
      </c>
      <c r="G117" s="285">
        <v>73</v>
      </c>
      <c r="H117" s="285" t="s">
        <v>152</v>
      </c>
      <c r="I117" s="285" t="s">
        <v>149</v>
      </c>
      <c r="J117" s="286" t="s">
        <v>15</v>
      </c>
    </row>
    <row r="118" spans="1:10">
      <c r="A118" s="281" t="s">
        <v>10</v>
      </c>
      <c r="B118" s="282" t="s">
        <v>121</v>
      </c>
      <c r="C118" s="282" t="s">
        <v>12</v>
      </c>
      <c r="D118" s="288">
        <v>54</v>
      </c>
      <c r="E118" s="282" t="s">
        <v>142</v>
      </c>
      <c r="F118" s="282">
        <v>73</v>
      </c>
      <c r="G118" s="282">
        <v>74</v>
      </c>
      <c r="H118" s="282" t="s">
        <v>153</v>
      </c>
      <c r="I118" s="282" t="s">
        <v>149</v>
      </c>
      <c r="J118" s="283" t="s">
        <v>15</v>
      </c>
    </row>
    <row r="119" spans="1:10">
      <c r="A119" s="284" t="s">
        <v>10</v>
      </c>
      <c r="B119" s="285" t="s">
        <v>121</v>
      </c>
      <c r="C119" s="285" t="s">
        <v>12</v>
      </c>
      <c r="D119" s="287">
        <v>54</v>
      </c>
      <c r="E119" s="285" t="s">
        <v>142</v>
      </c>
      <c r="F119" s="285">
        <v>74</v>
      </c>
      <c r="G119" s="285">
        <v>75.120999999999995</v>
      </c>
      <c r="H119" s="285" t="s">
        <v>154</v>
      </c>
      <c r="I119" s="285" t="s">
        <v>149</v>
      </c>
      <c r="J119" s="286" t="s">
        <v>15</v>
      </c>
    </row>
    <row r="120" spans="1:10">
      <c r="A120" s="281" t="s">
        <v>10</v>
      </c>
      <c r="B120" s="282" t="s">
        <v>121</v>
      </c>
      <c r="C120" s="282" t="s">
        <v>12</v>
      </c>
      <c r="D120" s="288">
        <v>54</v>
      </c>
      <c r="E120" s="282" t="s">
        <v>142</v>
      </c>
      <c r="F120" s="282">
        <v>75.120999999999995</v>
      </c>
      <c r="G120" s="282">
        <v>78.584999999999994</v>
      </c>
      <c r="H120" s="282" t="s">
        <v>155</v>
      </c>
      <c r="I120" s="282" t="s">
        <v>156</v>
      </c>
      <c r="J120" s="283" t="s">
        <v>15</v>
      </c>
    </row>
    <row r="121" spans="1:10">
      <c r="A121" s="284" t="s">
        <v>10</v>
      </c>
      <c r="B121" s="285" t="s">
        <v>121</v>
      </c>
      <c r="C121" s="285" t="s">
        <v>12</v>
      </c>
      <c r="D121" s="287">
        <v>54</v>
      </c>
      <c r="E121" s="285" t="s">
        <v>142</v>
      </c>
      <c r="F121" s="285">
        <v>78.584999999999994</v>
      </c>
      <c r="G121" s="285">
        <v>81.918999999999997</v>
      </c>
      <c r="H121" s="285" t="s">
        <v>157</v>
      </c>
      <c r="I121" s="285" t="s">
        <v>156</v>
      </c>
      <c r="J121" s="286" t="s">
        <v>15</v>
      </c>
    </row>
    <row r="122" spans="1:10">
      <c r="A122" s="281" t="s">
        <v>10</v>
      </c>
      <c r="B122" s="282" t="s">
        <v>121</v>
      </c>
      <c r="C122" s="282" t="s">
        <v>12</v>
      </c>
      <c r="D122" s="288">
        <v>54</v>
      </c>
      <c r="E122" s="282" t="s">
        <v>142</v>
      </c>
      <c r="F122" s="282">
        <v>81.918999999999997</v>
      </c>
      <c r="G122" s="282">
        <v>83</v>
      </c>
      <c r="H122" s="282" t="s">
        <v>158</v>
      </c>
      <c r="I122" s="282" t="s">
        <v>159</v>
      </c>
      <c r="J122" s="283" t="s">
        <v>15</v>
      </c>
    </row>
    <row r="123" spans="1:10">
      <c r="A123" s="284" t="s">
        <v>10</v>
      </c>
      <c r="B123" s="285" t="s">
        <v>121</v>
      </c>
      <c r="C123" s="285" t="s">
        <v>12</v>
      </c>
      <c r="D123" s="287">
        <v>54</v>
      </c>
      <c r="E123" s="285" t="s">
        <v>142</v>
      </c>
      <c r="F123" s="285">
        <v>83</v>
      </c>
      <c r="G123" s="285">
        <v>84</v>
      </c>
      <c r="H123" s="285" t="s">
        <v>160</v>
      </c>
      <c r="I123" s="285" t="s">
        <v>159</v>
      </c>
      <c r="J123" s="286" t="s">
        <v>15</v>
      </c>
    </row>
    <row r="124" spans="1:10">
      <c r="A124" s="281" t="s">
        <v>10</v>
      </c>
      <c r="B124" s="282" t="s">
        <v>121</v>
      </c>
      <c r="C124" s="282" t="s">
        <v>12</v>
      </c>
      <c r="D124" s="288">
        <v>54</v>
      </c>
      <c r="E124" s="282" t="s">
        <v>142</v>
      </c>
      <c r="F124" s="282">
        <v>84</v>
      </c>
      <c r="G124" s="282">
        <v>85</v>
      </c>
      <c r="H124" s="282" t="s">
        <v>161</v>
      </c>
      <c r="I124" s="282" t="s">
        <v>159</v>
      </c>
      <c r="J124" s="283" t="s">
        <v>15</v>
      </c>
    </row>
    <row r="125" spans="1:10">
      <c r="A125" s="284" t="s">
        <v>10</v>
      </c>
      <c r="B125" s="285" t="s">
        <v>121</v>
      </c>
      <c r="C125" s="285" t="s">
        <v>12</v>
      </c>
      <c r="D125" s="287">
        <v>54</v>
      </c>
      <c r="E125" s="285" t="s">
        <v>142</v>
      </c>
      <c r="F125" s="285">
        <v>85</v>
      </c>
      <c r="G125" s="285">
        <v>86.436000000000007</v>
      </c>
      <c r="H125" s="285" t="s">
        <v>162</v>
      </c>
      <c r="I125" s="285" t="s">
        <v>159</v>
      </c>
      <c r="J125" s="286" t="s">
        <v>15</v>
      </c>
    </row>
    <row r="126" spans="1:10">
      <c r="A126" s="281" t="s">
        <v>10</v>
      </c>
      <c r="B126" s="282" t="s">
        <v>121</v>
      </c>
      <c r="C126" s="282" t="s">
        <v>12</v>
      </c>
      <c r="D126" s="288">
        <v>54</v>
      </c>
      <c r="E126" s="282" t="s">
        <v>142</v>
      </c>
      <c r="F126" s="282">
        <v>86.436000000000007</v>
      </c>
      <c r="G126" s="282">
        <v>89</v>
      </c>
      <c r="H126" s="282" t="s">
        <v>163</v>
      </c>
      <c r="I126" s="282" t="s">
        <v>164</v>
      </c>
      <c r="J126" s="283" t="s">
        <v>15</v>
      </c>
    </row>
    <row r="127" spans="1:10">
      <c r="A127" s="284" t="s">
        <v>10</v>
      </c>
      <c r="B127" s="285" t="s">
        <v>121</v>
      </c>
      <c r="C127" s="285" t="s">
        <v>12</v>
      </c>
      <c r="D127" s="287">
        <v>54</v>
      </c>
      <c r="E127" s="285" t="s">
        <v>142</v>
      </c>
      <c r="F127" s="285">
        <v>89</v>
      </c>
      <c r="G127" s="285">
        <v>91.953000000000003</v>
      </c>
      <c r="H127" s="285" t="s">
        <v>165</v>
      </c>
      <c r="I127" s="285" t="s">
        <v>164</v>
      </c>
      <c r="J127" s="286" t="s">
        <v>15</v>
      </c>
    </row>
    <row r="128" spans="1:10">
      <c r="A128" s="281" t="s">
        <v>10</v>
      </c>
      <c r="B128" s="282" t="s">
        <v>121</v>
      </c>
      <c r="C128" s="282" t="s">
        <v>12</v>
      </c>
      <c r="D128" s="288">
        <v>54</v>
      </c>
      <c r="E128" s="282" t="s">
        <v>142</v>
      </c>
      <c r="F128" s="282">
        <v>91.953000000000003</v>
      </c>
      <c r="G128" s="282">
        <v>94</v>
      </c>
      <c r="H128" s="282" t="s">
        <v>166</v>
      </c>
      <c r="I128" s="282" t="s">
        <v>167</v>
      </c>
      <c r="J128" s="283" t="s">
        <v>15</v>
      </c>
    </row>
    <row r="129" spans="1:10">
      <c r="A129" s="284" t="s">
        <v>10</v>
      </c>
      <c r="B129" s="285" t="s">
        <v>121</v>
      </c>
      <c r="C129" s="285" t="s">
        <v>12</v>
      </c>
      <c r="D129" s="287">
        <v>54</v>
      </c>
      <c r="E129" s="285" t="s">
        <v>142</v>
      </c>
      <c r="F129" s="285">
        <v>94</v>
      </c>
      <c r="G129" s="285">
        <v>95</v>
      </c>
      <c r="H129" s="285" t="s">
        <v>168</v>
      </c>
      <c r="I129" s="285" t="s">
        <v>167</v>
      </c>
      <c r="J129" s="286" t="s">
        <v>15</v>
      </c>
    </row>
    <row r="130" spans="1:10">
      <c r="A130" s="281" t="s">
        <v>10</v>
      </c>
      <c r="B130" s="282" t="s">
        <v>121</v>
      </c>
      <c r="C130" s="282" t="s">
        <v>12</v>
      </c>
      <c r="D130" s="288">
        <v>54</v>
      </c>
      <c r="E130" s="282" t="s">
        <v>142</v>
      </c>
      <c r="F130" s="282">
        <v>95</v>
      </c>
      <c r="G130" s="282">
        <v>96</v>
      </c>
      <c r="H130" s="282" t="s">
        <v>169</v>
      </c>
      <c r="I130" s="282" t="s">
        <v>167</v>
      </c>
      <c r="J130" s="283" t="s">
        <v>15</v>
      </c>
    </row>
    <row r="131" spans="1:10">
      <c r="A131" s="284" t="s">
        <v>10</v>
      </c>
      <c r="B131" s="285" t="s">
        <v>121</v>
      </c>
      <c r="C131" s="285" t="s">
        <v>12</v>
      </c>
      <c r="D131" s="287">
        <v>54</v>
      </c>
      <c r="E131" s="285" t="s">
        <v>142</v>
      </c>
      <c r="F131" s="285">
        <v>96</v>
      </c>
      <c r="G131" s="285">
        <v>97.254999999999995</v>
      </c>
      <c r="H131" s="285" t="s">
        <v>170</v>
      </c>
      <c r="I131" s="285" t="s">
        <v>167</v>
      </c>
      <c r="J131" s="286" t="s">
        <v>15</v>
      </c>
    </row>
    <row r="132" spans="1:10">
      <c r="A132" s="281" t="s">
        <v>10</v>
      </c>
      <c r="B132" s="282" t="s">
        <v>121</v>
      </c>
      <c r="C132" s="282" t="s">
        <v>12</v>
      </c>
      <c r="D132" s="288">
        <v>54</v>
      </c>
      <c r="E132" s="282" t="s">
        <v>142</v>
      </c>
      <c r="F132" s="282">
        <v>97.254999999999995</v>
      </c>
      <c r="G132" s="282">
        <v>99</v>
      </c>
      <c r="H132" s="282" t="s">
        <v>171</v>
      </c>
      <c r="I132" s="282" t="s">
        <v>172</v>
      </c>
      <c r="J132" s="283" t="s">
        <v>15</v>
      </c>
    </row>
    <row r="133" spans="1:10">
      <c r="A133" s="284" t="s">
        <v>10</v>
      </c>
      <c r="B133" s="285" t="s">
        <v>121</v>
      </c>
      <c r="C133" s="285" t="s">
        <v>12</v>
      </c>
      <c r="D133" s="287">
        <v>54</v>
      </c>
      <c r="E133" s="285" t="s">
        <v>142</v>
      </c>
      <c r="F133" s="285">
        <v>99</v>
      </c>
      <c r="G133" s="285">
        <v>100</v>
      </c>
      <c r="H133" s="285" t="s">
        <v>173</v>
      </c>
      <c r="I133" s="285" t="s">
        <v>172</v>
      </c>
      <c r="J133" s="286" t="s">
        <v>15</v>
      </c>
    </row>
    <row r="134" spans="1:10">
      <c r="A134" s="281" t="s">
        <v>10</v>
      </c>
      <c r="B134" s="282" t="s">
        <v>121</v>
      </c>
      <c r="C134" s="282" t="s">
        <v>12</v>
      </c>
      <c r="D134" s="288">
        <v>54</v>
      </c>
      <c r="E134" s="282" t="s">
        <v>142</v>
      </c>
      <c r="F134" s="282">
        <v>100</v>
      </c>
      <c r="G134" s="282">
        <v>101.925</v>
      </c>
      <c r="H134" s="282" t="s">
        <v>174</v>
      </c>
      <c r="I134" s="282" t="s">
        <v>172</v>
      </c>
      <c r="J134" s="283" t="s">
        <v>15</v>
      </c>
    </row>
    <row r="135" spans="1:10">
      <c r="A135" s="284" t="s">
        <v>10</v>
      </c>
      <c r="B135" s="285" t="s">
        <v>121</v>
      </c>
      <c r="C135" s="285" t="s">
        <v>12</v>
      </c>
      <c r="D135" s="287">
        <v>54</v>
      </c>
      <c r="E135" s="285" t="s">
        <v>142</v>
      </c>
      <c r="F135" s="285">
        <v>101.925</v>
      </c>
      <c r="G135" s="285">
        <v>104</v>
      </c>
      <c r="H135" s="285" t="s">
        <v>175</v>
      </c>
      <c r="I135" s="285" t="s">
        <v>176</v>
      </c>
      <c r="J135" s="286" t="s">
        <v>15</v>
      </c>
    </row>
    <row r="136" spans="1:10">
      <c r="A136" s="281" t="s">
        <v>10</v>
      </c>
      <c r="B136" s="282" t="s">
        <v>121</v>
      </c>
      <c r="C136" s="282" t="s">
        <v>12</v>
      </c>
      <c r="D136" s="288">
        <v>54</v>
      </c>
      <c r="E136" s="282" t="s">
        <v>142</v>
      </c>
      <c r="F136" s="282">
        <v>104</v>
      </c>
      <c r="G136" s="282">
        <v>104.845</v>
      </c>
      <c r="H136" s="282" t="s">
        <v>177</v>
      </c>
      <c r="I136" s="282" t="s">
        <v>176</v>
      </c>
      <c r="J136" s="283" t="s">
        <v>15</v>
      </c>
    </row>
    <row r="137" spans="1:10">
      <c r="A137" s="284" t="s">
        <v>10</v>
      </c>
      <c r="B137" s="285" t="s">
        <v>121</v>
      </c>
      <c r="C137" s="285" t="s">
        <v>12</v>
      </c>
      <c r="D137" s="287">
        <v>54</v>
      </c>
      <c r="E137" s="285" t="s">
        <v>142</v>
      </c>
      <c r="F137" s="285">
        <v>104.845</v>
      </c>
      <c r="G137" s="285">
        <v>106.456</v>
      </c>
      <c r="H137" s="285" t="s">
        <v>178</v>
      </c>
      <c r="I137" s="285" t="s">
        <v>125</v>
      </c>
      <c r="J137" s="286" t="s">
        <v>15</v>
      </c>
    </row>
    <row r="138" spans="1:10">
      <c r="A138" s="281" t="s">
        <v>10</v>
      </c>
      <c r="B138" s="282" t="s">
        <v>121</v>
      </c>
      <c r="C138" s="282" t="s">
        <v>12</v>
      </c>
      <c r="D138" s="288">
        <v>54</v>
      </c>
      <c r="E138" s="282" t="s">
        <v>142</v>
      </c>
      <c r="F138" s="282">
        <v>106.456</v>
      </c>
      <c r="G138" s="282">
        <v>108.30500000000001</v>
      </c>
      <c r="H138" s="282" t="s">
        <v>179</v>
      </c>
      <c r="I138" s="282" t="s">
        <v>180</v>
      </c>
      <c r="J138" s="283" t="s">
        <v>15</v>
      </c>
    </row>
    <row r="139" spans="1:10">
      <c r="A139" s="284" t="s">
        <v>10</v>
      </c>
      <c r="B139" s="285" t="s">
        <v>121</v>
      </c>
      <c r="C139" s="285" t="s">
        <v>12</v>
      </c>
      <c r="D139" s="287">
        <v>54</v>
      </c>
      <c r="E139" s="285" t="s">
        <v>142</v>
      </c>
      <c r="F139" s="285">
        <v>106.456</v>
      </c>
      <c r="G139" s="285">
        <v>108.30500000000001</v>
      </c>
      <c r="H139" s="285" t="s">
        <v>181</v>
      </c>
      <c r="I139" s="285" t="s">
        <v>180</v>
      </c>
      <c r="J139" s="286" t="s">
        <v>15</v>
      </c>
    </row>
    <row r="140" spans="1:10">
      <c r="A140" s="281" t="s">
        <v>10</v>
      </c>
      <c r="B140" s="282" t="s">
        <v>121</v>
      </c>
      <c r="C140" s="282" t="s">
        <v>12</v>
      </c>
      <c r="D140" s="288">
        <v>54</v>
      </c>
      <c r="E140" s="282" t="s">
        <v>142</v>
      </c>
      <c r="F140" s="282">
        <v>108.30500000000001</v>
      </c>
      <c r="G140" s="282">
        <v>108.72799999999999</v>
      </c>
      <c r="H140" s="282" t="s">
        <v>182</v>
      </c>
      <c r="I140" s="282" t="s">
        <v>180</v>
      </c>
      <c r="J140" s="283" t="s">
        <v>15</v>
      </c>
    </row>
    <row r="141" spans="1:10">
      <c r="A141" s="284" t="s">
        <v>23</v>
      </c>
      <c r="B141" s="285" t="s">
        <v>24</v>
      </c>
      <c r="C141" s="285" t="s">
        <v>12</v>
      </c>
      <c r="D141" s="287">
        <v>55</v>
      </c>
      <c r="E141" s="285" t="s">
        <v>183</v>
      </c>
      <c r="F141" s="285">
        <v>76.257999999999996</v>
      </c>
      <c r="G141" s="285">
        <v>78</v>
      </c>
      <c r="H141" s="285" t="s">
        <v>184</v>
      </c>
      <c r="I141" s="285" t="s">
        <v>27</v>
      </c>
      <c r="J141" s="286" t="s">
        <v>28</v>
      </c>
    </row>
    <row r="142" spans="1:10">
      <c r="A142" s="281" t="s">
        <v>23</v>
      </c>
      <c r="B142" s="282" t="s">
        <v>24</v>
      </c>
      <c r="C142" s="282" t="s">
        <v>12</v>
      </c>
      <c r="D142" s="288">
        <v>55</v>
      </c>
      <c r="E142" s="282" t="s">
        <v>183</v>
      </c>
      <c r="F142" s="282">
        <v>78</v>
      </c>
      <c r="G142" s="282">
        <v>79.599999999999994</v>
      </c>
      <c r="H142" s="282" t="s">
        <v>185</v>
      </c>
      <c r="I142" s="282" t="s">
        <v>27</v>
      </c>
      <c r="J142" s="283" t="s">
        <v>28</v>
      </c>
    </row>
    <row r="143" spans="1:10">
      <c r="A143" s="284" t="s">
        <v>23</v>
      </c>
      <c r="B143" s="285" t="s">
        <v>24</v>
      </c>
      <c r="C143" s="285" t="s">
        <v>12</v>
      </c>
      <c r="D143" s="287">
        <v>55</v>
      </c>
      <c r="E143" s="285" t="s">
        <v>183</v>
      </c>
      <c r="F143" s="285">
        <v>79.599999999999994</v>
      </c>
      <c r="G143" s="285">
        <v>83</v>
      </c>
      <c r="H143" s="285" t="s">
        <v>186</v>
      </c>
      <c r="I143" s="285" t="s">
        <v>32</v>
      </c>
      <c r="J143" s="286" t="s">
        <v>28</v>
      </c>
    </row>
    <row r="144" spans="1:10">
      <c r="A144" s="281" t="s">
        <v>23</v>
      </c>
      <c r="B144" s="282" t="s">
        <v>24</v>
      </c>
      <c r="C144" s="282" t="s">
        <v>12</v>
      </c>
      <c r="D144" s="288">
        <v>55</v>
      </c>
      <c r="E144" s="282" t="s">
        <v>183</v>
      </c>
      <c r="F144" s="282">
        <v>83</v>
      </c>
      <c r="G144" s="282">
        <v>85</v>
      </c>
      <c r="H144" s="282" t="s">
        <v>187</v>
      </c>
      <c r="I144" s="282" t="s">
        <v>34</v>
      </c>
      <c r="J144" s="283" t="s">
        <v>28</v>
      </c>
    </row>
    <row r="145" spans="1:10">
      <c r="A145" s="284" t="s">
        <v>23</v>
      </c>
      <c r="B145" s="285" t="s">
        <v>24</v>
      </c>
      <c r="C145" s="285" t="s">
        <v>12</v>
      </c>
      <c r="D145" s="287">
        <v>55</v>
      </c>
      <c r="E145" s="285" t="s">
        <v>183</v>
      </c>
      <c r="F145" s="285">
        <v>85</v>
      </c>
      <c r="G145" s="285">
        <v>86</v>
      </c>
      <c r="H145" s="285" t="s">
        <v>188</v>
      </c>
      <c r="I145" s="285" t="s">
        <v>189</v>
      </c>
      <c r="J145" s="286" t="s">
        <v>28</v>
      </c>
    </row>
    <row r="146" spans="1:10">
      <c r="A146" s="281" t="s">
        <v>23</v>
      </c>
      <c r="B146" s="282" t="s">
        <v>24</v>
      </c>
      <c r="C146" s="282" t="s">
        <v>12</v>
      </c>
      <c r="D146" s="288">
        <v>55</v>
      </c>
      <c r="E146" s="282" t="s">
        <v>183</v>
      </c>
      <c r="F146" s="282">
        <v>86</v>
      </c>
      <c r="G146" s="282">
        <v>87.424999999999997</v>
      </c>
      <c r="H146" s="282" t="s">
        <v>190</v>
      </c>
      <c r="I146" s="282" t="s">
        <v>38</v>
      </c>
      <c r="J146" s="283" t="s">
        <v>28</v>
      </c>
    </row>
    <row r="147" spans="1:10">
      <c r="A147" s="284" t="s">
        <v>23</v>
      </c>
      <c r="B147" s="285" t="s">
        <v>24</v>
      </c>
      <c r="C147" s="285" t="s">
        <v>12</v>
      </c>
      <c r="D147" s="287">
        <v>55</v>
      </c>
      <c r="E147" s="285" t="s">
        <v>183</v>
      </c>
      <c r="F147" s="285">
        <v>87.424999999999997</v>
      </c>
      <c r="G147" s="285">
        <v>91</v>
      </c>
      <c r="H147" s="285" t="s">
        <v>191</v>
      </c>
      <c r="I147" s="285" t="s">
        <v>40</v>
      </c>
      <c r="J147" s="286" t="s">
        <v>28</v>
      </c>
    </row>
    <row r="148" spans="1:10">
      <c r="A148" s="281" t="s">
        <v>23</v>
      </c>
      <c r="B148" s="282" t="s">
        <v>24</v>
      </c>
      <c r="C148" s="282" t="s">
        <v>12</v>
      </c>
      <c r="D148" s="288">
        <v>55</v>
      </c>
      <c r="E148" s="282" t="s">
        <v>183</v>
      </c>
      <c r="F148" s="282">
        <v>91</v>
      </c>
      <c r="G148" s="282">
        <v>93</v>
      </c>
      <c r="H148" s="282" t="s">
        <v>192</v>
      </c>
      <c r="I148" s="282" t="s">
        <v>40</v>
      </c>
      <c r="J148" s="283" t="s">
        <v>28</v>
      </c>
    </row>
    <row r="149" spans="1:10">
      <c r="A149" s="284" t="s">
        <v>23</v>
      </c>
      <c r="B149" s="285" t="s">
        <v>24</v>
      </c>
      <c r="C149" s="285" t="s">
        <v>12</v>
      </c>
      <c r="D149" s="287">
        <v>55</v>
      </c>
      <c r="E149" s="285" t="s">
        <v>183</v>
      </c>
      <c r="F149" s="285">
        <v>93</v>
      </c>
      <c r="G149" s="285">
        <v>95</v>
      </c>
      <c r="H149" s="285" t="s">
        <v>193</v>
      </c>
      <c r="I149" s="285" t="s">
        <v>40</v>
      </c>
      <c r="J149" s="286" t="s">
        <v>28</v>
      </c>
    </row>
    <row r="150" spans="1:10">
      <c r="A150" s="281" t="s">
        <v>23</v>
      </c>
      <c r="B150" s="282" t="s">
        <v>24</v>
      </c>
      <c r="C150" s="282" t="s">
        <v>12</v>
      </c>
      <c r="D150" s="288">
        <v>55</v>
      </c>
      <c r="E150" s="282" t="s">
        <v>183</v>
      </c>
      <c r="F150" s="282">
        <v>95</v>
      </c>
      <c r="G150" s="282">
        <v>97.728999999999999</v>
      </c>
      <c r="H150" s="282" t="s">
        <v>194</v>
      </c>
      <c r="I150" s="282" t="s">
        <v>40</v>
      </c>
      <c r="J150" s="283" t="s">
        <v>28</v>
      </c>
    </row>
    <row r="151" spans="1:10">
      <c r="A151" s="284" t="s">
        <v>23</v>
      </c>
      <c r="B151" s="285" t="s">
        <v>24</v>
      </c>
      <c r="C151" s="285" t="s">
        <v>12</v>
      </c>
      <c r="D151" s="287">
        <v>55</v>
      </c>
      <c r="E151" s="285" t="s">
        <v>183</v>
      </c>
      <c r="F151" s="285">
        <v>97.728999999999999</v>
      </c>
      <c r="G151" s="285">
        <v>102</v>
      </c>
      <c r="H151" s="285" t="s">
        <v>195</v>
      </c>
      <c r="I151" s="285" t="s">
        <v>196</v>
      </c>
      <c r="J151" s="286" t="s">
        <v>28</v>
      </c>
    </row>
    <row r="152" spans="1:10">
      <c r="A152" s="281" t="s">
        <v>23</v>
      </c>
      <c r="B152" s="282" t="s">
        <v>24</v>
      </c>
      <c r="C152" s="282" t="s">
        <v>12</v>
      </c>
      <c r="D152" s="288">
        <v>55</v>
      </c>
      <c r="E152" s="282" t="s">
        <v>183</v>
      </c>
      <c r="F152" s="282">
        <v>102</v>
      </c>
      <c r="G152" s="282">
        <v>103</v>
      </c>
      <c r="H152" s="282">
        <v>1031022</v>
      </c>
      <c r="I152" s="282" t="s">
        <v>45</v>
      </c>
      <c r="J152" s="283" t="s">
        <v>28</v>
      </c>
    </row>
    <row r="153" spans="1:10">
      <c r="A153" s="284" t="s">
        <v>23</v>
      </c>
      <c r="B153" s="285" t="s">
        <v>24</v>
      </c>
      <c r="C153" s="285" t="s">
        <v>12</v>
      </c>
      <c r="D153" s="287">
        <v>55</v>
      </c>
      <c r="E153" s="285" t="s">
        <v>183</v>
      </c>
      <c r="F153" s="285">
        <v>103</v>
      </c>
      <c r="G153" s="285">
        <v>105.501</v>
      </c>
      <c r="H153" s="285">
        <v>1051032</v>
      </c>
      <c r="I153" s="285" t="s">
        <v>45</v>
      </c>
      <c r="J153" s="286" t="s">
        <v>28</v>
      </c>
    </row>
    <row r="154" spans="1:10">
      <c r="A154" s="281" t="s">
        <v>23</v>
      </c>
      <c r="B154" s="282" t="s">
        <v>24</v>
      </c>
      <c r="C154" s="282" t="s">
        <v>12</v>
      </c>
      <c r="D154" s="288">
        <v>55</v>
      </c>
      <c r="E154" s="282" t="s">
        <v>183</v>
      </c>
      <c r="F154" s="282">
        <v>105.501</v>
      </c>
      <c r="G154" s="282">
        <v>108.349</v>
      </c>
      <c r="H154" s="282" t="s">
        <v>197</v>
      </c>
      <c r="I154" s="282" t="s">
        <v>47</v>
      </c>
      <c r="J154" s="283" t="s">
        <v>28</v>
      </c>
    </row>
    <row r="155" spans="1:10">
      <c r="A155" s="284" t="s">
        <v>23</v>
      </c>
      <c r="B155" s="285" t="s">
        <v>24</v>
      </c>
      <c r="C155" s="285" t="s">
        <v>12</v>
      </c>
      <c r="D155" s="287">
        <v>55</v>
      </c>
      <c r="E155" s="285" t="s">
        <v>183</v>
      </c>
      <c r="F155" s="285">
        <v>108.349</v>
      </c>
      <c r="G155" s="285">
        <v>110</v>
      </c>
      <c r="H155" s="285" t="s">
        <v>198</v>
      </c>
      <c r="I155" s="285" t="s">
        <v>47</v>
      </c>
      <c r="J155" s="286" t="s">
        <v>28</v>
      </c>
    </row>
    <row r="156" spans="1:10">
      <c r="A156" s="281" t="s">
        <v>23</v>
      </c>
      <c r="B156" s="282" t="s">
        <v>24</v>
      </c>
      <c r="C156" s="282" t="s">
        <v>12</v>
      </c>
      <c r="D156" s="288">
        <v>55</v>
      </c>
      <c r="E156" s="282" t="s">
        <v>183</v>
      </c>
      <c r="F156" s="282">
        <v>110</v>
      </c>
      <c r="G156" s="282">
        <v>111</v>
      </c>
      <c r="H156" s="282" t="s">
        <v>199</v>
      </c>
      <c r="I156" s="282" t="s">
        <v>47</v>
      </c>
      <c r="J156" s="283" t="s">
        <v>28</v>
      </c>
    </row>
    <row r="157" spans="1:10">
      <c r="A157" s="284" t="s">
        <v>23</v>
      </c>
      <c r="B157" s="285" t="s">
        <v>24</v>
      </c>
      <c r="C157" s="285" t="s">
        <v>12</v>
      </c>
      <c r="D157" s="287">
        <v>55</v>
      </c>
      <c r="E157" s="285" t="s">
        <v>183</v>
      </c>
      <c r="F157" s="285">
        <v>111</v>
      </c>
      <c r="G157" s="285">
        <v>112</v>
      </c>
      <c r="H157" s="285" t="s">
        <v>200</v>
      </c>
      <c r="I157" s="285" t="s">
        <v>47</v>
      </c>
      <c r="J157" s="286" t="s">
        <v>28</v>
      </c>
    </row>
    <row r="158" spans="1:10">
      <c r="A158" s="281" t="s">
        <v>23</v>
      </c>
      <c r="B158" s="282" t="s">
        <v>24</v>
      </c>
      <c r="C158" s="282" t="s">
        <v>12</v>
      </c>
      <c r="D158" s="288">
        <v>55</v>
      </c>
      <c r="E158" s="282" t="s">
        <v>183</v>
      </c>
      <c r="F158" s="282">
        <v>112</v>
      </c>
      <c r="G158" s="282">
        <v>113.337</v>
      </c>
      <c r="H158" s="282" t="s">
        <v>201</v>
      </c>
      <c r="I158" s="282" t="s">
        <v>47</v>
      </c>
      <c r="J158" s="283" t="s">
        <v>28</v>
      </c>
    </row>
    <row r="159" spans="1:10">
      <c r="A159" s="284" t="s">
        <v>23</v>
      </c>
      <c r="B159" s="285" t="s">
        <v>24</v>
      </c>
      <c r="C159" s="285" t="s">
        <v>12</v>
      </c>
      <c r="D159" s="287">
        <v>55</v>
      </c>
      <c r="E159" s="285" t="s">
        <v>183</v>
      </c>
      <c r="F159" s="285">
        <v>113.337</v>
      </c>
      <c r="G159" s="285">
        <v>118.181</v>
      </c>
      <c r="H159" s="285" t="s">
        <v>202</v>
      </c>
      <c r="I159" s="285" t="s">
        <v>203</v>
      </c>
      <c r="J159" s="286" t="s">
        <v>28</v>
      </c>
    </row>
    <row r="160" spans="1:10">
      <c r="A160" s="281" t="s">
        <v>23</v>
      </c>
      <c r="B160" s="282" t="s">
        <v>24</v>
      </c>
      <c r="C160" s="282" t="s">
        <v>12</v>
      </c>
      <c r="D160" s="288">
        <v>55</v>
      </c>
      <c r="E160" s="282" t="s">
        <v>183</v>
      </c>
      <c r="F160" s="282">
        <v>118.181</v>
      </c>
      <c r="G160" s="282">
        <v>120</v>
      </c>
      <c r="H160" s="282" t="s">
        <v>204</v>
      </c>
      <c r="I160" s="282" t="s">
        <v>203</v>
      </c>
      <c r="J160" s="283" t="s">
        <v>28</v>
      </c>
    </row>
    <row r="161" spans="1:10">
      <c r="A161" s="284" t="s">
        <v>23</v>
      </c>
      <c r="B161" s="285" t="s">
        <v>24</v>
      </c>
      <c r="C161" s="285" t="s">
        <v>12</v>
      </c>
      <c r="D161" s="287">
        <v>55</v>
      </c>
      <c r="E161" s="285" t="s">
        <v>183</v>
      </c>
      <c r="F161" s="285">
        <v>120</v>
      </c>
      <c r="G161" s="285">
        <v>121</v>
      </c>
      <c r="H161" s="285" t="s">
        <v>205</v>
      </c>
      <c r="I161" s="285" t="s">
        <v>55</v>
      </c>
      <c r="J161" s="286" t="s">
        <v>28</v>
      </c>
    </row>
    <row r="162" spans="1:10">
      <c r="A162" s="281" t="s">
        <v>23</v>
      </c>
      <c r="B162" s="282" t="s">
        <v>24</v>
      </c>
      <c r="C162" s="282" t="s">
        <v>12</v>
      </c>
      <c r="D162" s="288">
        <v>55</v>
      </c>
      <c r="E162" s="282" t="s">
        <v>183</v>
      </c>
      <c r="F162" s="282">
        <v>121</v>
      </c>
      <c r="G162" s="282">
        <v>123</v>
      </c>
      <c r="H162" s="282">
        <v>1231212</v>
      </c>
      <c r="I162" s="282" t="s">
        <v>55</v>
      </c>
      <c r="J162" s="283" t="s">
        <v>28</v>
      </c>
    </row>
    <row r="163" spans="1:10">
      <c r="A163" s="284" t="s">
        <v>23</v>
      </c>
      <c r="B163" s="285" t="s">
        <v>24</v>
      </c>
      <c r="C163" s="285" t="s">
        <v>12</v>
      </c>
      <c r="D163" s="287">
        <v>55</v>
      </c>
      <c r="E163" s="285" t="s">
        <v>183</v>
      </c>
      <c r="F163" s="285">
        <v>123</v>
      </c>
      <c r="G163" s="285">
        <v>124</v>
      </c>
      <c r="H163" s="285">
        <v>1241232</v>
      </c>
      <c r="I163" s="285" t="s">
        <v>55</v>
      </c>
      <c r="J163" s="286" t="s">
        <v>28</v>
      </c>
    </row>
    <row r="164" spans="1:10">
      <c r="A164" s="281" t="s">
        <v>23</v>
      </c>
      <c r="B164" s="282" t="s">
        <v>24</v>
      </c>
      <c r="C164" s="282" t="s">
        <v>12</v>
      </c>
      <c r="D164" s="288">
        <v>55</v>
      </c>
      <c r="E164" s="282" t="s">
        <v>183</v>
      </c>
      <c r="F164" s="282">
        <v>124</v>
      </c>
      <c r="G164" s="282">
        <v>125</v>
      </c>
      <c r="H164" s="282">
        <v>1251242</v>
      </c>
      <c r="I164" s="282" t="s">
        <v>55</v>
      </c>
      <c r="J164" s="283" t="s">
        <v>28</v>
      </c>
    </row>
    <row r="165" spans="1:10">
      <c r="A165" s="284" t="s">
        <v>23</v>
      </c>
      <c r="B165" s="285" t="s">
        <v>24</v>
      </c>
      <c r="C165" s="285" t="s">
        <v>12</v>
      </c>
      <c r="D165" s="287">
        <v>55</v>
      </c>
      <c r="E165" s="285" t="s">
        <v>183</v>
      </c>
      <c r="F165" s="285">
        <v>125</v>
      </c>
      <c r="G165" s="285">
        <v>126</v>
      </c>
      <c r="H165" s="285">
        <v>1261252</v>
      </c>
      <c r="I165" s="285" t="s">
        <v>55</v>
      </c>
      <c r="J165" s="286" t="s">
        <v>28</v>
      </c>
    </row>
    <row r="166" spans="1:10">
      <c r="A166" s="281" t="s">
        <v>23</v>
      </c>
      <c r="B166" s="282" t="s">
        <v>24</v>
      </c>
      <c r="C166" s="282" t="s">
        <v>12</v>
      </c>
      <c r="D166" s="288">
        <v>55</v>
      </c>
      <c r="E166" s="282" t="s">
        <v>183</v>
      </c>
      <c r="F166" s="282">
        <v>126</v>
      </c>
      <c r="G166" s="282">
        <v>127.20099999999999</v>
      </c>
      <c r="H166" s="282" t="s">
        <v>206</v>
      </c>
      <c r="I166" s="282" t="s">
        <v>55</v>
      </c>
      <c r="J166" s="283" t="s">
        <v>28</v>
      </c>
    </row>
    <row r="167" spans="1:10">
      <c r="A167" s="284" t="s">
        <v>23</v>
      </c>
      <c r="B167" s="285" t="s">
        <v>24</v>
      </c>
      <c r="C167" s="285" t="s">
        <v>12</v>
      </c>
      <c r="D167" s="287">
        <v>55</v>
      </c>
      <c r="E167" s="285" t="s">
        <v>183</v>
      </c>
      <c r="F167" s="285">
        <v>127.20099999999999</v>
      </c>
      <c r="G167" s="285">
        <v>130</v>
      </c>
      <c r="H167" s="285" t="s">
        <v>207</v>
      </c>
      <c r="I167" s="285" t="s">
        <v>59</v>
      </c>
      <c r="J167" s="286" t="s">
        <v>28</v>
      </c>
    </row>
    <row r="168" spans="1:10">
      <c r="A168" s="281" t="s">
        <v>23</v>
      </c>
      <c r="B168" s="282" t="s">
        <v>24</v>
      </c>
      <c r="C168" s="282" t="s">
        <v>12</v>
      </c>
      <c r="D168" s="288">
        <v>55</v>
      </c>
      <c r="E168" s="282" t="s">
        <v>183</v>
      </c>
      <c r="F168" s="282">
        <v>130</v>
      </c>
      <c r="G168" s="282">
        <v>134</v>
      </c>
      <c r="H168" s="282" t="s">
        <v>208</v>
      </c>
      <c r="I168" s="282" t="s">
        <v>59</v>
      </c>
      <c r="J168" s="283" t="s">
        <v>28</v>
      </c>
    </row>
    <row r="169" spans="1:10">
      <c r="A169" s="284" t="s">
        <v>23</v>
      </c>
      <c r="B169" s="285" t="s">
        <v>24</v>
      </c>
      <c r="C169" s="285" t="s">
        <v>12</v>
      </c>
      <c r="D169" s="287">
        <v>55</v>
      </c>
      <c r="E169" s="285" t="s">
        <v>183</v>
      </c>
      <c r="F169" s="285">
        <v>134</v>
      </c>
      <c r="G169" s="285">
        <v>137.46600000000001</v>
      </c>
      <c r="H169" s="285" t="s">
        <v>209</v>
      </c>
      <c r="I169" s="285" t="s">
        <v>59</v>
      </c>
      <c r="J169" s="286" t="s">
        <v>28</v>
      </c>
    </row>
    <row r="170" spans="1:10">
      <c r="A170" s="281" t="s">
        <v>23</v>
      </c>
      <c r="B170" s="282" t="s">
        <v>24</v>
      </c>
      <c r="C170" s="282" t="s">
        <v>12</v>
      </c>
      <c r="D170" s="288">
        <v>55</v>
      </c>
      <c r="E170" s="282" t="s">
        <v>183</v>
      </c>
      <c r="F170" s="282">
        <v>137.46600000000001</v>
      </c>
      <c r="G170" s="282">
        <v>139</v>
      </c>
      <c r="H170" s="282" t="s">
        <v>210</v>
      </c>
      <c r="I170" s="282" t="s">
        <v>63</v>
      </c>
      <c r="J170" s="283" t="s">
        <v>28</v>
      </c>
    </row>
    <row r="171" spans="1:10">
      <c r="A171" s="284" t="s">
        <v>23</v>
      </c>
      <c r="B171" s="285" t="s">
        <v>24</v>
      </c>
      <c r="C171" s="285" t="s">
        <v>12</v>
      </c>
      <c r="D171" s="287">
        <v>55</v>
      </c>
      <c r="E171" s="285" t="s">
        <v>183</v>
      </c>
      <c r="F171" s="285">
        <v>139</v>
      </c>
      <c r="G171" s="285">
        <v>140</v>
      </c>
      <c r="H171" s="285">
        <v>1401392</v>
      </c>
      <c r="I171" s="285" t="s">
        <v>63</v>
      </c>
      <c r="J171" s="286" t="s">
        <v>28</v>
      </c>
    </row>
    <row r="172" spans="1:10">
      <c r="A172" s="281" t="s">
        <v>23</v>
      </c>
      <c r="B172" s="282" t="s">
        <v>24</v>
      </c>
      <c r="C172" s="282" t="s">
        <v>12</v>
      </c>
      <c r="D172" s="288">
        <v>55</v>
      </c>
      <c r="E172" s="282" t="s">
        <v>183</v>
      </c>
      <c r="F172" s="282">
        <v>140</v>
      </c>
      <c r="G172" s="282">
        <v>142</v>
      </c>
      <c r="H172" s="282" t="s">
        <v>211</v>
      </c>
      <c r="I172" s="282" t="s">
        <v>63</v>
      </c>
      <c r="J172" s="283" t="s">
        <v>28</v>
      </c>
    </row>
    <row r="173" spans="1:10">
      <c r="A173" s="284" t="s">
        <v>23</v>
      </c>
      <c r="B173" s="285" t="s">
        <v>24</v>
      </c>
      <c r="C173" s="285" t="s">
        <v>12</v>
      </c>
      <c r="D173" s="287">
        <v>55</v>
      </c>
      <c r="E173" s="285" t="s">
        <v>183</v>
      </c>
      <c r="F173" s="285">
        <v>142</v>
      </c>
      <c r="G173" s="285">
        <v>144</v>
      </c>
      <c r="H173" s="285" t="s">
        <v>212</v>
      </c>
      <c r="I173" s="285" t="s">
        <v>63</v>
      </c>
      <c r="J173" s="286" t="s">
        <v>28</v>
      </c>
    </row>
    <row r="174" spans="1:10">
      <c r="A174" s="281" t="s">
        <v>23</v>
      </c>
      <c r="B174" s="282" t="s">
        <v>24</v>
      </c>
      <c r="C174" s="282" t="s">
        <v>12</v>
      </c>
      <c r="D174" s="288">
        <v>55</v>
      </c>
      <c r="E174" s="282" t="s">
        <v>183</v>
      </c>
      <c r="F174" s="282">
        <v>144</v>
      </c>
      <c r="G174" s="282">
        <v>145.67599999999999</v>
      </c>
      <c r="H174" s="282" t="s">
        <v>213</v>
      </c>
      <c r="I174" s="282" t="s">
        <v>63</v>
      </c>
      <c r="J174" s="283" t="s">
        <v>28</v>
      </c>
    </row>
    <row r="175" spans="1:10">
      <c r="A175" s="284" t="s">
        <v>23</v>
      </c>
      <c r="B175" s="285" t="s">
        <v>24</v>
      </c>
      <c r="C175" s="285" t="s">
        <v>12</v>
      </c>
      <c r="D175" s="287">
        <v>55</v>
      </c>
      <c r="E175" s="285" t="s">
        <v>183</v>
      </c>
      <c r="F175" s="285">
        <v>145.67599999999999</v>
      </c>
      <c r="G175" s="285">
        <v>147</v>
      </c>
      <c r="H175" s="285" t="s">
        <v>214</v>
      </c>
      <c r="I175" s="285" t="s">
        <v>63</v>
      </c>
      <c r="J175" s="286" t="s">
        <v>28</v>
      </c>
    </row>
    <row r="176" spans="1:10">
      <c r="A176" s="281" t="s">
        <v>23</v>
      </c>
      <c r="B176" s="282" t="s">
        <v>24</v>
      </c>
      <c r="C176" s="282" t="s">
        <v>12</v>
      </c>
      <c r="D176" s="288">
        <v>55</v>
      </c>
      <c r="E176" s="282" t="s">
        <v>183</v>
      </c>
      <c r="F176" s="282">
        <v>147</v>
      </c>
      <c r="G176" s="282">
        <v>148</v>
      </c>
      <c r="H176" s="282" t="s">
        <v>215</v>
      </c>
      <c r="I176" s="282" t="s">
        <v>69</v>
      </c>
      <c r="J176" s="283" t="s">
        <v>28</v>
      </c>
    </row>
    <row r="177" spans="1:10">
      <c r="A177" s="284" t="s">
        <v>23</v>
      </c>
      <c r="B177" s="285" t="s">
        <v>24</v>
      </c>
      <c r="C177" s="285" t="s">
        <v>12</v>
      </c>
      <c r="D177" s="287">
        <v>55</v>
      </c>
      <c r="E177" s="285" t="s">
        <v>183</v>
      </c>
      <c r="F177" s="285">
        <v>148</v>
      </c>
      <c r="G177" s="285">
        <v>149</v>
      </c>
      <c r="H177" s="285">
        <v>1491482</v>
      </c>
      <c r="I177" s="285" t="s">
        <v>69</v>
      </c>
      <c r="J177" s="286" t="s">
        <v>28</v>
      </c>
    </row>
    <row r="178" spans="1:10">
      <c r="A178" s="281" t="s">
        <v>23</v>
      </c>
      <c r="B178" s="282" t="s">
        <v>24</v>
      </c>
      <c r="C178" s="282" t="s">
        <v>12</v>
      </c>
      <c r="D178" s="288">
        <v>55</v>
      </c>
      <c r="E178" s="282" t="s">
        <v>183</v>
      </c>
      <c r="F178" s="282">
        <v>149</v>
      </c>
      <c r="G178" s="282">
        <v>150</v>
      </c>
      <c r="H178" s="282">
        <v>1501492</v>
      </c>
      <c r="I178" s="282" t="s">
        <v>69</v>
      </c>
      <c r="J178" s="283" t="s">
        <v>28</v>
      </c>
    </row>
    <row r="179" spans="1:10">
      <c r="A179" s="284" t="s">
        <v>23</v>
      </c>
      <c r="B179" s="285" t="s">
        <v>24</v>
      </c>
      <c r="C179" s="285" t="s">
        <v>12</v>
      </c>
      <c r="D179" s="287">
        <v>55</v>
      </c>
      <c r="E179" s="285" t="s">
        <v>183</v>
      </c>
      <c r="F179" s="285">
        <v>150</v>
      </c>
      <c r="G179" s="285">
        <v>151.89099999999999</v>
      </c>
      <c r="H179" s="285" t="s">
        <v>216</v>
      </c>
      <c r="I179" s="285" t="s">
        <v>69</v>
      </c>
      <c r="J179" s="286" t="s">
        <v>28</v>
      </c>
    </row>
    <row r="180" spans="1:10">
      <c r="A180" s="281" t="s">
        <v>23</v>
      </c>
      <c r="B180" s="282" t="s">
        <v>24</v>
      </c>
      <c r="C180" s="282" t="s">
        <v>12</v>
      </c>
      <c r="D180" s="288">
        <v>55</v>
      </c>
      <c r="E180" s="282" t="s">
        <v>183</v>
      </c>
      <c r="F180" s="282">
        <v>151.89099999999999</v>
      </c>
      <c r="G180" s="282">
        <v>153</v>
      </c>
      <c r="H180" s="282" t="s">
        <v>217</v>
      </c>
      <c r="I180" s="282" t="s">
        <v>69</v>
      </c>
      <c r="J180" s="283" t="s">
        <v>28</v>
      </c>
    </row>
    <row r="181" spans="1:10">
      <c r="A181" s="289" t="s">
        <v>23</v>
      </c>
      <c r="B181" s="290" t="s">
        <v>24</v>
      </c>
      <c r="C181" s="290" t="s">
        <v>12</v>
      </c>
      <c r="D181" s="291">
        <v>55</v>
      </c>
      <c r="E181" s="290" t="s">
        <v>183</v>
      </c>
      <c r="F181" s="290">
        <v>153</v>
      </c>
      <c r="G181" s="290">
        <v>154</v>
      </c>
      <c r="H181" s="290" t="s">
        <v>218</v>
      </c>
      <c r="I181" s="290" t="s">
        <v>73</v>
      </c>
      <c r="J181" s="292" t="s">
        <v>28</v>
      </c>
    </row>
    <row r="182" spans="1:10">
      <c r="A182" s="281" t="s">
        <v>23</v>
      </c>
      <c r="B182" s="282" t="s">
        <v>24</v>
      </c>
      <c r="C182" s="282" t="s">
        <v>12</v>
      </c>
      <c r="D182" s="288">
        <v>55</v>
      </c>
      <c r="E182" s="282" t="s">
        <v>183</v>
      </c>
      <c r="F182" s="282">
        <v>154</v>
      </c>
      <c r="G182" s="282">
        <v>155</v>
      </c>
      <c r="H182" s="282">
        <v>1551542</v>
      </c>
      <c r="I182" s="282" t="s">
        <v>69</v>
      </c>
      <c r="J182" s="283" t="s">
        <v>28</v>
      </c>
    </row>
    <row r="183" spans="1:10">
      <c r="A183" s="284" t="s">
        <v>23</v>
      </c>
      <c r="B183" s="285" t="s">
        <v>24</v>
      </c>
      <c r="C183" s="285" t="s">
        <v>12</v>
      </c>
      <c r="D183" s="287">
        <v>55</v>
      </c>
      <c r="E183" s="285" t="s">
        <v>183</v>
      </c>
      <c r="F183" s="285">
        <v>155</v>
      </c>
      <c r="G183" s="285">
        <v>156</v>
      </c>
      <c r="H183" s="285">
        <v>1561552</v>
      </c>
      <c r="I183" s="285" t="s">
        <v>69</v>
      </c>
      <c r="J183" s="286" t="s">
        <v>28</v>
      </c>
    </row>
    <row r="184" spans="1:10">
      <c r="A184" s="281" t="s">
        <v>23</v>
      </c>
      <c r="B184" s="282" t="s">
        <v>24</v>
      </c>
      <c r="C184" s="282" t="s">
        <v>12</v>
      </c>
      <c r="D184" s="288">
        <v>55</v>
      </c>
      <c r="E184" s="282" t="s">
        <v>183</v>
      </c>
      <c r="F184" s="282">
        <v>156</v>
      </c>
      <c r="G184" s="282">
        <v>157</v>
      </c>
      <c r="H184" s="282">
        <v>1571562</v>
      </c>
      <c r="I184" s="282" t="s">
        <v>69</v>
      </c>
      <c r="J184" s="283" t="s">
        <v>28</v>
      </c>
    </row>
    <row r="185" spans="1:10">
      <c r="A185" s="284" t="s">
        <v>23</v>
      </c>
      <c r="B185" s="285" t="s">
        <v>24</v>
      </c>
      <c r="C185" s="285" t="s">
        <v>12</v>
      </c>
      <c r="D185" s="287">
        <v>55</v>
      </c>
      <c r="E185" s="285" t="s">
        <v>183</v>
      </c>
      <c r="F185" s="285">
        <v>157</v>
      </c>
      <c r="G185" s="285">
        <v>158</v>
      </c>
      <c r="H185" s="285" t="s">
        <v>219</v>
      </c>
      <c r="I185" s="285" t="s">
        <v>69</v>
      </c>
      <c r="J185" s="286" t="s">
        <v>28</v>
      </c>
    </row>
    <row r="186" spans="1:10">
      <c r="A186" s="281" t="s">
        <v>23</v>
      </c>
      <c r="B186" s="282" t="s">
        <v>24</v>
      </c>
      <c r="C186" s="282" t="s">
        <v>12</v>
      </c>
      <c r="D186" s="288">
        <v>55</v>
      </c>
      <c r="E186" s="282" t="s">
        <v>183</v>
      </c>
      <c r="F186" s="282">
        <v>158</v>
      </c>
      <c r="G186" s="282">
        <v>159</v>
      </c>
      <c r="H186" s="282" t="s">
        <v>220</v>
      </c>
      <c r="I186" s="282" t="s">
        <v>69</v>
      </c>
      <c r="J186" s="283" t="s">
        <v>28</v>
      </c>
    </row>
    <row r="187" spans="1:10">
      <c r="A187" s="284" t="s">
        <v>76</v>
      </c>
      <c r="B187" s="285" t="s">
        <v>77</v>
      </c>
      <c r="C187" s="285" t="s">
        <v>12</v>
      </c>
      <c r="D187" s="287">
        <v>56</v>
      </c>
      <c r="E187" s="285" t="s">
        <v>221</v>
      </c>
      <c r="F187" s="285">
        <v>146.83500000000001</v>
      </c>
      <c r="G187" s="285">
        <v>149.19999999999999</v>
      </c>
      <c r="H187" s="285" t="s">
        <v>222</v>
      </c>
      <c r="I187" s="285" t="s">
        <v>83</v>
      </c>
      <c r="J187" s="286" t="s">
        <v>81</v>
      </c>
    </row>
    <row r="188" spans="1:10">
      <c r="A188" s="281" t="s">
        <v>76</v>
      </c>
      <c r="B188" s="282" t="s">
        <v>77</v>
      </c>
      <c r="C188" s="282" t="s">
        <v>12</v>
      </c>
      <c r="D188" s="288">
        <v>56</v>
      </c>
      <c r="E188" s="282" t="s">
        <v>221</v>
      </c>
      <c r="F188" s="282">
        <v>149.19999999999999</v>
      </c>
      <c r="G188" s="282">
        <v>151.506</v>
      </c>
      <c r="H188" s="282" t="s">
        <v>223</v>
      </c>
      <c r="I188" s="282" t="s">
        <v>83</v>
      </c>
      <c r="J188" s="283" t="s">
        <v>81</v>
      </c>
    </row>
    <row r="189" spans="1:10">
      <c r="A189" s="284" t="s">
        <v>76</v>
      </c>
      <c r="B189" s="285" t="s">
        <v>77</v>
      </c>
      <c r="C189" s="285" t="s">
        <v>12</v>
      </c>
      <c r="D189" s="287">
        <v>56</v>
      </c>
      <c r="E189" s="285" t="s">
        <v>221</v>
      </c>
      <c r="F189" s="285">
        <v>151.506</v>
      </c>
      <c r="G189" s="285">
        <v>153.958</v>
      </c>
      <c r="H189" s="285" t="s">
        <v>224</v>
      </c>
      <c r="I189" s="285" t="s">
        <v>83</v>
      </c>
      <c r="J189" s="286" t="s">
        <v>81</v>
      </c>
    </row>
    <row r="190" spans="1:10">
      <c r="A190" s="281" t="s">
        <v>76</v>
      </c>
      <c r="B190" s="282" t="s">
        <v>77</v>
      </c>
      <c r="C190" s="282" t="s">
        <v>12</v>
      </c>
      <c r="D190" s="288">
        <v>56</v>
      </c>
      <c r="E190" s="282" t="s">
        <v>221</v>
      </c>
      <c r="F190" s="282">
        <v>153.958</v>
      </c>
      <c r="G190" s="282">
        <v>157.929</v>
      </c>
      <c r="H190" s="282" t="s">
        <v>225</v>
      </c>
      <c r="I190" s="282" t="s">
        <v>226</v>
      </c>
      <c r="J190" s="283" t="s">
        <v>81</v>
      </c>
    </row>
    <row r="191" spans="1:10">
      <c r="A191" s="284" t="s">
        <v>76</v>
      </c>
      <c r="B191" s="285" t="s">
        <v>77</v>
      </c>
      <c r="C191" s="285" t="s">
        <v>12</v>
      </c>
      <c r="D191" s="287">
        <v>56</v>
      </c>
      <c r="E191" s="285" t="s">
        <v>221</v>
      </c>
      <c r="F191" s="285">
        <v>157.929</v>
      </c>
      <c r="G191" s="285">
        <v>159.25800000000001</v>
      </c>
      <c r="H191" s="285" t="s">
        <v>227</v>
      </c>
      <c r="I191" s="285" t="s">
        <v>228</v>
      </c>
      <c r="J191" s="286" t="s">
        <v>81</v>
      </c>
    </row>
    <row r="192" spans="1:10">
      <c r="A192" s="281" t="s">
        <v>76</v>
      </c>
      <c r="B192" s="282" t="s">
        <v>77</v>
      </c>
      <c r="C192" s="282" t="s">
        <v>12</v>
      </c>
      <c r="D192" s="288">
        <v>56</v>
      </c>
      <c r="E192" s="282" t="s">
        <v>221</v>
      </c>
      <c r="F192" s="282">
        <v>159.25800000000001</v>
      </c>
      <c r="G192" s="282">
        <v>162</v>
      </c>
      <c r="H192" s="282" t="s">
        <v>229</v>
      </c>
      <c r="I192" s="282" t="s">
        <v>86</v>
      </c>
      <c r="J192" s="283" t="s">
        <v>81</v>
      </c>
    </row>
    <row r="193" spans="1:10">
      <c r="A193" s="284" t="s">
        <v>76</v>
      </c>
      <c r="B193" s="285" t="s">
        <v>77</v>
      </c>
      <c r="C193" s="285" t="s">
        <v>12</v>
      </c>
      <c r="D193" s="287">
        <v>56</v>
      </c>
      <c r="E193" s="285" t="s">
        <v>221</v>
      </c>
      <c r="F193" s="285">
        <v>162</v>
      </c>
      <c r="G193" s="285">
        <v>164.6</v>
      </c>
      <c r="H193" s="285" t="s">
        <v>230</v>
      </c>
      <c r="I193" s="285" t="s">
        <v>86</v>
      </c>
      <c r="J193" s="286" t="s">
        <v>81</v>
      </c>
    </row>
    <row r="194" spans="1:10">
      <c r="A194" s="281" t="s">
        <v>76</v>
      </c>
      <c r="B194" s="282" t="s">
        <v>77</v>
      </c>
      <c r="C194" s="282" t="s">
        <v>12</v>
      </c>
      <c r="D194" s="288">
        <v>56</v>
      </c>
      <c r="E194" s="282" t="s">
        <v>221</v>
      </c>
      <c r="F194" s="282">
        <v>164.6</v>
      </c>
      <c r="G194" s="282">
        <v>167.40199999999999</v>
      </c>
      <c r="H194" s="282" t="s">
        <v>231</v>
      </c>
      <c r="I194" s="282" t="s">
        <v>86</v>
      </c>
      <c r="J194" s="283" t="s">
        <v>81</v>
      </c>
    </row>
    <row r="195" spans="1:10">
      <c r="A195" s="284" t="s">
        <v>76</v>
      </c>
      <c r="B195" s="285" t="s">
        <v>77</v>
      </c>
      <c r="C195" s="285" t="s">
        <v>12</v>
      </c>
      <c r="D195" s="287">
        <v>56</v>
      </c>
      <c r="E195" s="285" t="s">
        <v>221</v>
      </c>
      <c r="F195" s="285">
        <v>167.40199999999999</v>
      </c>
      <c r="G195" s="285">
        <v>168.51</v>
      </c>
      <c r="H195" s="285" t="s">
        <v>232</v>
      </c>
      <c r="I195" s="285" t="s">
        <v>233</v>
      </c>
      <c r="J195" s="286" t="s">
        <v>81</v>
      </c>
    </row>
    <row r="196" spans="1:10">
      <c r="A196" s="281" t="s">
        <v>76</v>
      </c>
      <c r="B196" s="282" t="s">
        <v>77</v>
      </c>
      <c r="C196" s="282" t="s">
        <v>12</v>
      </c>
      <c r="D196" s="288">
        <v>56</v>
      </c>
      <c r="E196" s="282" t="s">
        <v>221</v>
      </c>
      <c r="F196" s="282">
        <v>168.51</v>
      </c>
      <c r="G196" s="282">
        <v>172</v>
      </c>
      <c r="H196" s="282" t="s">
        <v>234</v>
      </c>
      <c r="I196" s="282" t="s">
        <v>90</v>
      </c>
      <c r="J196" s="283" t="s">
        <v>81</v>
      </c>
    </row>
    <row r="197" spans="1:10">
      <c r="A197" s="284" t="s">
        <v>76</v>
      </c>
      <c r="B197" s="285" t="s">
        <v>77</v>
      </c>
      <c r="C197" s="285" t="s">
        <v>12</v>
      </c>
      <c r="D197" s="287">
        <v>56</v>
      </c>
      <c r="E197" s="285" t="s">
        <v>221</v>
      </c>
      <c r="F197" s="285">
        <v>172</v>
      </c>
      <c r="G197" s="285">
        <v>175</v>
      </c>
      <c r="H197" s="285" t="s">
        <v>235</v>
      </c>
      <c r="I197" s="285" t="s">
        <v>90</v>
      </c>
      <c r="J197" s="286" t="s">
        <v>81</v>
      </c>
    </row>
    <row r="198" spans="1:10">
      <c r="A198" s="281" t="s">
        <v>76</v>
      </c>
      <c r="B198" s="282" t="s">
        <v>77</v>
      </c>
      <c r="C198" s="282" t="s">
        <v>12</v>
      </c>
      <c r="D198" s="288">
        <v>56</v>
      </c>
      <c r="E198" s="282" t="s">
        <v>221</v>
      </c>
      <c r="F198" s="282">
        <v>175</v>
      </c>
      <c r="G198" s="282">
        <v>178.39</v>
      </c>
      <c r="H198" s="282" t="s">
        <v>236</v>
      </c>
      <c r="I198" s="282" t="s">
        <v>90</v>
      </c>
      <c r="J198" s="283" t="s">
        <v>81</v>
      </c>
    </row>
    <row r="199" spans="1:10">
      <c r="A199" s="284" t="s">
        <v>76</v>
      </c>
      <c r="B199" s="285" t="s">
        <v>77</v>
      </c>
      <c r="C199" s="285" t="s">
        <v>12</v>
      </c>
      <c r="D199" s="287">
        <v>56</v>
      </c>
      <c r="E199" s="285" t="s">
        <v>221</v>
      </c>
      <c r="F199" s="285">
        <v>178.39</v>
      </c>
      <c r="G199" s="285">
        <v>181</v>
      </c>
      <c r="H199" s="285" t="s">
        <v>237</v>
      </c>
      <c r="I199" s="285" t="s">
        <v>94</v>
      </c>
      <c r="J199" s="286" t="s">
        <v>81</v>
      </c>
    </row>
    <row r="200" spans="1:10">
      <c r="A200" s="281" t="s">
        <v>76</v>
      </c>
      <c r="B200" s="282" t="s">
        <v>77</v>
      </c>
      <c r="C200" s="282" t="s">
        <v>12</v>
      </c>
      <c r="D200" s="288">
        <v>56</v>
      </c>
      <c r="E200" s="282" t="s">
        <v>221</v>
      </c>
      <c r="F200" s="282">
        <v>181</v>
      </c>
      <c r="G200" s="282">
        <v>183</v>
      </c>
      <c r="H200" s="282" t="s">
        <v>238</v>
      </c>
      <c r="I200" s="282" t="s">
        <v>94</v>
      </c>
      <c r="J200" s="283" t="s">
        <v>81</v>
      </c>
    </row>
    <row r="201" spans="1:10">
      <c r="A201" s="284" t="s">
        <v>76</v>
      </c>
      <c r="B201" s="285" t="s">
        <v>77</v>
      </c>
      <c r="C201" s="285" t="s">
        <v>12</v>
      </c>
      <c r="D201" s="287">
        <v>56</v>
      </c>
      <c r="E201" s="285" t="s">
        <v>221</v>
      </c>
      <c r="F201" s="285">
        <v>183</v>
      </c>
      <c r="G201" s="285">
        <v>185</v>
      </c>
      <c r="H201" s="285">
        <v>1831852</v>
      </c>
      <c r="I201" s="285" t="s">
        <v>94</v>
      </c>
      <c r="J201" s="286" t="s">
        <v>81</v>
      </c>
    </row>
    <row r="202" spans="1:10">
      <c r="A202" s="281" t="s">
        <v>76</v>
      </c>
      <c r="B202" s="282" t="s">
        <v>77</v>
      </c>
      <c r="C202" s="282" t="s">
        <v>12</v>
      </c>
      <c r="D202" s="288">
        <v>56</v>
      </c>
      <c r="E202" s="282" t="s">
        <v>221</v>
      </c>
      <c r="F202" s="282">
        <v>185</v>
      </c>
      <c r="G202" s="282">
        <v>187.06899999999999</v>
      </c>
      <c r="H202" s="282" t="s">
        <v>239</v>
      </c>
      <c r="I202" s="282" t="s">
        <v>94</v>
      </c>
      <c r="J202" s="283" t="s">
        <v>81</v>
      </c>
    </row>
    <row r="203" spans="1:10">
      <c r="A203" s="284" t="s">
        <v>76</v>
      </c>
      <c r="B203" s="285" t="s">
        <v>77</v>
      </c>
      <c r="C203" s="285" t="s">
        <v>12</v>
      </c>
      <c r="D203" s="287">
        <v>56</v>
      </c>
      <c r="E203" s="285" t="s">
        <v>221</v>
      </c>
      <c r="F203" s="285">
        <v>187.06899999999999</v>
      </c>
      <c r="G203" s="285">
        <v>189</v>
      </c>
      <c r="H203" s="285" t="s">
        <v>240</v>
      </c>
      <c r="I203" s="285" t="s">
        <v>241</v>
      </c>
      <c r="J203" s="286" t="s">
        <v>81</v>
      </c>
    </row>
    <row r="204" spans="1:10">
      <c r="A204" s="281" t="s">
        <v>76</v>
      </c>
      <c r="B204" s="282" t="s">
        <v>77</v>
      </c>
      <c r="C204" s="282" t="s">
        <v>12</v>
      </c>
      <c r="D204" s="288">
        <v>56</v>
      </c>
      <c r="E204" s="282" t="s">
        <v>221</v>
      </c>
      <c r="F204" s="282">
        <v>189</v>
      </c>
      <c r="G204" s="282">
        <v>192.523</v>
      </c>
      <c r="H204" s="282" t="s">
        <v>242</v>
      </c>
      <c r="I204" s="282" t="s">
        <v>241</v>
      </c>
      <c r="J204" s="283" t="s">
        <v>81</v>
      </c>
    </row>
    <row r="205" spans="1:10">
      <c r="A205" s="284" t="s">
        <v>76</v>
      </c>
      <c r="B205" s="285" t="s">
        <v>77</v>
      </c>
      <c r="C205" s="285" t="s">
        <v>12</v>
      </c>
      <c r="D205" s="287">
        <v>56</v>
      </c>
      <c r="E205" s="285" t="s">
        <v>221</v>
      </c>
      <c r="F205" s="285">
        <v>192.523</v>
      </c>
      <c r="G205" s="285">
        <v>195</v>
      </c>
      <c r="H205" s="285" t="s">
        <v>243</v>
      </c>
      <c r="I205" s="285" t="s">
        <v>98</v>
      </c>
      <c r="J205" s="286" t="s">
        <v>81</v>
      </c>
    </row>
    <row r="206" spans="1:10">
      <c r="A206" s="281" t="s">
        <v>76</v>
      </c>
      <c r="B206" s="282" t="s">
        <v>77</v>
      </c>
      <c r="C206" s="282" t="s">
        <v>12</v>
      </c>
      <c r="D206" s="288">
        <v>56</v>
      </c>
      <c r="E206" s="282" t="s">
        <v>221</v>
      </c>
      <c r="F206" s="282">
        <v>195</v>
      </c>
      <c r="G206" s="282">
        <v>198.36</v>
      </c>
      <c r="H206" s="282" t="s">
        <v>244</v>
      </c>
      <c r="I206" s="282" t="s">
        <v>98</v>
      </c>
      <c r="J206" s="283" t="s">
        <v>81</v>
      </c>
    </row>
    <row r="207" spans="1:10">
      <c r="A207" s="284" t="s">
        <v>76</v>
      </c>
      <c r="B207" s="285" t="s">
        <v>77</v>
      </c>
      <c r="C207" s="285" t="s">
        <v>12</v>
      </c>
      <c r="D207" s="287">
        <v>56</v>
      </c>
      <c r="E207" s="285" t="s">
        <v>221</v>
      </c>
      <c r="F207" s="285">
        <v>198.36</v>
      </c>
      <c r="G207" s="285">
        <v>201</v>
      </c>
      <c r="H207" s="285" t="s">
        <v>245</v>
      </c>
      <c r="I207" s="285" t="s">
        <v>101</v>
      </c>
      <c r="J207" s="286" t="s">
        <v>81</v>
      </c>
    </row>
    <row r="208" spans="1:10">
      <c r="A208" s="281" t="s">
        <v>76</v>
      </c>
      <c r="B208" s="282" t="s">
        <v>77</v>
      </c>
      <c r="C208" s="282" t="s">
        <v>12</v>
      </c>
      <c r="D208" s="288">
        <v>56</v>
      </c>
      <c r="E208" s="282" t="s">
        <v>221</v>
      </c>
      <c r="F208" s="282">
        <v>201</v>
      </c>
      <c r="G208" s="282">
        <v>203.85400000000001</v>
      </c>
      <c r="H208" s="282" t="s">
        <v>246</v>
      </c>
      <c r="I208" s="282" t="s">
        <v>101</v>
      </c>
      <c r="J208" s="283" t="s">
        <v>81</v>
      </c>
    </row>
    <row r="209" spans="1:10">
      <c r="A209" s="284" t="s">
        <v>76</v>
      </c>
      <c r="B209" s="285" t="s">
        <v>77</v>
      </c>
      <c r="C209" s="285" t="s">
        <v>12</v>
      </c>
      <c r="D209" s="287">
        <v>56</v>
      </c>
      <c r="E209" s="285" t="s">
        <v>221</v>
      </c>
      <c r="F209" s="285">
        <v>203.85400000000001</v>
      </c>
      <c r="G209" s="285">
        <v>206</v>
      </c>
      <c r="H209" s="285" t="s">
        <v>247</v>
      </c>
      <c r="I209" s="285" t="s">
        <v>248</v>
      </c>
      <c r="J209" s="286" t="s">
        <v>81</v>
      </c>
    </row>
    <row r="210" spans="1:10">
      <c r="A210" s="281" t="s">
        <v>76</v>
      </c>
      <c r="B210" s="282" t="s">
        <v>77</v>
      </c>
      <c r="C210" s="282" t="s">
        <v>12</v>
      </c>
      <c r="D210" s="288">
        <v>56</v>
      </c>
      <c r="E210" s="282" t="s">
        <v>221</v>
      </c>
      <c r="F210" s="282">
        <v>206</v>
      </c>
      <c r="G210" s="282">
        <v>208.61099999999999</v>
      </c>
      <c r="H210" s="282" t="s">
        <v>249</v>
      </c>
      <c r="I210" s="282" t="s">
        <v>248</v>
      </c>
      <c r="J210" s="283" t="s">
        <v>81</v>
      </c>
    </row>
    <row r="211" spans="1:10">
      <c r="A211" s="284" t="s">
        <v>76</v>
      </c>
      <c r="B211" s="285" t="s">
        <v>77</v>
      </c>
      <c r="C211" s="285" t="s">
        <v>12</v>
      </c>
      <c r="D211" s="287">
        <v>56</v>
      </c>
      <c r="E211" s="285" t="s">
        <v>221</v>
      </c>
      <c r="F211" s="285">
        <v>208.61099999999999</v>
      </c>
      <c r="G211" s="285">
        <v>211</v>
      </c>
      <c r="H211" s="285" t="s">
        <v>250</v>
      </c>
      <c r="I211" s="285" t="s">
        <v>104</v>
      </c>
      <c r="J211" s="286" t="s">
        <v>81</v>
      </c>
    </row>
    <row r="212" spans="1:10">
      <c r="A212" s="281" t="s">
        <v>76</v>
      </c>
      <c r="B212" s="282" t="s">
        <v>77</v>
      </c>
      <c r="C212" s="282" t="s">
        <v>12</v>
      </c>
      <c r="D212" s="288">
        <v>56</v>
      </c>
      <c r="E212" s="282" t="s">
        <v>221</v>
      </c>
      <c r="F212" s="282">
        <v>211</v>
      </c>
      <c r="G212" s="282">
        <v>216</v>
      </c>
      <c r="H212" s="282" t="s">
        <v>251</v>
      </c>
      <c r="I212" s="282" t="s">
        <v>104</v>
      </c>
      <c r="J212" s="283" t="s">
        <v>81</v>
      </c>
    </row>
    <row r="213" spans="1:10">
      <c r="A213" s="284" t="s">
        <v>76</v>
      </c>
      <c r="B213" s="285" t="s">
        <v>77</v>
      </c>
      <c r="C213" s="285" t="s">
        <v>12</v>
      </c>
      <c r="D213" s="287">
        <v>56</v>
      </c>
      <c r="E213" s="285" t="s">
        <v>221</v>
      </c>
      <c r="F213" s="285">
        <v>216</v>
      </c>
      <c r="G213" s="285">
        <v>218.80799999999999</v>
      </c>
      <c r="H213" s="285" t="s">
        <v>252</v>
      </c>
      <c r="I213" s="285" t="s">
        <v>104</v>
      </c>
      <c r="J213" s="286" t="s">
        <v>81</v>
      </c>
    </row>
    <row r="214" spans="1:10">
      <c r="A214" s="281" t="s">
        <v>76</v>
      </c>
      <c r="B214" s="282" t="s">
        <v>77</v>
      </c>
      <c r="C214" s="282" t="s">
        <v>12</v>
      </c>
      <c r="D214" s="288">
        <v>56</v>
      </c>
      <c r="E214" s="282" t="s">
        <v>221</v>
      </c>
      <c r="F214" s="282">
        <v>218.80799999999999</v>
      </c>
      <c r="G214" s="282">
        <v>221</v>
      </c>
      <c r="H214" s="282" t="s">
        <v>253</v>
      </c>
      <c r="I214" s="282" t="s">
        <v>108</v>
      </c>
      <c r="J214" s="283" t="s">
        <v>81</v>
      </c>
    </row>
    <row r="215" spans="1:10">
      <c r="A215" s="284" t="s">
        <v>76</v>
      </c>
      <c r="B215" s="285" t="s">
        <v>77</v>
      </c>
      <c r="C215" s="285" t="s">
        <v>12</v>
      </c>
      <c r="D215" s="287">
        <v>56</v>
      </c>
      <c r="E215" s="285" t="s">
        <v>221</v>
      </c>
      <c r="F215" s="285">
        <v>221</v>
      </c>
      <c r="G215" s="285">
        <v>222</v>
      </c>
      <c r="H215" s="285" t="s">
        <v>254</v>
      </c>
      <c r="I215" s="285" t="s">
        <v>108</v>
      </c>
      <c r="J215" s="286" t="s">
        <v>81</v>
      </c>
    </row>
    <row r="216" spans="1:10">
      <c r="A216" s="281" t="s">
        <v>76</v>
      </c>
      <c r="B216" s="282" t="s">
        <v>77</v>
      </c>
      <c r="C216" s="282" t="s">
        <v>12</v>
      </c>
      <c r="D216" s="288">
        <v>56</v>
      </c>
      <c r="E216" s="282" t="s">
        <v>221</v>
      </c>
      <c r="F216" s="282">
        <v>222</v>
      </c>
      <c r="G216" s="282">
        <v>224</v>
      </c>
      <c r="H216" s="282">
        <v>2222242</v>
      </c>
      <c r="I216" s="282" t="s">
        <v>108</v>
      </c>
      <c r="J216" s="283" t="s">
        <v>81</v>
      </c>
    </row>
    <row r="217" spans="1:10">
      <c r="A217" s="284" t="s">
        <v>76</v>
      </c>
      <c r="B217" s="285" t="s">
        <v>77</v>
      </c>
      <c r="C217" s="285" t="s">
        <v>12</v>
      </c>
      <c r="D217" s="287">
        <v>56</v>
      </c>
      <c r="E217" s="285" t="s">
        <v>221</v>
      </c>
      <c r="F217" s="285">
        <v>224</v>
      </c>
      <c r="G217" s="285">
        <v>225</v>
      </c>
      <c r="H217" s="285" t="s">
        <v>255</v>
      </c>
      <c r="I217" s="285" t="s">
        <v>108</v>
      </c>
      <c r="J217" s="286" t="s">
        <v>81</v>
      </c>
    </row>
    <row r="218" spans="1:10">
      <c r="A218" s="281" t="s">
        <v>76</v>
      </c>
      <c r="B218" s="282" t="s">
        <v>77</v>
      </c>
      <c r="C218" s="282" t="s">
        <v>12</v>
      </c>
      <c r="D218" s="288">
        <v>56</v>
      </c>
      <c r="E218" s="282" t="s">
        <v>221</v>
      </c>
      <c r="F218" s="282">
        <v>225</v>
      </c>
      <c r="G218" s="282">
        <v>227</v>
      </c>
      <c r="H218" s="282" t="s">
        <v>256</v>
      </c>
      <c r="I218" s="282" t="s">
        <v>108</v>
      </c>
      <c r="J218" s="283" t="s">
        <v>81</v>
      </c>
    </row>
    <row r="219" spans="1:10">
      <c r="A219" s="284" t="s">
        <v>76</v>
      </c>
      <c r="B219" s="285" t="s">
        <v>77</v>
      </c>
      <c r="C219" s="285" t="s">
        <v>12</v>
      </c>
      <c r="D219" s="287">
        <v>56</v>
      </c>
      <c r="E219" s="285" t="s">
        <v>221</v>
      </c>
      <c r="F219" s="285">
        <v>227</v>
      </c>
      <c r="G219" s="285">
        <v>229.23699999999999</v>
      </c>
      <c r="H219" s="285" t="s">
        <v>257</v>
      </c>
      <c r="I219" s="285" t="s">
        <v>108</v>
      </c>
      <c r="J219" s="286" t="s">
        <v>81</v>
      </c>
    </row>
    <row r="220" spans="1:10">
      <c r="A220" s="281" t="s">
        <v>76</v>
      </c>
      <c r="B220" s="282" t="s">
        <v>77</v>
      </c>
      <c r="C220" s="282" t="s">
        <v>12</v>
      </c>
      <c r="D220" s="288">
        <v>56</v>
      </c>
      <c r="E220" s="282" t="s">
        <v>221</v>
      </c>
      <c r="F220" s="282">
        <v>229.23699999999999</v>
      </c>
      <c r="G220" s="282">
        <v>232</v>
      </c>
      <c r="H220" s="282" t="s">
        <v>258</v>
      </c>
      <c r="I220" s="282" t="s">
        <v>114</v>
      </c>
      <c r="J220" s="283" t="s">
        <v>81</v>
      </c>
    </row>
    <row r="221" spans="1:10">
      <c r="A221" s="284" t="s">
        <v>76</v>
      </c>
      <c r="B221" s="285" t="s">
        <v>77</v>
      </c>
      <c r="C221" s="285" t="s">
        <v>12</v>
      </c>
      <c r="D221" s="287">
        <v>56</v>
      </c>
      <c r="E221" s="285" t="s">
        <v>221</v>
      </c>
      <c r="F221" s="285">
        <v>232</v>
      </c>
      <c r="G221" s="285">
        <v>235</v>
      </c>
      <c r="H221" s="285" t="s">
        <v>259</v>
      </c>
      <c r="I221" s="285" t="s">
        <v>114</v>
      </c>
      <c r="J221" s="286" t="s">
        <v>81</v>
      </c>
    </row>
    <row r="222" spans="1:10">
      <c r="A222" s="281" t="s">
        <v>76</v>
      </c>
      <c r="B222" s="282" t="s">
        <v>77</v>
      </c>
      <c r="C222" s="282" t="s">
        <v>12</v>
      </c>
      <c r="D222" s="288">
        <v>56</v>
      </c>
      <c r="E222" s="282" t="s">
        <v>221</v>
      </c>
      <c r="F222" s="282">
        <v>235</v>
      </c>
      <c r="G222" s="282">
        <v>237.85300000000001</v>
      </c>
      <c r="H222" s="282" t="s">
        <v>260</v>
      </c>
      <c r="I222" s="282" t="s">
        <v>114</v>
      </c>
      <c r="J222" s="283" t="s">
        <v>81</v>
      </c>
    </row>
    <row r="223" spans="1:10">
      <c r="A223" s="284" t="s">
        <v>76</v>
      </c>
      <c r="B223" s="285" t="s">
        <v>77</v>
      </c>
      <c r="C223" s="285" t="s">
        <v>12</v>
      </c>
      <c r="D223" s="287">
        <v>56</v>
      </c>
      <c r="E223" s="285" t="s">
        <v>221</v>
      </c>
      <c r="F223" s="285">
        <v>237.85300000000001</v>
      </c>
      <c r="G223" s="285">
        <v>240.863</v>
      </c>
      <c r="H223" s="285" t="s">
        <v>261</v>
      </c>
      <c r="I223" s="285" t="s">
        <v>114</v>
      </c>
      <c r="J223" s="286" t="s">
        <v>81</v>
      </c>
    </row>
    <row r="224" spans="1:10">
      <c r="A224" s="281" t="s">
        <v>76</v>
      </c>
      <c r="B224" s="282" t="s">
        <v>77</v>
      </c>
      <c r="C224" s="282" t="s">
        <v>12</v>
      </c>
      <c r="D224" s="288">
        <v>56</v>
      </c>
      <c r="E224" s="282" t="s">
        <v>221</v>
      </c>
      <c r="F224" s="282">
        <v>240.863</v>
      </c>
      <c r="G224" s="282">
        <v>248.12</v>
      </c>
      <c r="H224" s="282" t="s">
        <v>262</v>
      </c>
      <c r="I224" s="282" t="s">
        <v>119</v>
      </c>
      <c r="J224" s="283" t="s">
        <v>81</v>
      </c>
    </row>
    <row r="225" spans="1:10">
      <c r="A225" s="284" t="s">
        <v>76</v>
      </c>
      <c r="B225" s="285" t="s">
        <v>77</v>
      </c>
      <c r="C225" s="285" t="s">
        <v>12</v>
      </c>
      <c r="D225" s="287">
        <v>56</v>
      </c>
      <c r="E225" s="285" t="s">
        <v>221</v>
      </c>
      <c r="F225" s="285">
        <v>248.12</v>
      </c>
      <c r="G225" s="285">
        <v>253.60300000000001</v>
      </c>
      <c r="H225" s="285" t="s">
        <v>263</v>
      </c>
      <c r="I225" s="285" t="s">
        <v>119</v>
      </c>
      <c r="J225" s="286" t="s">
        <v>81</v>
      </c>
    </row>
    <row r="226" spans="1:10">
      <c r="A226" s="281" t="s">
        <v>76</v>
      </c>
      <c r="B226" s="282" t="s">
        <v>77</v>
      </c>
      <c r="C226" s="282" t="s">
        <v>12</v>
      </c>
      <c r="D226" s="288">
        <v>56</v>
      </c>
      <c r="E226" s="282" t="s">
        <v>221</v>
      </c>
      <c r="F226" s="282">
        <v>253.60300000000001</v>
      </c>
      <c r="G226" s="282">
        <v>256.39800000000002</v>
      </c>
      <c r="H226" s="282" t="s">
        <v>264</v>
      </c>
      <c r="I226" s="282" t="s">
        <v>265</v>
      </c>
      <c r="J226" s="283" t="s">
        <v>81</v>
      </c>
    </row>
    <row r="227" spans="1:10">
      <c r="A227" s="284" t="s">
        <v>76</v>
      </c>
      <c r="B227" s="285" t="s">
        <v>77</v>
      </c>
      <c r="C227" s="285" t="s">
        <v>12</v>
      </c>
      <c r="D227" s="287">
        <v>61</v>
      </c>
      <c r="E227" s="285" t="s">
        <v>266</v>
      </c>
      <c r="F227" s="285">
        <v>73.900000000000006</v>
      </c>
      <c r="G227" s="285">
        <v>75.302000000000007</v>
      </c>
      <c r="H227" s="285" t="s">
        <v>267</v>
      </c>
      <c r="I227" s="285" t="s">
        <v>268</v>
      </c>
      <c r="J227" s="286" t="s">
        <v>81</v>
      </c>
    </row>
    <row r="228" spans="1:10">
      <c r="A228" s="281" t="s">
        <v>76</v>
      </c>
      <c r="B228" s="282" t="s">
        <v>77</v>
      </c>
      <c r="C228" s="282" t="s">
        <v>12</v>
      </c>
      <c r="D228" s="288">
        <v>61</v>
      </c>
      <c r="E228" s="282" t="s">
        <v>266</v>
      </c>
      <c r="F228" s="282">
        <v>75.302000000000007</v>
      </c>
      <c r="G228" s="282">
        <v>77.135000000000005</v>
      </c>
      <c r="H228" s="282" t="s">
        <v>269</v>
      </c>
      <c r="I228" s="282" t="s">
        <v>268</v>
      </c>
      <c r="J228" s="283" t="s">
        <v>81</v>
      </c>
    </row>
    <row r="229" spans="1:10">
      <c r="A229" s="284" t="s">
        <v>76</v>
      </c>
      <c r="B229" s="285" t="s">
        <v>77</v>
      </c>
      <c r="C229" s="285" t="s">
        <v>12</v>
      </c>
      <c r="D229" s="287">
        <v>61</v>
      </c>
      <c r="E229" s="285" t="s">
        <v>266</v>
      </c>
      <c r="F229" s="285">
        <v>75.302000000000007</v>
      </c>
      <c r="G229" s="285">
        <v>77.135000000000005</v>
      </c>
      <c r="H229" s="285" t="s">
        <v>270</v>
      </c>
      <c r="I229" s="285" t="s">
        <v>268</v>
      </c>
      <c r="J229" s="286" t="s">
        <v>81</v>
      </c>
    </row>
    <row r="230" spans="1:10">
      <c r="A230" s="281" t="s">
        <v>76</v>
      </c>
      <c r="B230" s="282" t="s">
        <v>77</v>
      </c>
      <c r="C230" s="282" t="s">
        <v>12</v>
      </c>
      <c r="D230" s="288">
        <v>61</v>
      </c>
      <c r="E230" s="282" t="s">
        <v>266</v>
      </c>
      <c r="F230" s="282">
        <v>77.135000000000005</v>
      </c>
      <c r="G230" s="282">
        <v>78.346000000000004</v>
      </c>
      <c r="H230" s="282" t="s">
        <v>271</v>
      </c>
      <c r="I230" s="282" t="s">
        <v>268</v>
      </c>
      <c r="J230" s="283" t="s">
        <v>81</v>
      </c>
    </row>
    <row r="231" spans="1:10">
      <c r="A231" s="284" t="s">
        <v>10</v>
      </c>
      <c r="B231" s="285" t="s">
        <v>121</v>
      </c>
      <c r="C231" s="285" t="s">
        <v>12</v>
      </c>
      <c r="D231" s="287">
        <v>92</v>
      </c>
      <c r="E231" s="285" t="s">
        <v>272</v>
      </c>
      <c r="F231" s="285">
        <v>65.075999999999993</v>
      </c>
      <c r="G231" s="285">
        <v>66.77</v>
      </c>
      <c r="H231" s="285" t="s">
        <v>273</v>
      </c>
      <c r="I231" s="285" t="s">
        <v>147</v>
      </c>
      <c r="J231" s="286" t="s">
        <v>15</v>
      </c>
    </row>
    <row r="232" spans="1:10">
      <c r="A232" s="281" t="s">
        <v>10</v>
      </c>
      <c r="B232" s="282" t="s">
        <v>121</v>
      </c>
      <c r="C232" s="282" t="s">
        <v>12</v>
      </c>
      <c r="D232" s="288">
        <v>92</v>
      </c>
      <c r="E232" s="282" t="s">
        <v>272</v>
      </c>
      <c r="F232" s="282">
        <v>66.77</v>
      </c>
      <c r="G232" s="282">
        <v>68.722999999999999</v>
      </c>
      <c r="H232" s="282" t="s">
        <v>274</v>
      </c>
      <c r="I232" s="282" t="s">
        <v>147</v>
      </c>
      <c r="J232" s="283" t="s">
        <v>15</v>
      </c>
    </row>
    <row r="233" spans="1:10">
      <c r="A233" s="284" t="s">
        <v>10</v>
      </c>
      <c r="B233" s="285" t="s">
        <v>121</v>
      </c>
      <c r="C233" s="285" t="s">
        <v>12</v>
      </c>
      <c r="D233" s="287">
        <v>92</v>
      </c>
      <c r="E233" s="285" t="s">
        <v>272</v>
      </c>
      <c r="F233" s="285">
        <v>68.722999999999999</v>
      </c>
      <c r="G233" s="285">
        <v>70</v>
      </c>
      <c r="H233" s="285" t="s">
        <v>275</v>
      </c>
      <c r="I233" s="285" t="s">
        <v>149</v>
      </c>
      <c r="J233" s="286" t="s">
        <v>15</v>
      </c>
    </row>
    <row r="234" spans="1:10">
      <c r="A234" s="281" t="s">
        <v>10</v>
      </c>
      <c r="B234" s="282" t="s">
        <v>121</v>
      </c>
      <c r="C234" s="282" t="s">
        <v>12</v>
      </c>
      <c r="D234" s="288">
        <v>92</v>
      </c>
      <c r="E234" s="282" t="s">
        <v>272</v>
      </c>
      <c r="F234" s="282">
        <v>70</v>
      </c>
      <c r="G234" s="282">
        <v>71</v>
      </c>
      <c r="H234" s="282" t="s">
        <v>276</v>
      </c>
      <c r="I234" s="282" t="s">
        <v>149</v>
      </c>
      <c r="J234" s="283" t="s">
        <v>15</v>
      </c>
    </row>
    <row r="235" spans="1:10">
      <c r="A235" s="284" t="s">
        <v>10</v>
      </c>
      <c r="B235" s="285" t="s">
        <v>121</v>
      </c>
      <c r="C235" s="285" t="s">
        <v>12</v>
      </c>
      <c r="D235" s="287">
        <v>92</v>
      </c>
      <c r="E235" s="285" t="s">
        <v>272</v>
      </c>
      <c r="F235" s="285">
        <v>71</v>
      </c>
      <c r="G235" s="285">
        <v>71.891000000000005</v>
      </c>
      <c r="H235" s="285" t="s">
        <v>277</v>
      </c>
      <c r="I235" s="285" t="s">
        <v>149</v>
      </c>
      <c r="J235" s="286" t="s">
        <v>15</v>
      </c>
    </row>
    <row r="236" spans="1:10">
      <c r="A236" s="281" t="s">
        <v>10</v>
      </c>
      <c r="B236" s="282" t="s">
        <v>121</v>
      </c>
      <c r="C236" s="282" t="s">
        <v>12</v>
      </c>
      <c r="D236" s="288">
        <v>92</v>
      </c>
      <c r="E236" s="282" t="s">
        <v>272</v>
      </c>
      <c r="F236" s="282">
        <v>71.891000000000005</v>
      </c>
      <c r="G236" s="282">
        <v>73</v>
      </c>
      <c r="H236" s="282" t="s">
        <v>278</v>
      </c>
      <c r="I236" s="282" t="s">
        <v>149</v>
      </c>
      <c r="J236" s="283" t="s">
        <v>15</v>
      </c>
    </row>
    <row r="237" spans="1:10">
      <c r="A237" s="284" t="s">
        <v>10</v>
      </c>
      <c r="B237" s="285" t="s">
        <v>121</v>
      </c>
      <c r="C237" s="285" t="s">
        <v>12</v>
      </c>
      <c r="D237" s="287">
        <v>92</v>
      </c>
      <c r="E237" s="285" t="s">
        <v>272</v>
      </c>
      <c r="F237" s="285">
        <v>73</v>
      </c>
      <c r="G237" s="285">
        <v>74</v>
      </c>
      <c r="H237" s="285" t="s">
        <v>279</v>
      </c>
      <c r="I237" s="285" t="s">
        <v>149</v>
      </c>
      <c r="J237" s="286" t="s">
        <v>15</v>
      </c>
    </row>
    <row r="238" spans="1:10">
      <c r="A238" s="281" t="s">
        <v>10</v>
      </c>
      <c r="B238" s="282" t="s">
        <v>121</v>
      </c>
      <c r="C238" s="282" t="s">
        <v>12</v>
      </c>
      <c r="D238" s="288">
        <v>92</v>
      </c>
      <c r="E238" s="282" t="s">
        <v>272</v>
      </c>
      <c r="F238" s="282">
        <v>74</v>
      </c>
      <c r="G238" s="282">
        <v>75.120999999999995</v>
      </c>
      <c r="H238" s="282" t="s">
        <v>280</v>
      </c>
      <c r="I238" s="282" t="s">
        <v>149</v>
      </c>
      <c r="J238" s="283" t="s">
        <v>15</v>
      </c>
    </row>
    <row r="239" spans="1:10">
      <c r="A239" s="284" t="s">
        <v>10</v>
      </c>
      <c r="B239" s="285" t="s">
        <v>121</v>
      </c>
      <c r="C239" s="285" t="s">
        <v>12</v>
      </c>
      <c r="D239" s="287">
        <v>92</v>
      </c>
      <c r="E239" s="285" t="s">
        <v>272</v>
      </c>
      <c r="F239" s="285">
        <v>75.120999999999995</v>
      </c>
      <c r="G239" s="285">
        <v>78.590999999999994</v>
      </c>
      <c r="H239" s="285" t="s">
        <v>281</v>
      </c>
      <c r="I239" s="285" t="s">
        <v>156</v>
      </c>
      <c r="J239" s="286" t="s">
        <v>15</v>
      </c>
    </row>
    <row r="240" spans="1:10">
      <c r="A240" s="281" t="s">
        <v>10</v>
      </c>
      <c r="B240" s="282" t="s">
        <v>121</v>
      </c>
      <c r="C240" s="282" t="s">
        <v>12</v>
      </c>
      <c r="D240" s="288">
        <v>92</v>
      </c>
      <c r="E240" s="282" t="s">
        <v>272</v>
      </c>
      <c r="F240" s="282">
        <v>78.590999999999994</v>
      </c>
      <c r="G240" s="282">
        <v>81.918999999999997</v>
      </c>
      <c r="H240" s="282" t="s">
        <v>282</v>
      </c>
      <c r="I240" s="282" t="s">
        <v>156</v>
      </c>
      <c r="J240" s="283" t="s">
        <v>15</v>
      </c>
    </row>
    <row r="241" spans="1:10">
      <c r="A241" s="284" t="s">
        <v>10</v>
      </c>
      <c r="B241" s="285" t="s">
        <v>121</v>
      </c>
      <c r="C241" s="285" t="s">
        <v>12</v>
      </c>
      <c r="D241" s="287">
        <v>92</v>
      </c>
      <c r="E241" s="285" t="s">
        <v>272</v>
      </c>
      <c r="F241" s="285">
        <v>81.918999999999997</v>
      </c>
      <c r="G241" s="285">
        <v>83</v>
      </c>
      <c r="H241" s="285" t="s">
        <v>283</v>
      </c>
      <c r="I241" s="285" t="s">
        <v>159</v>
      </c>
      <c r="J241" s="286" t="s">
        <v>15</v>
      </c>
    </row>
    <row r="242" spans="1:10">
      <c r="A242" s="281" t="s">
        <v>10</v>
      </c>
      <c r="B242" s="282" t="s">
        <v>121</v>
      </c>
      <c r="C242" s="282" t="s">
        <v>12</v>
      </c>
      <c r="D242" s="288">
        <v>92</v>
      </c>
      <c r="E242" s="282" t="s">
        <v>272</v>
      </c>
      <c r="F242" s="282">
        <v>83</v>
      </c>
      <c r="G242" s="282">
        <v>84</v>
      </c>
      <c r="H242" s="282" t="s">
        <v>284</v>
      </c>
      <c r="I242" s="282" t="s">
        <v>159</v>
      </c>
      <c r="J242" s="283" t="s">
        <v>15</v>
      </c>
    </row>
    <row r="243" spans="1:10">
      <c r="A243" s="284" t="s">
        <v>10</v>
      </c>
      <c r="B243" s="285" t="s">
        <v>121</v>
      </c>
      <c r="C243" s="285" t="s">
        <v>12</v>
      </c>
      <c r="D243" s="287">
        <v>92</v>
      </c>
      <c r="E243" s="285" t="s">
        <v>272</v>
      </c>
      <c r="F243" s="285">
        <v>84</v>
      </c>
      <c r="G243" s="285">
        <v>85</v>
      </c>
      <c r="H243" s="285" t="s">
        <v>285</v>
      </c>
      <c r="I243" s="285" t="s">
        <v>159</v>
      </c>
      <c r="J243" s="286" t="s">
        <v>15</v>
      </c>
    </row>
    <row r="244" spans="1:10">
      <c r="A244" s="281" t="s">
        <v>10</v>
      </c>
      <c r="B244" s="282" t="s">
        <v>121</v>
      </c>
      <c r="C244" s="282" t="s">
        <v>12</v>
      </c>
      <c r="D244" s="288">
        <v>92</v>
      </c>
      <c r="E244" s="282" t="s">
        <v>272</v>
      </c>
      <c r="F244" s="282">
        <v>85</v>
      </c>
      <c r="G244" s="282">
        <v>86.436000000000007</v>
      </c>
      <c r="H244" s="282" t="s">
        <v>286</v>
      </c>
      <c r="I244" s="282" t="s">
        <v>159</v>
      </c>
      <c r="J244" s="283" t="s">
        <v>15</v>
      </c>
    </row>
    <row r="245" spans="1:10">
      <c r="A245" s="284" t="s">
        <v>10</v>
      </c>
      <c r="B245" s="285" t="s">
        <v>121</v>
      </c>
      <c r="C245" s="285" t="s">
        <v>12</v>
      </c>
      <c r="D245" s="287">
        <v>92</v>
      </c>
      <c r="E245" s="285" t="s">
        <v>272</v>
      </c>
      <c r="F245" s="285">
        <v>86.436000000000007</v>
      </c>
      <c r="G245" s="285">
        <v>89</v>
      </c>
      <c r="H245" s="285" t="s">
        <v>287</v>
      </c>
      <c r="I245" s="285" t="s">
        <v>164</v>
      </c>
      <c r="J245" s="286" t="s">
        <v>15</v>
      </c>
    </row>
    <row r="246" spans="1:10">
      <c r="A246" s="281" t="s">
        <v>10</v>
      </c>
      <c r="B246" s="282" t="s">
        <v>121</v>
      </c>
      <c r="C246" s="282" t="s">
        <v>12</v>
      </c>
      <c r="D246" s="288">
        <v>92</v>
      </c>
      <c r="E246" s="282" t="s">
        <v>272</v>
      </c>
      <c r="F246" s="282">
        <v>89</v>
      </c>
      <c r="G246" s="282">
        <v>91.953000000000003</v>
      </c>
      <c r="H246" s="282" t="s">
        <v>288</v>
      </c>
      <c r="I246" s="282" t="s">
        <v>164</v>
      </c>
      <c r="J246" s="283" t="s">
        <v>15</v>
      </c>
    </row>
    <row r="247" spans="1:10">
      <c r="A247" s="284" t="s">
        <v>10</v>
      </c>
      <c r="B247" s="285" t="s">
        <v>121</v>
      </c>
      <c r="C247" s="285" t="s">
        <v>12</v>
      </c>
      <c r="D247" s="287">
        <v>92</v>
      </c>
      <c r="E247" s="285" t="s">
        <v>272</v>
      </c>
      <c r="F247" s="285">
        <v>91.953000000000003</v>
      </c>
      <c r="G247" s="285">
        <v>94</v>
      </c>
      <c r="H247" s="285" t="s">
        <v>289</v>
      </c>
      <c r="I247" s="285" t="s">
        <v>167</v>
      </c>
      <c r="J247" s="286" t="s">
        <v>15</v>
      </c>
    </row>
    <row r="248" spans="1:10">
      <c r="A248" s="281" t="s">
        <v>10</v>
      </c>
      <c r="B248" s="282" t="s">
        <v>121</v>
      </c>
      <c r="C248" s="282" t="s">
        <v>12</v>
      </c>
      <c r="D248" s="288">
        <v>92</v>
      </c>
      <c r="E248" s="282" t="s">
        <v>272</v>
      </c>
      <c r="F248" s="282">
        <v>94</v>
      </c>
      <c r="G248" s="282">
        <v>95</v>
      </c>
      <c r="H248" s="282" t="s">
        <v>290</v>
      </c>
      <c r="I248" s="282" t="s">
        <v>167</v>
      </c>
      <c r="J248" s="283" t="s">
        <v>15</v>
      </c>
    </row>
    <row r="249" spans="1:10">
      <c r="A249" s="284" t="s">
        <v>10</v>
      </c>
      <c r="B249" s="285" t="s">
        <v>121</v>
      </c>
      <c r="C249" s="285" t="s">
        <v>12</v>
      </c>
      <c r="D249" s="287">
        <v>92</v>
      </c>
      <c r="E249" s="285" t="s">
        <v>272</v>
      </c>
      <c r="F249" s="285">
        <v>95</v>
      </c>
      <c r="G249" s="285">
        <v>96</v>
      </c>
      <c r="H249" s="285" t="s">
        <v>291</v>
      </c>
      <c r="I249" s="285" t="s">
        <v>167</v>
      </c>
      <c r="J249" s="286" t="s">
        <v>15</v>
      </c>
    </row>
    <row r="250" spans="1:10">
      <c r="A250" s="281" t="s">
        <v>10</v>
      </c>
      <c r="B250" s="282" t="s">
        <v>121</v>
      </c>
      <c r="C250" s="282" t="s">
        <v>12</v>
      </c>
      <c r="D250" s="288">
        <v>92</v>
      </c>
      <c r="E250" s="282" t="s">
        <v>272</v>
      </c>
      <c r="F250" s="282">
        <v>96</v>
      </c>
      <c r="G250" s="282">
        <v>97.254999999999995</v>
      </c>
      <c r="H250" s="282" t="s">
        <v>292</v>
      </c>
      <c r="I250" s="282" t="s">
        <v>167</v>
      </c>
      <c r="J250" s="283" t="s">
        <v>15</v>
      </c>
    </row>
    <row r="251" spans="1:10">
      <c r="A251" s="284" t="s">
        <v>10</v>
      </c>
      <c r="B251" s="285" t="s">
        <v>121</v>
      </c>
      <c r="C251" s="285" t="s">
        <v>12</v>
      </c>
      <c r="D251" s="287">
        <v>92</v>
      </c>
      <c r="E251" s="285" t="s">
        <v>272</v>
      </c>
      <c r="F251" s="285">
        <v>97.254999999999995</v>
      </c>
      <c r="G251" s="285">
        <v>99</v>
      </c>
      <c r="H251" s="285" t="s">
        <v>293</v>
      </c>
      <c r="I251" s="285" t="s">
        <v>172</v>
      </c>
      <c r="J251" s="286" t="s">
        <v>15</v>
      </c>
    </row>
    <row r="252" spans="1:10">
      <c r="A252" s="281" t="s">
        <v>10</v>
      </c>
      <c r="B252" s="282" t="s">
        <v>121</v>
      </c>
      <c r="C252" s="282" t="s">
        <v>12</v>
      </c>
      <c r="D252" s="288">
        <v>92</v>
      </c>
      <c r="E252" s="282" t="s">
        <v>272</v>
      </c>
      <c r="F252" s="282">
        <v>99</v>
      </c>
      <c r="G252" s="282">
        <v>100</v>
      </c>
      <c r="H252" s="282" t="s">
        <v>294</v>
      </c>
      <c r="I252" s="282" t="s">
        <v>172</v>
      </c>
      <c r="J252" s="283" t="s">
        <v>15</v>
      </c>
    </row>
    <row r="253" spans="1:10">
      <c r="A253" s="284" t="s">
        <v>10</v>
      </c>
      <c r="B253" s="285" t="s">
        <v>121</v>
      </c>
      <c r="C253" s="285" t="s">
        <v>12</v>
      </c>
      <c r="D253" s="287">
        <v>92</v>
      </c>
      <c r="E253" s="285" t="s">
        <v>272</v>
      </c>
      <c r="F253" s="285">
        <v>100</v>
      </c>
      <c r="G253" s="285">
        <v>101.925</v>
      </c>
      <c r="H253" s="285" t="s">
        <v>295</v>
      </c>
      <c r="I253" s="285" t="s">
        <v>172</v>
      </c>
      <c r="J253" s="286" t="s">
        <v>15</v>
      </c>
    </row>
    <row r="254" spans="1:10">
      <c r="A254" s="281" t="s">
        <v>10</v>
      </c>
      <c r="B254" s="282" t="s">
        <v>121</v>
      </c>
      <c r="C254" s="282" t="s">
        <v>12</v>
      </c>
      <c r="D254" s="288">
        <v>92</v>
      </c>
      <c r="E254" s="282" t="s">
        <v>272</v>
      </c>
      <c r="F254" s="282">
        <v>101.925</v>
      </c>
      <c r="G254" s="282">
        <v>104</v>
      </c>
      <c r="H254" s="282" t="s">
        <v>296</v>
      </c>
      <c r="I254" s="282" t="s">
        <v>297</v>
      </c>
      <c r="J254" s="283" t="s">
        <v>15</v>
      </c>
    </row>
    <row r="255" spans="1:10">
      <c r="A255" s="284" t="s">
        <v>10</v>
      </c>
      <c r="B255" s="285" t="s">
        <v>121</v>
      </c>
      <c r="C255" s="285" t="s">
        <v>12</v>
      </c>
      <c r="D255" s="287">
        <v>92</v>
      </c>
      <c r="E255" s="285" t="s">
        <v>272</v>
      </c>
      <c r="F255" s="285">
        <v>104</v>
      </c>
      <c r="G255" s="285">
        <v>104.845</v>
      </c>
      <c r="H255" s="285" t="s">
        <v>298</v>
      </c>
      <c r="I255" s="285" t="s">
        <v>299</v>
      </c>
      <c r="J255" s="286" t="s">
        <v>15</v>
      </c>
    </row>
    <row r="256" spans="1:10">
      <c r="A256" s="281" t="s">
        <v>10</v>
      </c>
      <c r="B256" s="282" t="s">
        <v>121</v>
      </c>
      <c r="C256" s="282" t="s">
        <v>12</v>
      </c>
      <c r="D256" s="288">
        <v>92</v>
      </c>
      <c r="E256" s="282" t="s">
        <v>272</v>
      </c>
      <c r="F256" s="282">
        <v>104.845</v>
      </c>
      <c r="G256" s="282">
        <v>106.381</v>
      </c>
      <c r="H256" s="282" t="s">
        <v>300</v>
      </c>
      <c r="I256" s="282" t="s">
        <v>299</v>
      </c>
      <c r="J256" s="283" t="s">
        <v>15</v>
      </c>
    </row>
    <row r="257" spans="1:10">
      <c r="A257" s="284" t="s">
        <v>10</v>
      </c>
      <c r="B257" s="285" t="s">
        <v>121</v>
      </c>
      <c r="C257" s="285" t="s">
        <v>12</v>
      </c>
      <c r="D257" s="287">
        <v>92</v>
      </c>
      <c r="E257" s="285" t="s">
        <v>272</v>
      </c>
      <c r="F257" s="285">
        <v>106.381</v>
      </c>
      <c r="G257" s="285">
        <v>106.624</v>
      </c>
      <c r="H257" s="285" t="s">
        <v>301</v>
      </c>
      <c r="I257" s="285" t="s">
        <v>299</v>
      </c>
      <c r="J257" s="286" t="s">
        <v>15</v>
      </c>
    </row>
    <row r="258" spans="1:10">
      <c r="A258" s="281" t="s">
        <v>10</v>
      </c>
      <c r="B258" s="282" t="s">
        <v>121</v>
      </c>
      <c r="C258" s="282" t="s">
        <v>12</v>
      </c>
      <c r="D258" s="288">
        <v>92</v>
      </c>
      <c r="E258" s="282" t="s">
        <v>272</v>
      </c>
      <c r="F258" s="282">
        <v>106.624</v>
      </c>
      <c r="G258" s="282">
        <v>108.268</v>
      </c>
      <c r="H258" s="282" t="s">
        <v>302</v>
      </c>
      <c r="I258" s="282" t="s">
        <v>180</v>
      </c>
      <c r="J258" s="283" t="s">
        <v>15</v>
      </c>
    </row>
    <row r="259" spans="1:10">
      <c r="A259" s="284" t="s">
        <v>10</v>
      </c>
      <c r="B259" s="285" t="s">
        <v>121</v>
      </c>
      <c r="C259" s="285" t="s">
        <v>12</v>
      </c>
      <c r="D259" s="287">
        <v>92</v>
      </c>
      <c r="E259" s="285" t="s">
        <v>272</v>
      </c>
      <c r="F259" s="285">
        <v>106.624</v>
      </c>
      <c r="G259" s="285">
        <v>108.268</v>
      </c>
      <c r="H259" s="285" t="s">
        <v>303</v>
      </c>
      <c r="I259" s="285" t="s">
        <v>180</v>
      </c>
      <c r="J259" s="286" t="s">
        <v>15</v>
      </c>
    </row>
    <row r="260" spans="1:10">
      <c r="A260" s="29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4" t="s">
        <v>525</v>
      </c>
      <c r="E75" s="255" t="s">
        <v>343</v>
      </c>
      <c r="F75" s="255" t="s">
        <v>316</v>
      </c>
      <c r="G75" s="255" t="s">
        <v>326</v>
      </c>
      <c r="H75" s="255" t="s">
        <v>395</v>
      </c>
      <c r="I75" s="255">
        <v>1</v>
      </c>
      <c r="J75" s="256">
        <v>1</v>
      </c>
      <c r="K75" s="257" t="s">
        <v>326</v>
      </c>
    </row>
    <row r="76" spans="1:11">
      <c r="A76" s="210" t="s">
        <v>526</v>
      </c>
      <c r="D76" t="s">
        <v>527</v>
      </c>
      <c r="E76" s="67" t="s">
        <v>315</v>
      </c>
      <c r="F76" s="255" t="s">
        <v>316</v>
      </c>
      <c r="G76" s="255" t="s">
        <v>326</v>
      </c>
      <c r="H76" t="s">
        <v>527</v>
      </c>
      <c r="I76">
        <v>1</v>
      </c>
      <c r="J76" s="67">
        <v>1</v>
      </c>
      <c r="K76" s="257" t="s">
        <v>326</v>
      </c>
    </row>
    <row r="77" spans="1:11">
      <c r="A77" s="210" t="s">
        <v>528</v>
      </c>
      <c r="D77" t="s">
        <v>529</v>
      </c>
      <c r="E77" s="67" t="s">
        <v>315</v>
      </c>
      <c r="F77" s="255" t="s">
        <v>316</v>
      </c>
      <c r="G77" s="255" t="s">
        <v>326</v>
      </c>
      <c r="H77" t="s">
        <v>530</v>
      </c>
      <c r="I77">
        <v>1</v>
      </c>
      <c r="J77" s="67">
        <v>1</v>
      </c>
      <c r="K77" s="257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5" t="s">
        <v>326</v>
      </c>
      <c r="H78" t="s">
        <v>533</v>
      </c>
      <c r="I78">
        <v>0</v>
      </c>
      <c r="J78" s="67">
        <v>0</v>
      </c>
      <c r="K78" s="257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6">
        <v>30</v>
      </c>
      <c r="O44"/>
    </row>
    <row r="45" spans="1:42">
      <c r="A45" s="307">
        <v>48</v>
      </c>
      <c r="O45"/>
    </row>
    <row r="46" spans="1:42">
      <c r="A46" s="307">
        <v>49</v>
      </c>
      <c r="O46"/>
    </row>
    <row r="47" spans="1:42">
      <c r="A47" s="307">
        <v>53</v>
      </c>
      <c r="O47"/>
    </row>
    <row r="48" spans="1:42">
      <c r="A48" s="307">
        <v>54</v>
      </c>
      <c r="O48"/>
    </row>
    <row r="49" spans="1:15">
      <c r="A49" s="307">
        <v>55</v>
      </c>
      <c r="O49"/>
    </row>
    <row r="50" spans="1:15">
      <c r="A50" s="307">
        <v>56</v>
      </c>
      <c r="O50"/>
    </row>
    <row r="51" spans="1:15">
      <c r="A51" s="307">
        <v>61</v>
      </c>
      <c r="O51"/>
    </row>
    <row r="52" spans="1:15">
      <c r="A52" s="307">
        <v>92</v>
      </c>
      <c r="O52"/>
    </row>
    <row r="53" spans="1:15">
      <c r="A53" s="308">
        <v>78</v>
      </c>
      <c r="O53"/>
    </row>
    <row r="54" spans="1:15">
      <c r="A54" s="308">
        <v>97</v>
      </c>
      <c r="O54"/>
    </row>
    <row r="55" spans="1:15">
      <c r="A55" s="30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57" activePane="bottomRight" state="frozen"/>
      <selection pane="bottomRight" activeCell="B575" sqref="B5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29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30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1" t="s">
        <v>855</v>
      </c>
      <c r="AS4" s="231" t="s">
        <v>855</v>
      </c>
      <c r="AT4" s="231" t="s">
        <v>855</v>
      </c>
      <c r="AU4" s="231" t="s">
        <v>855</v>
      </c>
      <c r="AV4" s="231" t="s">
        <v>855</v>
      </c>
      <c r="AW4" s="23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39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2" t="s">
        <v>7</v>
      </c>
      <c r="O5" s="218" t="s">
        <v>870</v>
      </c>
      <c r="P5" s="218" t="s">
        <v>871</v>
      </c>
      <c r="Q5" s="239" t="s">
        <v>872</v>
      </c>
      <c r="R5" s="218" t="s">
        <v>873</v>
      </c>
      <c r="S5" s="218" t="s">
        <v>874</v>
      </c>
      <c r="T5" s="218" t="s">
        <v>875</v>
      </c>
      <c r="U5" s="240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39" t="s">
        <v>880</v>
      </c>
      <c r="AB5" s="218" t="s">
        <v>881</v>
      </c>
      <c r="AC5" s="218" t="s">
        <v>882</v>
      </c>
      <c r="AD5" s="218" t="s">
        <v>883</v>
      </c>
      <c r="AE5" s="239" t="s">
        <v>884</v>
      </c>
      <c r="AF5" s="239" t="s">
        <v>885</v>
      </c>
      <c r="AG5" s="239" t="s">
        <v>886</v>
      </c>
      <c r="AH5" s="218" t="s">
        <v>887</v>
      </c>
      <c r="AI5" s="218" t="s">
        <v>888</v>
      </c>
      <c r="AJ5" s="218" t="s">
        <v>889</v>
      </c>
      <c r="AK5" s="240" t="s">
        <v>890</v>
      </c>
      <c r="AL5" s="240" t="s">
        <v>891</v>
      </c>
      <c r="AM5" s="240" t="s">
        <v>892</v>
      </c>
      <c r="AN5" s="240" t="s">
        <v>893</v>
      </c>
      <c r="AO5" s="218" t="s">
        <v>894</v>
      </c>
      <c r="AP5" s="218" t="s">
        <v>895</v>
      </c>
      <c r="AQ5" s="218" t="s">
        <v>896</v>
      </c>
      <c r="AR5" s="241" t="s">
        <v>897</v>
      </c>
      <c r="AS5" s="241" t="s">
        <v>898</v>
      </c>
      <c r="AT5" s="241" t="s">
        <v>899</v>
      </c>
      <c r="AU5" s="241" t="s">
        <v>900</v>
      </c>
      <c r="AV5" s="241" t="s">
        <v>901</v>
      </c>
      <c r="AW5" s="241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8" t="s">
        <v>541</v>
      </c>
      <c r="E6" s="279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1" t="s">
        <v>925</v>
      </c>
      <c r="W6" s="251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1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8" t="str">
        <f>IF(BS_CONTROLE[[#This Row],[Local - Partida]]=0, "-", BS_CONTROLE[[#This Row],[Local - Partida]])</f>
        <v>-</v>
      </c>
      <c r="AL6" s="248" t="str">
        <f>IF(BS_CONTROLE[[#This Row],[Local - Encerramento]]=0, "-", BS_CONTROLE[[#This Row],[Local - Encerramento]])</f>
        <v>-</v>
      </c>
      <c r="AM6" s="248" t="str">
        <f>IF(BS_CONTROLE[[#This Row],[Entre - Estações]]=0, "-", BS_CONTROLE[[#This Row],[Entre - Estações]])</f>
        <v>ZDS-ZQB</v>
      </c>
      <c r="AN6" s="248" t="str">
        <f>IF(BS_CONTROLE[[#This Row],[SB]]=0, "-", BS_CONTROLE[[#This Row],[SB]])</f>
        <v>ZDS2481</v>
      </c>
      <c r="AO6" s="249">
        <f>IF(BS_CONTROLE[[#This Row],[SUB]]=0, "-", BS_CONTROLE[[#This Row],[SUB]])</f>
        <v>49</v>
      </c>
      <c r="AP6" s="250">
        <f>IF(BS_CONTROLE[[#This Row],[KM - Inicio]]=0, "-", BS_CONTROLE[[#This Row],[KM - Inicio]])</f>
        <v>240.89</v>
      </c>
      <c r="AQ6" s="25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8" t="str">
        <f>IF(D6="","*",IFERROR(IF(ISODD(COUNT(AS6:AX601)),"ERRO",SUM((AT6-AS6),(AV6-AU6),(AX6-AW6))),"ERRO"))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8" t="s">
        <v>522</v>
      </c>
      <c r="E7" s="299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1" t="s">
        <v>929</v>
      </c>
      <c r="W7" s="251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1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8" t="str">
        <f>IF(BS_CONTROLE[[#This Row],[Local - Partida]]=0, "-", BS_CONTROLE[[#This Row],[Local - Partida]])</f>
        <v>ZYU1</v>
      </c>
      <c r="AL7" s="248" t="str">
        <f>IF(BS_CONTROLE[[#This Row],[Local - Encerramento]]=0, "-", BS_CONTROLE[[#This Row],[Local - Encerramento]])</f>
        <v>ZYU1</v>
      </c>
      <c r="AM7" s="248" t="str">
        <f>IF(BS_CONTROLE[[#This Row],[Entre - Estações]]=0, "-", BS_CONTROLE[[#This Row],[Entre - Estações]])</f>
        <v>ZXI-ZVK</v>
      </c>
      <c r="AN7" s="248" t="str">
        <f>IF(BS_CONTROLE[[#This Row],[SB]]=0, "-", BS_CONTROLE[[#This Row],[SB]])</f>
        <v>224ZIC2</v>
      </c>
      <c r="AO7" s="249">
        <f>IF(BS_CONTROLE[[#This Row],[SUB]]=0, "-", BS_CONTROLE[[#This Row],[SUB]])</f>
        <v>56</v>
      </c>
      <c r="AP7" s="250">
        <f>IF(BS_CONTROLE[[#This Row],[KM - Inicio]]=0, "-", BS_CONTROLE[[#This Row],[KM - Inicio]])</f>
        <v>225</v>
      </c>
      <c r="AQ7" s="25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8" t="str">
        <f>IF(D7="","*",IFERROR(IF(ISODD(COUNT(AS7:AX602)),"ERRO",SUM((AT7-AS7),(AV7-AU7),(AX7-AW7))),"ERRO"))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8" t="s">
        <v>932</v>
      </c>
      <c r="E8" s="299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1" t="s">
        <v>925</v>
      </c>
      <c r="W8" s="251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1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8" t="str">
        <f>IF(BS_CONTROLE[[#This Row],[Local - Partida]]=0, "-", BS_CONTROLE[[#This Row],[Local - Partida]])</f>
        <v>-</v>
      </c>
      <c r="AL8" s="248" t="str">
        <f>IF(BS_CONTROLE[[#This Row],[Local - Encerramento]]=0, "-", BS_CONTROLE[[#This Row],[Local - Encerramento]])</f>
        <v>-</v>
      </c>
      <c r="AM8" s="248" t="str">
        <f>IF(BS_CONTROLE[[#This Row],[Entre - Estações]]=0, "-", BS_CONTROLE[[#This Row],[Entre - Estações]])</f>
        <v>ZYU</v>
      </c>
      <c r="AN8" s="248" t="str">
        <f>IF(BS_CONTROLE[[#This Row],[SB]]=0, "-", BS_CONTROLE[[#This Row],[SB]])</f>
        <v>198ZYU2</v>
      </c>
      <c r="AO8" s="249">
        <f>IF(BS_CONTROLE[[#This Row],[SUB]]=0, "-", BS_CONTROLE[[#This Row],[SUB]])</f>
        <v>56</v>
      </c>
      <c r="AP8" s="250">
        <f>IF(BS_CONTROLE[[#This Row],[KM - Inicio]]=0, "-", BS_CONTROLE[[#This Row],[KM - Inicio]])</f>
        <v>198.4</v>
      </c>
      <c r="AQ8" s="25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8" t="str">
        <f>IF(D8="","*",IFERROR(IF(ISODD(COUNT(AS8:AX603)),"ERRO",SUM((AT8-AS8),(AV8-AU8),(AX8-AW8))),"ERRO"))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8" t="s">
        <v>639</v>
      </c>
      <c r="E9" s="299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1" t="s">
        <v>925</v>
      </c>
      <c r="W9" s="251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1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8" t="str">
        <f>IF(BS_CONTROLE[[#This Row],[Local - Partida]]=0, "-", BS_CONTROLE[[#This Row],[Local - Partida]])</f>
        <v>-</v>
      </c>
      <c r="AL9" s="248" t="str">
        <f>IF(BS_CONTROLE[[#This Row],[Local - Encerramento]]=0, "-", BS_CONTROLE[[#This Row],[Local - Encerramento]])</f>
        <v>-</v>
      </c>
      <c r="AM9" s="248" t="str">
        <f>IF(BS_CONTROLE[[#This Row],[Entre - Estações]]=0, "-", BS_CONTROLE[[#This Row],[Entre - Estações]])</f>
        <v>ZFY</v>
      </c>
      <c r="AN9" s="248" t="str">
        <f>IF(BS_CONTROLE[[#This Row],[SB]]=0, "-", BS_CONTROLE[[#This Row],[SB]])</f>
        <v>ZFY1981</v>
      </c>
      <c r="AO9" s="249">
        <f>IF(BS_CONTROLE[[#This Row],[SUB]]=0, "-", BS_CONTROLE[[#This Row],[SUB]])</f>
        <v>49</v>
      </c>
      <c r="AP9" s="250">
        <f>IF(BS_CONTROLE[[#This Row],[KM - Inicio]]=0, "-", BS_CONTROLE[[#This Row],[KM - Inicio]])</f>
        <v>198.1</v>
      </c>
      <c r="AQ9" s="25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8" t="str">
        <f>IF(D9="","*",IFERROR(IF(ISODD(COUNT(AS9:AX604)),"ERRO",SUM((AT9-AS9),(AV9-AU9),(AX9-AW9))),"ERRO"))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8" t="s">
        <v>590</v>
      </c>
      <c r="E10" s="300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1" t="s">
        <v>925</v>
      </c>
      <c r="W10" s="251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1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8" t="str">
        <f>IF(BS_CONTROLE[[#This Row],[Local - Partida]]=0, "-", BS_CONTROLE[[#This Row],[Local - Partida]])</f>
        <v>-</v>
      </c>
      <c r="AL10" s="248" t="str">
        <f>IF(BS_CONTROLE[[#This Row],[Local - Encerramento]]=0, "-", BS_CONTROLE[[#This Row],[Local - Encerramento]])</f>
        <v>-</v>
      </c>
      <c r="AM10" s="248" t="str">
        <f>IF(BS_CONTROLE[[#This Row],[Entre - Estações]]=0, "-", BS_CONTROLE[[#This Row],[Entre - Estações]])</f>
        <v>ZFY</v>
      </c>
      <c r="AN10" s="248" t="str">
        <f>IF(BS_CONTROLE[[#This Row],[SB]]=0, "-", BS_CONTROLE[[#This Row],[SB]])</f>
        <v>ZFY1</v>
      </c>
      <c r="AO10" s="249">
        <f>IF(BS_CONTROLE[[#This Row],[SUB]]=0, "-", BS_CONTROLE[[#This Row],[SUB]])</f>
        <v>49</v>
      </c>
      <c r="AP10" s="250">
        <f>IF(BS_CONTROLE[[#This Row],[KM - Inicio]]=0, "-", BS_CONTROLE[[#This Row],[KM - Inicio]])</f>
        <v>194</v>
      </c>
      <c r="AQ10" s="25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8" t="str">
        <f>IF(D10="","*",IFERROR(IF(ISODD(COUNT(AS10:AX605)),"ERRO",SUM((AT10-AS10),(AV10-AU10),(AX10-AW10))),"ERRO"))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9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1"/>
      <c r="W11" s="251"/>
      <c r="X11" s="215"/>
      <c r="Y11" s="158"/>
      <c r="Z11" s="158"/>
      <c r="AA11" s="214"/>
      <c r="AB11" s="71"/>
      <c r="AC11" s="71"/>
      <c r="AD11" s="301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8" t="str">
        <f>IF(BS_CONTROLE[[#This Row],[Local - Partida]]=0, "-", BS_CONTROLE[[#This Row],[Local - Partida]])</f>
        <v>-</v>
      </c>
      <c r="AL11" s="248" t="str">
        <f>IF(BS_CONTROLE[[#This Row],[Local - Encerramento]]=0, "-", BS_CONTROLE[[#This Row],[Local - Encerramento]])</f>
        <v>-</v>
      </c>
      <c r="AM11" s="248" t="str">
        <f>IF(BS_CONTROLE[[#This Row],[Entre - Estações]]=0, "-", BS_CONTROLE[[#This Row],[Entre - Estações]])</f>
        <v>-</v>
      </c>
      <c r="AN11" s="248" t="str">
        <f>IF(BS_CONTROLE[[#This Row],[SB]]=0, "-", BS_CONTROLE[[#This Row],[SB]])</f>
        <v>-</v>
      </c>
      <c r="AO11" s="249" t="str">
        <f>IF(BS_CONTROLE[[#This Row],[SUB]]=0, "-", BS_CONTROLE[[#This Row],[SUB]])</f>
        <v>-</v>
      </c>
      <c r="AP11" s="250" t="str">
        <f>IF(BS_CONTROLE[[#This Row],[KM - Inicio]]=0, "-", BS_CONTROLE[[#This Row],[KM - Inicio]])</f>
        <v>-</v>
      </c>
      <c r="AQ11" s="25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8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9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1"/>
      <c r="W12" s="251"/>
      <c r="X12" s="215"/>
      <c r="Y12" s="158"/>
      <c r="Z12" s="158"/>
      <c r="AA12" s="214"/>
      <c r="AB12" s="71"/>
      <c r="AC12" s="71"/>
      <c r="AD12" s="301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8" t="str">
        <f>IF(BS_CONTROLE[[#This Row],[Local - Partida]]=0, "-", BS_CONTROLE[[#This Row],[Local - Partida]])</f>
        <v>-</v>
      </c>
      <c r="AL12" s="248" t="str">
        <f>IF(BS_CONTROLE[[#This Row],[Local - Encerramento]]=0, "-", BS_CONTROLE[[#This Row],[Local - Encerramento]])</f>
        <v>-</v>
      </c>
      <c r="AM12" s="248" t="str">
        <f>IF(BS_CONTROLE[[#This Row],[Entre - Estações]]=0, "-", BS_CONTROLE[[#This Row],[Entre - Estações]])</f>
        <v>-</v>
      </c>
      <c r="AN12" s="248" t="str">
        <f>IF(BS_CONTROLE[[#This Row],[SB]]=0, "-", BS_CONTROLE[[#This Row],[SB]])</f>
        <v>-</v>
      </c>
      <c r="AO12" s="249" t="str">
        <f>IF(BS_CONTROLE[[#This Row],[SUB]]=0, "-", BS_CONTROLE[[#This Row],[SUB]])</f>
        <v>-</v>
      </c>
      <c r="AP12" s="250" t="str">
        <f>IF(BS_CONTROLE[[#This Row],[KM - Inicio]]=0, "-", BS_CONTROLE[[#This Row],[KM - Inicio]])</f>
        <v>-</v>
      </c>
      <c r="AQ12" s="25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8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9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1" t="s">
        <v>938</v>
      </c>
      <c r="W13" s="251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1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8" t="str">
        <f>IF(BS_CONTROLE[[#This Row],[Local - Partida]]=0, "-", BS_CONTROLE[[#This Row],[Local - Partida]])</f>
        <v>-</v>
      </c>
      <c r="AL13" s="248" t="str">
        <f>IF(BS_CONTROLE[[#This Row],[Local - Encerramento]]=0, "-", BS_CONTROLE[[#This Row],[Local - Encerramento]])</f>
        <v>-</v>
      </c>
      <c r="AM13" s="248" t="str">
        <f>IF(BS_CONTROLE[[#This Row],[Entre - Estações]]=0, "-", BS_CONTROLE[[#This Row],[Entre - Estações]])</f>
        <v>ZKE</v>
      </c>
      <c r="AN13" s="248" t="str">
        <f>IF(BS_CONTROLE[[#This Row],[SB]]=0, "-", BS_CONTROLE[[#This Row],[SB]])</f>
        <v>ZKE2</v>
      </c>
      <c r="AO13" s="249">
        <f>IF(BS_CONTROLE[[#This Row],[SUB]]=0, "-", BS_CONTROLE[[#This Row],[SUB]])</f>
        <v>55</v>
      </c>
      <c r="AP13" s="250">
        <f>IF(BS_CONTROLE[[#This Row],[KM - Inicio]]=0, "-", BS_CONTROLE[[#This Row],[KM - Inicio]])</f>
        <v>77</v>
      </c>
      <c r="AQ13" s="25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8" t="str">
        <f>IF(D13="","*",IFERROR(IF(ISODD(COUNT(AS13:AX608)),"ERRO",SUM((AT13-AS13),(AV13-AU13),(AX13-AW13))),"ERRO"))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0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1" t="s">
        <v>938</v>
      </c>
      <c r="W14" s="251" t="s">
        <v>942</v>
      </c>
      <c r="X14" s="215" t="s">
        <v>662</v>
      </c>
      <c r="Y14" s="158"/>
      <c r="Z14" s="158"/>
      <c r="AA14" s="214"/>
      <c r="AB14" s="71"/>
      <c r="AC14" s="71"/>
      <c r="AD14" s="301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8" t="str">
        <f>IF(BS_CONTROLE[[#This Row],[Local - Partida]]=0, "-", BS_CONTROLE[[#This Row],[Local - Partida]])</f>
        <v>-</v>
      </c>
      <c r="AL14" s="248" t="str">
        <f>IF(BS_CONTROLE[[#This Row],[Local - Encerramento]]=0, "-", BS_CONTROLE[[#This Row],[Local - Encerramento]])</f>
        <v>-</v>
      </c>
      <c r="AM14" s="248" t="str">
        <f>IF(BS_CONTROLE[[#This Row],[Entre - Estações]]=0, "-", BS_CONTROLE[[#This Row],[Entre - Estações]])</f>
        <v>ZKW-ZLU</v>
      </c>
      <c r="AN14" s="248" t="str">
        <f>IF(BS_CONTROLE[[#This Row],[SB]]=0, "-", BS_CONTROLE[[#This Row],[SB]])</f>
        <v>ZKWZLU</v>
      </c>
      <c r="AO14" s="249">
        <f>IF(BS_CONTROLE[[#This Row],[SUB]]=0, "-", BS_CONTROLE[[#This Row],[SUB]])</f>
        <v>55</v>
      </c>
      <c r="AP14" s="250">
        <f>IF(BS_CONTROLE[[#This Row],[KM - Inicio]]=0, "-", BS_CONTROLE[[#This Row],[KM - Inicio]])</f>
        <v>97.843000000000004</v>
      </c>
      <c r="AQ14" s="25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8" t="str">
        <f>IF(D14="","*",IFERROR(IF(ISODD(COUNT(AS14:AX609)),"ERRO",SUM((AT14-AS14),(AV14-AU14),(AX14-AW14))),"ERRO"))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1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4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9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1" t="s">
        <v>938</v>
      </c>
      <c r="W15" s="251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1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8" t="str">
        <f>IF(BS_CONTROLE[[#This Row],[Local - Partida]]=0, "-", BS_CONTROLE[[#This Row],[Local - Partida]])</f>
        <v>-</v>
      </c>
      <c r="AL15" s="248" t="str">
        <f>IF(BS_CONTROLE[[#This Row],[Local - Encerramento]]=0, "-", BS_CONTROLE[[#This Row],[Local - Encerramento]])</f>
        <v>-</v>
      </c>
      <c r="AM15" s="248" t="str">
        <f>IF(BS_CONTROLE[[#This Row],[Entre - Estações]]=0, "-", BS_CONTROLE[[#This Row],[Entre - Estações]])</f>
        <v>ZKW</v>
      </c>
      <c r="AN15" s="248" t="str">
        <f>IF(BS_CONTROLE[[#This Row],[SB]]=0, "-", BS_CONTROLE[[#This Row],[SB]])</f>
        <v>102ZKW2</v>
      </c>
      <c r="AO15" s="249">
        <f>IF(BS_CONTROLE[[#This Row],[SUB]]=0, "-", BS_CONTROLE[[#This Row],[SUB]])</f>
        <v>55</v>
      </c>
      <c r="AP15" s="250">
        <f>IF(BS_CONTROLE[[#This Row],[KM - Inicio]]=0, "-", BS_CONTROLE[[#This Row],[KM - Inicio]])</f>
        <v>99.6</v>
      </c>
      <c r="AQ15" s="25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8" t="str">
        <f>IF(D15="","*",IFERROR(IF(ISODD(COUNT(AS15:AX610)),"ERRO",SUM((AT15-AS15),(AV15-AU15),(AX15-AW15))),"ERRO"))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1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4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9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1" t="s">
        <v>938</v>
      </c>
      <c r="W16" s="251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1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8" t="str">
        <f>IF(BS_CONTROLE[[#This Row],[Local - Partida]]=0, "-", BS_CONTROLE[[#This Row],[Local - Partida]])</f>
        <v>-</v>
      </c>
      <c r="AL16" s="248" t="str">
        <f>IF(BS_CONTROLE[[#This Row],[Local - Encerramento]]=0, "-", BS_CONTROLE[[#This Row],[Local - Encerramento]])</f>
        <v>-</v>
      </c>
      <c r="AM16" s="248" t="str">
        <f>IF(BS_CONTROLE[[#This Row],[Entre - Estações]]=0, "-", BS_CONTROLE[[#This Row],[Entre - Estações]])</f>
        <v>ZKW-ZLU</v>
      </c>
      <c r="AN16" s="248">
        <f>IF(BS_CONTROLE[[#This Row],[SB]]=0, "-", BS_CONTROLE[[#This Row],[SB]])</f>
        <v>1031022</v>
      </c>
      <c r="AO16" s="249">
        <f>IF(BS_CONTROLE[[#This Row],[SUB]]=0, "-", BS_CONTROLE[[#This Row],[SUB]])</f>
        <v>55</v>
      </c>
      <c r="AP16" s="250">
        <f>IF(BS_CONTROLE[[#This Row],[KM - Inicio]]=0, "-", BS_CONTROLE[[#This Row],[KM - Inicio]])</f>
        <v>102.04</v>
      </c>
      <c r="AQ16" s="25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8" t="str">
        <f>IF(D16="","*",IFERROR(IF(ISODD(COUNT(AS16:AX611)),"ERRO",SUM((AT16-AS16),(AV16-AU16),(AX16-AW16))),"ERRO"))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1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4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0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1" t="s">
        <v>938</v>
      </c>
      <c r="W17" s="251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1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8" t="str">
        <f>IF(BS_CONTROLE[[#This Row],[Local - Partida]]=0, "-", BS_CONTROLE[[#This Row],[Local - Partida]])</f>
        <v>-</v>
      </c>
      <c r="AL17" s="248" t="str">
        <f>IF(BS_CONTROLE[[#This Row],[Local - Encerramento]]=0, "-", BS_CONTROLE[[#This Row],[Local - Encerramento]])</f>
        <v>-</v>
      </c>
      <c r="AM17" s="248" t="str">
        <f>IF(BS_CONTROLE[[#This Row],[Entre - Estações]]=0, "-", BS_CONTROLE[[#This Row],[Entre - Estações]])</f>
        <v>ZKW-ZLU</v>
      </c>
      <c r="AN17" s="248">
        <f>IF(BS_CONTROLE[[#This Row],[SB]]=0, "-", BS_CONTROLE[[#This Row],[SB]])</f>
        <v>1051032</v>
      </c>
      <c r="AO17" s="249">
        <f>IF(BS_CONTROLE[[#This Row],[SUB]]=0, "-", BS_CONTROLE[[#This Row],[SUB]])</f>
        <v>55</v>
      </c>
      <c r="AP17" s="250">
        <f>IF(BS_CONTROLE[[#This Row],[KM - Inicio]]=0, "-", BS_CONTROLE[[#This Row],[KM - Inicio]])</f>
        <v>103.996</v>
      </c>
      <c r="AQ17" s="25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8" t="str">
        <f>IF(D17="","*",IFERROR(IF(ISODD(COUNT(AS17:AX612)),"ERRO",SUM((AT17-AS17),(AV17-AU17),(AX17-AW17))),"ERRO"))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1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4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8" t="s">
        <v>947</v>
      </c>
      <c r="E18" s="279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1" t="s">
        <v>950</v>
      </c>
      <c r="W18" s="251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1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8" t="str">
        <f>IF(BS_CONTROLE[[#This Row],[Local - Partida]]=0, "-", BS_CONTROLE[[#This Row],[Local - Partida]])</f>
        <v>Z3VZEV</v>
      </c>
      <c r="AL18" s="248" t="str">
        <f>IF(BS_CONTROLE[[#This Row],[Local - Encerramento]]=0, "-", BS_CONTROLE[[#This Row],[Local - Encerramento]])</f>
        <v>102ZKW2</v>
      </c>
      <c r="AM18" s="248" t="str">
        <f>IF(BS_CONTROLE[[#This Row],[Entre - Estações]]=0, "-", BS_CONTROLE[[#This Row],[Entre - Estações]])</f>
        <v>ZEV-ZKW</v>
      </c>
      <c r="AN18" s="248" t="str">
        <f>IF(BS_CONTROLE[[#This Row],[SB]]=0, "-", BS_CONTROLE[[#This Row],[SB]])</f>
        <v>ZEVZKW</v>
      </c>
      <c r="AO18" s="249">
        <f>IF(BS_CONTROLE[[#This Row],[SUB]]=0, "-", BS_CONTROLE[[#This Row],[SUB]])</f>
        <v>54</v>
      </c>
      <c r="AP18" s="250">
        <f>IF(BS_CONTROLE[[#This Row],[KM - Inicio]]=0, "-", BS_CONTROLE[[#This Row],[KM - Inicio]])</f>
        <v>66</v>
      </c>
      <c r="AQ18" s="25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8" t="str">
        <f>IF(D18="","*",IFERROR(IF(ISODD(COUNT(AS18:AX613)),"ERRO",SUM((AT18-AS18),(AV18-AU18),(AX18-AW18))),"ERRO"))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1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9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1" t="s">
        <v>958</v>
      </c>
      <c r="W19" s="251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1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8" t="str">
        <f>IF(BS_CONTROLE[[#This Row],[Local - Partida]]=0, "-", BS_CONTROLE[[#This Row],[Local - Partida]])</f>
        <v>ZEV-2</v>
      </c>
      <c r="AL19" s="248" t="str">
        <f>IF(BS_CONTROLE[[#This Row],[Local - Encerramento]]=0, "-", BS_CONTROLE[[#This Row],[Local - Encerramento]])</f>
        <v>ZPTZDR</v>
      </c>
      <c r="AM19" s="248" t="str">
        <f>IF(BS_CONTROLE[[#This Row],[Entre - Estações]]=0, "-", BS_CONTROLE[[#This Row],[Entre - Estações]])</f>
        <v>ZEVZPT</v>
      </c>
      <c r="AN19" s="248" t="str">
        <f>IF(BS_CONTROLE[[#This Row],[SB]]=0, "-", BS_CONTROLE[[#This Row],[SB]])</f>
        <v>ZEVZPT</v>
      </c>
      <c r="AO19" s="249">
        <f>IF(BS_CONTROLE[[#This Row],[SUB]]=0, "-", BS_CONTROLE[[#This Row],[SUB]])</f>
        <v>92</v>
      </c>
      <c r="AP19" s="250">
        <f>IF(BS_CONTROLE[[#This Row],[KM - Inicio]]=0, "-", BS_CONTROLE[[#This Row],[KM - Inicio]])</f>
        <v>66</v>
      </c>
      <c r="AQ19" s="250" t="str">
        <f>IF(BS_CONTROLE[[#This Row],[KM - Fim]]=0, "-", BS_CONTROLE[[#This Row],[KM - Fim]])</f>
        <v>-</v>
      </c>
      <c r="AR19" s="302">
        <v>0.32916666666666666</v>
      </c>
      <c r="AS19" s="303">
        <v>0</v>
      </c>
      <c r="AT19" s="303">
        <v>4.1666666666666664E-2</v>
      </c>
      <c r="AU19" s="39"/>
      <c r="AV19" s="39"/>
      <c r="AW19" s="39"/>
      <c r="AX19" s="39"/>
      <c r="AY19" s="278" t="str">
        <f>IF(D19="","*",IFERROR(IF(ISODD(COUNT(AS19:AX614)),"ERRO",SUM((AT19-AS19),(AV19-AU19),(AX19-AW19))),"ERRO"))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1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8" t="s">
        <v>543</v>
      </c>
      <c r="E20" s="279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1" t="s">
        <v>963</v>
      </c>
      <c r="W20" s="251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1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8" t="str">
        <f>IF(BS_CONTROLE[[#This Row],[Local - Partida]]=0, "-", BS_CONTROLE[[#This Row],[Local - Partida]])</f>
        <v>Z3VZEV</v>
      </c>
      <c r="AL20" s="248" t="str">
        <f>IF(BS_CONTROLE[[#This Row],[Local - Encerramento]]=0, "-", BS_CONTROLE[[#This Row],[Local - Encerramento]])</f>
        <v>K67ZEV1</v>
      </c>
      <c r="AM20" s="248" t="str">
        <f>IF(BS_CONTROLE[[#This Row],[Entre - Estações]]=0, "-", BS_CONTROLE[[#This Row],[Entre - Estações]])</f>
        <v>ZEV-ZXW</v>
      </c>
      <c r="AN20" s="248" t="str">
        <f>IF(BS_CONTROLE[[#This Row],[SB]]=0, "-", BS_CONTROLE[[#This Row],[SB]])</f>
        <v>K84ZXW2</v>
      </c>
      <c r="AO20" s="249">
        <f>IF(BS_CONTROLE[[#This Row],[SUB]]=0, "-", BS_CONTROLE[[#This Row],[SUB]])</f>
        <v>92</v>
      </c>
      <c r="AP20" s="250">
        <f>IF(BS_CONTROLE[[#This Row],[KM - Inicio]]=0, "-", BS_CONTROLE[[#This Row],[KM - Inicio]])</f>
        <v>83.7</v>
      </c>
      <c r="AQ20" s="250" t="str">
        <f>IF(BS_CONTROLE[[#This Row],[KM - Fim]]=0, "-", BS_CONTROLE[[#This Row],[KM - Fim]])</f>
        <v>-</v>
      </c>
      <c r="AR20" s="302">
        <v>0.34027777777777779</v>
      </c>
      <c r="AS20" s="303">
        <v>0</v>
      </c>
      <c r="AT20" s="303">
        <v>4.1666666666666664E-2</v>
      </c>
      <c r="AU20" s="39"/>
      <c r="AV20" s="39"/>
      <c r="AW20" s="39"/>
      <c r="AX20" s="39"/>
      <c r="AY20" s="278" t="str">
        <f>IF(D20="","*",IFERROR(IF(ISODD(COUNT(AS20:AX615)),"ERRO",SUM((AT20-AS20),(AV20-AU20),(AX20-AW20))),"ERRO"))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1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9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1" t="s">
        <v>968</v>
      </c>
      <c r="W21" s="251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1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8" t="str">
        <f>IF(BS_CONTROLE[[#This Row],[Local - Partida]]=0, "-", BS_CONTROLE[[#This Row],[Local - Partida]])</f>
        <v>-</v>
      </c>
      <c r="AL21" s="248" t="str">
        <f>IF(BS_CONTROLE[[#This Row],[Local - Encerramento]]=0, "-", BS_CONTROLE[[#This Row],[Local - Encerramento]])</f>
        <v>-</v>
      </c>
      <c r="AM21" s="248" t="str">
        <f>IF(BS_CONTROLE[[#This Row],[Entre - Estações]]=0, "-", BS_CONTROLE[[#This Row],[Entre - Estações]])</f>
        <v>ZEV</v>
      </c>
      <c r="AN21" s="248" t="str">
        <f>IF(BS_CONTROLE[[#This Row],[SB]]=0, "-", BS_CONTROLE[[#This Row],[SB]])</f>
        <v>K67ZEV1</v>
      </c>
      <c r="AO21" s="249">
        <f>IF(BS_CONTROLE[[#This Row],[SUB]]=0, "-", BS_CONTROLE[[#This Row],[SUB]])</f>
        <v>54</v>
      </c>
      <c r="AP21" s="250">
        <f>IF(BS_CONTROLE[[#This Row],[KM - Inicio]]=0, "-", BS_CONTROLE[[#This Row],[KM - Inicio]])</f>
        <v>66.5</v>
      </c>
      <c r="AQ21" s="250" t="str">
        <f>IF(BS_CONTROLE[[#This Row],[KM - Fim]]=0, "-", BS_CONTROLE[[#This Row],[KM - Fim]])</f>
        <v>-</v>
      </c>
      <c r="AR21" s="302">
        <v>0.47916666666666669</v>
      </c>
      <c r="AS21" s="303">
        <v>0</v>
      </c>
      <c r="AT21" s="303">
        <v>0</v>
      </c>
      <c r="AU21" s="39"/>
      <c r="AV21" s="39"/>
      <c r="AW21" s="39"/>
      <c r="AX21" s="39"/>
      <c r="AY21" s="278" t="str">
        <f>IF(D21="","*",IFERROR(IF(ISODD(COUNT(AS21:AX616)),"ERRO",SUM((AT21-AS21),(AV21-AU21),(AX21-AW21))),"ERRO"))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1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9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1" t="s">
        <v>968</v>
      </c>
      <c r="W22" s="251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1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8" t="str">
        <f>IF(BS_CONTROLE[[#This Row],[Local - Partida]]=0, "-", BS_CONTROLE[[#This Row],[Local - Partida]])</f>
        <v>-</v>
      </c>
      <c r="AL22" s="248" t="str">
        <f>IF(BS_CONTROLE[[#This Row],[Local - Encerramento]]=0, "-", BS_CONTROLE[[#This Row],[Local - Encerramento]])</f>
        <v>-</v>
      </c>
      <c r="AM22" s="248" t="str">
        <f>IF(BS_CONTROLE[[#This Row],[Entre - Estações]]=0, "-", BS_CONTROLE[[#This Row],[Entre - Estações]])</f>
        <v>ZGP</v>
      </c>
      <c r="AN22" s="248" t="str">
        <f>IF(BS_CONTROLE[[#This Row],[SB]]=0, "-", BS_CONTROLE[[#This Row],[SB]])</f>
        <v>ZGP2</v>
      </c>
      <c r="AO22" s="249">
        <f>IF(BS_CONTROLE[[#This Row],[SUB]]=0, "-", BS_CONTROLE[[#This Row],[SUB]])</f>
        <v>92</v>
      </c>
      <c r="AP22" s="250">
        <f>IF(BS_CONTROLE[[#This Row],[KM - Inicio]]=0, "-", BS_CONTROLE[[#This Row],[KM - Inicio]])</f>
        <v>103.3</v>
      </c>
      <c r="AQ22" s="250" t="str">
        <f>IF(BS_CONTROLE[[#This Row],[KM - Fim]]=0, "-", BS_CONTROLE[[#This Row],[KM - Fim]])</f>
        <v>-</v>
      </c>
      <c r="AR22" s="302">
        <v>0.47916666666666669</v>
      </c>
      <c r="AS22" s="303">
        <v>0.50069444444444444</v>
      </c>
      <c r="AT22" s="303">
        <v>0.58402777777777781</v>
      </c>
      <c r="AU22" s="39"/>
      <c r="AV22" s="39"/>
      <c r="AW22" s="39"/>
      <c r="AX22" s="39"/>
      <c r="AY22" s="278" t="str">
        <f>IF(D22="","*",IFERROR(IF(ISODD(COUNT(AS22:AX617)),"ERRO",SUM((AT22-AS22),(AV22-AU22),(AX22-AW22))),"ERRO"))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1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8" t="s">
        <v>601</v>
      </c>
      <c r="E23" s="279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1" t="s">
        <v>963</v>
      </c>
      <c r="W23" s="251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1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8" t="str">
        <f>IF(BS_CONTROLE[[#This Row],[Local - Partida]]=0, "-", BS_CONTROLE[[#This Row],[Local - Partida]])</f>
        <v>-</v>
      </c>
      <c r="AL23" s="248" t="str">
        <f>IF(BS_CONTROLE[[#This Row],[Local - Encerramento]]=0, "-", BS_CONTROLE[[#This Row],[Local - Encerramento]])</f>
        <v>-</v>
      </c>
      <c r="AM23" s="248" t="s">
        <v>133</v>
      </c>
      <c r="AN23" s="248" t="s">
        <v>132</v>
      </c>
      <c r="AO23" s="249">
        <v>53</v>
      </c>
      <c r="AP23" s="250">
        <v>123.5</v>
      </c>
      <c r="AQ23" s="250" t="str">
        <f>IF(BS_CONTROLE[[#This Row],[KM - Fim]]=0, "-", BS_CONTROLE[[#This Row],[KM - Fim]])</f>
        <v>-</v>
      </c>
      <c r="AR23" s="302">
        <v>0.39583333333333331</v>
      </c>
      <c r="AS23" s="303">
        <v>0.4</v>
      </c>
      <c r="AT23" s="303">
        <v>0.46944444444444444</v>
      </c>
      <c r="AU23" s="39"/>
      <c r="AV23" s="39"/>
      <c r="AW23" s="39"/>
      <c r="AX23" s="39"/>
      <c r="AY23" s="278" t="str">
        <f>IF(D23="","*",IFERROR(IF(ISODD(COUNT(AS23:AX618)),"ERRO",SUM((AT23-AS23),(AV23-AU23),(AX23-AW23))),"ERRO"))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1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9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1" t="s">
        <v>963</v>
      </c>
      <c r="W24" s="251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1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8" t="str">
        <f>IF(BS_CONTROLE[[#This Row],[Local - Partida]]=0, "-", BS_CONTROLE[[#This Row],[Local - Partida]])</f>
        <v>-</v>
      </c>
      <c r="AL24" s="248" t="str">
        <f>IF(BS_CONTROLE[[#This Row],[Local - Encerramento]]=0, "-", BS_CONTROLE[[#This Row],[Local - Encerramento]])</f>
        <v>-</v>
      </c>
      <c r="AM24" s="248" t="str">
        <f>IF(BS_CONTROLE[[#This Row],[Entre - Estações]]=0, "-", BS_CONTROLE[[#This Row],[Entre - Estações]])</f>
        <v>ZGP</v>
      </c>
      <c r="AN24" s="248" t="str">
        <f>IF(BS_CONTROLE[[#This Row],[SB]]=0, "-", BS_CONTROLE[[#This Row],[SB]])</f>
        <v>ZGP2</v>
      </c>
      <c r="AO24" s="249">
        <f>IF(BS_CONTROLE[[#This Row],[SUB]]=0, "-", BS_CONTROLE[[#This Row],[SUB]])</f>
        <v>92</v>
      </c>
      <c r="AP24" s="250">
        <f>IF(BS_CONTROLE[[#This Row],[KM - Inicio]]=0, "-", BS_CONTROLE[[#This Row],[KM - Inicio]])</f>
        <v>102.87</v>
      </c>
      <c r="AQ24" s="250" t="str">
        <f>IF(BS_CONTROLE[[#This Row],[KM - Fim]]=0, "-", BS_CONTROLE[[#This Row],[KM - Fim]])</f>
        <v>-</v>
      </c>
      <c r="AR24" s="302">
        <v>0.47916666666666669</v>
      </c>
      <c r="AS24" s="303">
        <v>0.50069444444444444</v>
      </c>
      <c r="AT24" s="303">
        <v>0.56319444444444444</v>
      </c>
      <c r="AU24" s="39"/>
      <c r="AV24" s="39"/>
      <c r="AW24" s="39"/>
      <c r="AX24" s="39"/>
      <c r="AY24" s="278" t="str">
        <f>IF(D24="","*",IFERROR(IF(ISODD(COUNT(AS24:AX619)),"ERRO",SUM((AT24-AS24),(AV24-AU24),(AX24-AW24))),"ERRO"))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1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9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1" t="s">
        <v>963</v>
      </c>
      <c r="W25" s="251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1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8" t="str">
        <f>IF(BS_CONTROLE[[#This Row],[Local - Partida]]=0, "-", BS_CONTROLE[[#This Row],[Local - Partida]])</f>
        <v>ZPT1051</v>
      </c>
      <c r="AL25" s="248" t="str">
        <f>IF(BS_CONTROLE[[#This Row],[Local - Encerramento]]=0, "-", BS_CONTROLE[[#This Row],[Local - Encerramento]])</f>
        <v>ZPTZDR</v>
      </c>
      <c r="AM25" s="248" t="str">
        <f>IF(BS_CONTROLE[[#This Row],[Entre - Estações]]=0, "-", BS_CONTROLE[[#This Row],[Entre - Estações]])</f>
        <v>ZPT-ZXW</v>
      </c>
      <c r="AN25" s="248" t="str">
        <f>IF(BS_CONTROLE[[#This Row],[SB]]=0, "-", BS_CONTROLE[[#This Row],[SB]])</f>
        <v>K84ZXW1</v>
      </c>
      <c r="AO25" s="249">
        <f>IF(BS_CONTROLE[[#This Row],[SUB]]=0, "-", BS_CONTROLE[[#This Row],[SUB]])</f>
        <v>54</v>
      </c>
      <c r="AP25" s="250">
        <f>IF(BS_CONTROLE[[#This Row],[KM - Inicio]]=0, "-", BS_CONTROLE[[#This Row],[KM - Inicio]])</f>
        <v>83.7</v>
      </c>
      <c r="AQ25" s="250" t="str">
        <f>IF(BS_CONTROLE[[#This Row],[KM - Fim]]=0, "-", BS_CONTROLE[[#This Row],[KM - Fim]])</f>
        <v>-</v>
      </c>
      <c r="AR25" s="302">
        <v>0.30763888888888891</v>
      </c>
      <c r="AS25" s="303">
        <v>0</v>
      </c>
      <c r="AT25" s="303">
        <v>4.1666666666666664E-2</v>
      </c>
      <c r="AU25" s="39"/>
      <c r="AV25" s="39"/>
      <c r="AW25" s="39"/>
      <c r="AX25" s="39"/>
      <c r="AY25" s="278" t="str">
        <f>IF(D25="","*",IFERROR(IF(ISODD(COUNT(AS25:AX620)),"ERRO",SUM((AT25-AS25),(AV25-AU25),(AX25-AW25))),"ERRO"))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1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8" t="s">
        <v>318</v>
      </c>
      <c r="E26" s="279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1" t="s">
        <v>984</v>
      </c>
      <c r="W26" s="251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1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8" t="str">
        <f>IF(BS_CONTROLE[[#This Row],[Local - Partida]]=0, "-", BS_CONTROLE[[#This Row],[Local - Partida]])</f>
        <v>-</v>
      </c>
      <c r="AL26" s="248" t="str">
        <f>IF(BS_CONTROLE[[#This Row],[Local - Encerramento]]=0, "-", BS_CONTROLE[[#This Row],[Local - Encerramento]])</f>
        <v>-</v>
      </c>
      <c r="AM26" s="248" t="str">
        <f>IF(BS_CONTROLE[[#This Row],[Entre - Estações]]=0, "-", BS_CONTROLE[[#This Row],[Entre - Estações]])</f>
        <v>PAT-ZGM</v>
      </c>
      <c r="AN26" s="248" t="str">
        <f>IF(BS_CONTROLE[[#This Row],[SB]]=0, "-", BS_CONTROLE[[#This Row],[SB]])</f>
        <v>PAT1122</v>
      </c>
      <c r="AO26" s="249">
        <f>IF(BS_CONTROLE[[#This Row],[SUB]]=0, "-", BS_CONTROLE[[#This Row],[SUB]])</f>
        <v>53</v>
      </c>
      <c r="AP26" s="250">
        <f>IF(BS_CONTROLE[[#This Row],[KM - Inicio]]=0, "-", BS_CONTROLE[[#This Row],[KM - Inicio]])</f>
        <v>111.75</v>
      </c>
      <c r="AQ26" s="250" t="str">
        <f>IF(BS_CONTROLE[[#This Row],[KM - Fim]]=0, "-", BS_CONTROLE[[#This Row],[KM - Fim]])</f>
        <v>-</v>
      </c>
      <c r="AR26" s="302">
        <v>0.33750000000000002</v>
      </c>
      <c r="AS26" s="303">
        <v>0.36875000000000002</v>
      </c>
      <c r="AT26" s="303">
        <v>0.40347222222222223</v>
      </c>
      <c r="AU26" s="39"/>
      <c r="AV26" s="39"/>
      <c r="AW26" s="39"/>
      <c r="AX26" s="39"/>
      <c r="AY26" s="278" t="str">
        <f>IF(D26="","*",IFERROR(IF(ISODD(COUNT(AS26:AX621)),"ERRO",SUM((AT26-AS26),(AV26-AU26),(AX26-AW26))),"ERRO"))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1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9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1" t="s">
        <v>929</v>
      </c>
      <c r="W27" s="251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1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8" t="str">
        <f>IF(BS_CONTROLE[[#This Row],[Local - Partida]]=0, "-", BS_CONTROLE[[#This Row],[Local - Partida]])</f>
        <v>109ZPT2</v>
      </c>
      <c r="AL27" s="248" t="str">
        <f>IF(BS_CONTROLE[[#This Row],[Local - Encerramento]]=0, "-", BS_CONTROLE[[#This Row],[Local - Encerramento]])</f>
        <v>ZPTZDR</v>
      </c>
      <c r="AM27" s="248" t="str">
        <f>IF(BS_CONTROLE[[#This Row],[Entre - Estações]]=0, "-", BS_CONTROLE[[#This Row],[Entre - Estações]])</f>
        <v>ZGM1</v>
      </c>
      <c r="AN27" s="248" t="str">
        <f>IF(BS_CONTROLE[[#This Row],[SB]]=0, "-", BS_CONTROLE[[#This Row],[SB]])</f>
        <v>ZGM1</v>
      </c>
      <c r="AO27" s="249">
        <f>IF(BS_CONTROLE[[#This Row],[SUB]]=0, "-", BS_CONTROLE[[#This Row],[SUB]])</f>
        <v>30</v>
      </c>
      <c r="AP27" s="250">
        <f>IF(BS_CONTROLE[[#This Row],[KM - Inicio]]=0, "-", BS_CONTROLE[[#This Row],[KM - Inicio]])</f>
        <v>114.3</v>
      </c>
      <c r="AQ27" s="250">
        <f>IF(BS_CONTROLE[[#This Row],[KM - Fim]]=0, "-", BS_CONTROLE[[#This Row],[KM - Fim]])</f>
        <v>115</v>
      </c>
      <c r="AR27" s="302">
        <v>0</v>
      </c>
      <c r="AS27" s="303">
        <v>0</v>
      </c>
      <c r="AT27" s="303">
        <v>0</v>
      </c>
      <c r="AU27" s="39"/>
      <c r="AV27" s="39"/>
      <c r="AW27" s="39"/>
      <c r="AX27" s="39"/>
      <c r="AY27" s="278" t="str">
        <f>IF(D27="","*",IFERROR(IF(ISODD(COUNT(AS27:AX622)),"ERRO",SUM((AT27-AS27),(AV27-AU27),(AX27-AW27))),"ERRO"))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1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9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1" t="s">
        <v>938</v>
      </c>
      <c r="W28" s="251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1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8" t="str">
        <f>IF(BS_CONTROLE[[#This Row],[Local - Partida]]=0, "-", BS_CONTROLE[[#This Row],[Local - Partida]])</f>
        <v>-</v>
      </c>
      <c r="AL28" s="248" t="str">
        <f>IF(BS_CONTROLE[[#This Row],[Local - Encerramento]]=0, "-", BS_CONTROLE[[#This Row],[Local - Encerramento]])</f>
        <v>-</v>
      </c>
      <c r="AM28" s="248" t="str">
        <f>IF(BS_CONTROLE[[#This Row],[Entre - Estações]]=0, "-", BS_CONTROLE[[#This Row],[Entre - Estações]])</f>
        <v>ZKW</v>
      </c>
      <c r="AN28" s="248" t="str">
        <f>IF(BS_CONTROLE[[#This Row],[SB]]=0, "-", BS_CONTROLE[[#This Row],[SB]])</f>
        <v>102ZKW2</v>
      </c>
      <c r="AO28" s="249">
        <f>IF(BS_CONTROLE[[#This Row],[SUB]]=0, "-", BS_CONTROLE[[#This Row],[SUB]])</f>
        <v>55</v>
      </c>
      <c r="AP28" s="250">
        <f>IF(BS_CONTROLE[[#This Row],[KM - Inicio]]=0, "-", BS_CONTROLE[[#This Row],[KM - Inicio]])</f>
        <v>99.6</v>
      </c>
      <c r="AQ28" s="250" t="str">
        <f>IF(BS_CONTROLE[[#This Row],[KM - Fim]]=0, "-", BS_CONTROLE[[#This Row],[KM - Fim]])</f>
        <v>-</v>
      </c>
      <c r="AR28" s="302">
        <v>0.39583333333333331</v>
      </c>
      <c r="AS28" s="303">
        <v>0</v>
      </c>
      <c r="AT28" s="303">
        <v>6.9444444444444447E-4</v>
      </c>
      <c r="AU28" s="39"/>
      <c r="AV28" s="39"/>
      <c r="AW28" s="39"/>
      <c r="AX28" s="39"/>
      <c r="AY28" s="278" t="str">
        <f>IF(D28="","*",IFERROR(IF(ISODD(COUNT(AS28:AX623)),"ERRO",SUM((AT28-AS28),(AV28-AU28),(AX28-AW28))),"ERRO"))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1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4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9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8" t="str">
        <f>IF(BS_CONTROLE[[#This Row],[Local - Partida]]=0, "-", BS_CONTROLE[[#This Row],[Local - Partida]])</f>
        <v>-</v>
      </c>
      <c r="AL29" s="248" t="str">
        <f>IF(BS_CONTROLE[[#This Row],[Local - Encerramento]]=0, "-", BS_CONTROLE[[#This Row],[Local - Encerramento]])</f>
        <v>-</v>
      </c>
      <c r="AM29" s="248" t="str">
        <f>IF(BS_CONTROLE[[#This Row],[Entre - Estações]]=0, "-", BS_CONTROLE[[#This Row],[Entre - Estações]])</f>
        <v>-</v>
      </c>
      <c r="AN29" s="248" t="str">
        <f>IF(BS_CONTROLE[[#This Row],[SB]]=0, "-", BS_CONTROLE[[#This Row],[SB]])</f>
        <v>-</v>
      </c>
      <c r="AO29" s="249" t="str">
        <f>IF(BS_CONTROLE[[#This Row],[SUB]]=0, "-", BS_CONTROLE[[#This Row],[SUB]])</f>
        <v>-</v>
      </c>
      <c r="AP29" s="250" t="str">
        <f>IF(BS_CONTROLE[[#This Row],[KM - Inicio]]=0, "-", BS_CONTROLE[[#This Row],[KM - Inicio]])</f>
        <v>-</v>
      </c>
      <c r="AQ29" s="25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8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1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9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8" t="str">
        <f>IF(BS_CONTROLE[[#This Row],[Local - Partida]]=0, "-", BS_CONTROLE[[#This Row],[Local - Partida]])</f>
        <v>-</v>
      </c>
      <c r="AL30" s="248" t="str">
        <f>IF(BS_CONTROLE[[#This Row],[Local - Encerramento]]=0, "-", BS_CONTROLE[[#This Row],[Local - Encerramento]])</f>
        <v>-</v>
      </c>
      <c r="AM30" s="248" t="str">
        <f>IF(BS_CONTROLE[[#This Row],[Entre - Estações]]=0, "-", BS_CONTROLE[[#This Row],[Entre - Estações]])</f>
        <v>-</v>
      </c>
      <c r="AN30" s="248" t="str">
        <f>IF(BS_CONTROLE[[#This Row],[SB]]=0, "-", BS_CONTROLE[[#This Row],[SB]])</f>
        <v>-</v>
      </c>
      <c r="AO30" s="249" t="str">
        <f>IF(BS_CONTROLE[[#This Row],[SUB]]=0, "-", BS_CONTROLE[[#This Row],[SUB]])</f>
        <v>-</v>
      </c>
      <c r="AP30" s="250" t="str">
        <f>IF(BS_CONTROLE[[#This Row],[KM - Inicio]]=0, "-", BS_CONTROLE[[#This Row],[KM - Inicio]])</f>
        <v>-</v>
      </c>
      <c r="AQ30" s="25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8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5" t="s">
        <v>541</v>
      </c>
      <c r="E31" s="279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1" t="s">
        <v>925</v>
      </c>
      <c r="W31" s="251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1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8" t="str">
        <f>IF(BS_CONTROLE[[#This Row],[Local - Partida]]=0, "-", BS_CONTROLE[[#This Row],[Local - Partida]])</f>
        <v>-</v>
      </c>
      <c r="AL31" s="248" t="str">
        <f>IF(BS_CONTROLE[[#This Row],[Local - Encerramento]]=0, "-", BS_CONTROLE[[#This Row],[Local - Encerramento]])</f>
        <v>-</v>
      </c>
      <c r="AM31" s="248" t="str">
        <f>IF(BS_CONTROLE[[#This Row],[Entre - Estações]]=0, "-", BS_CONTROLE[[#This Row],[Entre - Estações]])</f>
        <v>ZDS-ZQB</v>
      </c>
      <c r="AN31" s="248" t="str">
        <f>IF(BS_CONTROLE[[#This Row],[SB]]=0, "-", BS_CONTROLE[[#This Row],[SB]])</f>
        <v>ZDS2481</v>
      </c>
      <c r="AO31" s="249">
        <f>IF(BS_CONTROLE[[#This Row],[SUB]]=0, "-", BS_CONTROLE[[#This Row],[SUB]])</f>
        <v>49</v>
      </c>
      <c r="AP31" s="250">
        <f>IF(BS_CONTROLE[[#This Row],[KM - Inicio]]=0, "-", BS_CONTROLE[[#This Row],[KM - Inicio]])</f>
        <v>240.89</v>
      </c>
      <c r="AQ31" s="25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8" t="str">
        <f>IF(D31="","*",IFERROR(IF(ISODD(COUNT(AS31:AX626)),"ERRO",SUM((AT31-AS31),(AV31-AU31),(AX31-AW31))),"ERRO"))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5" t="s">
        <v>522</v>
      </c>
      <c r="E32" s="299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1" t="s">
        <v>929</v>
      </c>
      <c r="W32" s="251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1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8" t="str">
        <f>IF(BS_CONTROLE[[#This Row],[Local - Partida]]=0, "-", BS_CONTROLE[[#This Row],[Local - Partida]])</f>
        <v>ZYU1</v>
      </c>
      <c r="AL32" s="248" t="str">
        <f>IF(BS_CONTROLE[[#This Row],[Local - Encerramento]]=0, "-", BS_CONTROLE[[#This Row],[Local - Encerramento]])</f>
        <v>ZYU1</v>
      </c>
      <c r="AM32" s="248" t="str">
        <f>IF(BS_CONTROLE[[#This Row],[Entre - Estações]]=0, "-", BS_CONTROLE[[#This Row],[Entre - Estações]])</f>
        <v>ZXI-ZVK</v>
      </c>
      <c r="AN32" s="248" t="str">
        <f>IF(BS_CONTROLE[[#This Row],[SB]]=0, "-", BS_CONTROLE[[#This Row],[SB]])</f>
        <v>224ZIC1</v>
      </c>
      <c r="AO32" s="249">
        <f>IF(BS_CONTROLE[[#This Row],[SUB]]=0, "-", BS_CONTROLE[[#This Row],[SUB]])</f>
        <v>49</v>
      </c>
      <c r="AP32" s="250">
        <f>IF(BS_CONTROLE[[#This Row],[KM - Inicio]]=0, "-", BS_CONTROLE[[#This Row],[KM - Inicio]])</f>
        <v>225</v>
      </c>
      <c r="AQ32" s="25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8" t="str">
        <f>IF(D32="","*",IFERROR(IF(ISODD(COUNT(AS32:AX627)),"ERRO",SUM((AT32-AS32),(AV32-AU32),(AX32-AW32))),"ERRO"))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5" t="s">
        <v>932</v>
      </c>
      <c r="E33" s="299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1" t="s">
        <v>925</v>
      </c>
      <c r="W33" s="251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8" t="str">
        <f>IF(BS_CONTROLE[[#This Row],[Local - Partida]]=0, "-", BS_CONTROLE[[#This Row],[Local - Partida]])</f>
        <v>-</v>
      </c>
      <c r="AL33" s="248" t="str">
        <f>IF(BS_CONTROLE[[#This Row],[Local - Encerramento]]=0, "-", BS_CONTROLE[[#This Row],[Local - Encerramento]])</f>
        <v>-</v>
      </c>
      <c r="AM33" s="248" t="str">
        <f>IF(BS_CONTROLE[[#This Row],[Entre - Estações]]=0, "-", BS_CONTROLE[[#This Row],[Entre - Estações]])</f>
        <v>ZYU</v>
      </c>
      <c r="AN33" s="248" t="str">
        <f>IF(BS_CONTROLE[[#This Row],[SB]]=0, "-", BS_CONTROLE[[#This Row],[SB]])</f>
        <v>198ZYU2</v>
      </c>
      <c r="AO33" s="249">
        <f>IF(BS_CONTROLE[[#This Row],[SUB]]=0, "-", BS_CONTROLE[[#This Row],[SUB]])</f>
        <v>56</v>
      </c>
      <c r="AP33" s="250">
        <f>IF(BS_CONTROLE[[#This Row],[KM - Inicio]]=0, "-", BS_CONTROLE[[#This Row],[KM - Inicio]])</f>
        <v>198.4</v>
      </c>
      <c r="AQ33" s="25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8" t="str">
        <f>IF(D33="","*",IFERROR(IF(ISODD(COUNT(AS33:AX628)),"ERRO",SUM((AT33-AS33),(AV33-AU33),(AX33-AW33))),"ERRO"))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5" t="s">
        <v>639</v>
      </c>
      <c r="E34" s="299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1" t="s">
        <v>925</v>
      </c>
      <c r="W34" s="251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8" t="str">
        <f>IF(BS_CONTROLE[[#This Row],[Local - Partida]]=0, "-", BS_CONTROLE[[#This Row],[Local - Partida]])</f>
        <v>-</v>
      </c>
      <c r="AL34" s="248" t="str">
        <f>IF(BS_CONTROLE[[#This Row],[Local - Encerramento]]=0, "-", BS_CONTROLE[[#This Row],[Local - Encerramento]])</f>
        <v>-</v>
      </c>
      <c r="AM34" s="248" t="str">
        <f>IF(BS_CONTROLE[[#This Row],[Entre - Estações]]=0, "-", BS_CONTROLE[[#This Row],[Entre - Estações]])</f>
        <v>ZFY</v>
      </c>
      <c r="AN34" s="248" t="str">
        <f>IF(BS_CONTROLE[[#This Row],[SB]]=0, "-", BS_CONTROLE[[#This Row],[SB]])</f>
        <v>ZFY1981</v>
      </c>
      <c r="AO34" s="249">
        <f>IF(BS_CONTROLE[[#This Row],[SUB]]=0, "-", BS_CONTROLE[[#This Row],[SUB]])</f>
        <v>49</v>
      </c>
      <c r="AP34" s="250">
        <f>IF(BS_CONTROLE[[#This Row],[KM - Inicio]]=0, "-", BS_CONTROLE[[#This Row],[KM - Inicio]])</f>
        <v>198.1</v>
      </c>
      <c r="AQ34" s="25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8" t="str">
        <f>IF(D34="","*",IFERROR(IF(ISODD(COUNT(AS34:AX629)),"ERRO",SUM((AT34-AS34),(AV34-AU34),(AX34-AW34))),"ERRO"))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5" t="s">
        <v>590</v>
      </c>
      <c r="E35" s="300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1" t="s">
        <v>925</v>
      </c>
      <c r="W35" s="251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8" t="str">
        <f>IF(BS_CONTROLE[[#This Row],[Local - Partida]]=0, "-", BS_CONTROLE[[#This Row],[Local - Partida]])</f>
        <v>-</v>
      </c>
      <c r="AL35" s="248" t="str">
        <f>IF(BS_CONTROLE[[#This Row],[Local - Encerramento]]=0, "-", BS_CONTROLE[[#This Row],[Local - Encerramento]])</f>
        <v>-</v>
      </c>
      <c r="AM35" s="248" t="str">
        <f>IF(BS_CONTROLE[[#This Row],[Entre - Estações]]=0, "-", BS_CONTROLE[[#This Row],[Entre - Estações]])</f>
        <v>ZFY</v>
      </c>
      <c r="AN35" s="248" t="str">
        <f>IF(BS_CONTROLE[[#This Row],[SB]]=0, "-", BS_CONTROLE[[#This Row],[SB]])</f>
        <v>ZFY1</v>
      </c>
      <c r="AO35" s="249">
        <f>IF(BS_CONTROLE[[#This Row],[SUB]]=0, "-", BS_CONTROLE[[#This Row],[SUB]])</f>
        <v>49</v>
      </c>
      <c r="AP35" s="250">
        <f>IF(BS_CONTROLE[[#This Row],[KM - Inicio]]=0, "-", BS_CONTROLE[[#This Row],[KM - Inicio]])</f>
        <v>194</v>
      </c>
      <c r="AQ35" s="25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8" t="str">
        <f>IF(D35="","*",IFERROR(IF(ISODD(COUNT(AS35:AX630)),"ERRO",SUM((AT35-AS35),(AV35-AU35),(AX35-AW35))),"ERRO"))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9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8" t="str">
        <f>IF(BS_CONTROLE[[#This Row],[Local - Partida]]=0, "-", BS_CONTROLE[[#This Row],[Local - Partida]])</f>
        <v>-</v>
      </c>
      <c r="AL36" s="248" t="str">
        <f>IF(BS_CONTROLE[[#This Row],[Local - Encerramento]]=0, "-", BS_CONTROLE[[#This Row],[Local - Encerramento]])</f>
        <v>-</v>
      </c>
      <c r="AM36" s="248" t="str">
        <f>IF(BS_CONTROLE[[#This Row],[Entre - Estações]]=0, "-", BS_CONTROLE[[#This Row],[Entre - Estações]])</f>
        <v>ZPS-ZAL</v>
      </c>
      <c r="AN36" s="248" t="str">
        <f>IF(BS_CONTROLE[[#This Row],[SB]]=0, "-", BS_CONTROLE[[#This Row],[SB]])</f>
        <v>ZPS075</v>
      </c>
      <c r="AO36" s="249">
        <f>IF(BS_CONTROLE[[#This Row],[SUB]]=0, "-", BS_CONTROLE[[#This Row],[SUB]])</f>
        <v>61</v>
      </c>
      <c r="AP36" s="250">
        <f>IF(BS_CONTROLE[[#This Row],[KM - Inicio]]=0, "-", BS_CONTROLE[[#This Row],[KM - Inicio]])</f>
        <v>73.900000000000006</v>
      </c>
      <c r="AQ36" s="25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8" t="str">
        <f>IF(D36="","*",IFERROR(IF(ISODD(COUNT(AS36:AX631)),"ERRO",SUM((AT36-AS36),(AV36-AU36),(AX36-AW36))),"ERRO"))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9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8" t="str">
        <f>IF(BS_CONTROLE[[#This Row],[Local - Partida]]=0, "-", BS_CONTROLE[[#This Row],[Local - Partida]])</f>
        <v>102ZKW2</v>
      </c>
      <c r="AL37" s="248" t="str">
        <f>IF(BS_CONTROLE[[#This Row],[Local - Encerramento]]=0, "-", BS_CONTROLE[[#This Row],[Local - Encerramento]])</f>
        <v>102ZKW2</v>
      </c>
      <c r="AM37" s="248" t="str">
        <f>IF(BS_CONTROLE[[#This Row],[Entre - Estações]]=0, "-", BS_CONTROLE[[#This Row],[Entre - Estações]])</f>
        <v>ZLU-ZWI</v>
      </c>
      <c r="AN37" s="248" t="str">
        <f>IF(BS_CONTROLE[[#This Row],[SB]]=0, "-", BS_CONTROLE[[#This Row],[SB]])</f>
        <v>ZWI1132</v>
      </c>
      <c r="AO37" s="249">
        <f>IF(BS_CONTROLE[[#This Row],[SUB]]=0, "-", BS_CONTROLE[[#This Row],[SUB]])</f>
        <v>55</v>
      </c>
      <c r="AP37" s="250">
        <f>IF(BS_CONTROLE[[#This Row],[KM - Inicio]]=0, "-", BS_CONTROLE[[#This Row],[KM - Inicio]])</f>
        <v>117</v>
      </c>
      <c r="AQ37" s="25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8" t="str">
        <f>IF(D37="","*",IFERROR(IF(ISODD(COUNT(AS37:AX632)),"ERRO",SUM((AT37-AS37),(AV37-AU37),(AX37-AW37))),"ERRO"))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9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8" t="str">
        <f>IF(BS_CONTROLE[[#This Row],[Local - Partida]]=0, "-", BS_CONTROLE[[#This Row],[Local - Partida]])</f>
        <v>ZEM1301</v>
      </c>
      <c r="AL38" s="248" t="s">
        <v>239</v>
      </c>
      <c r="AM38" s="248" t="s">
        <v>1008</v>
      </c>
      <c r="AN38" s="248" t="s">
        <v>1009</v>
      </c>
      <c r="AO38" s="249">
        <f>IF(BS_CONTROLE[[#This Row],[SUB]]=0, "-", BS_CONTROLE[[#This Row],[SUB]])</f>
        <v>48</v>
      </c>
      <c r="AP38" s="250">
        <f>IF(BS_CONTROLE[[#This Row],[KM - Inicio]]=0, "-", BS_CONTROLE[[#This Row],[KM - Inicio]])</f>
        <v>134</v>
      </c>
      <c r="AQ38" s="25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8" t="str">
        <f>IF(D38="","*",IFERROR(IF(ISODD(COUNT(AS38:AX633)),"ERRO",SUM((AT38-AS38),(AV38-AU38),(AX38-AW38))),"ERRO"))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5" t="s">
        <v>1012</v>
      </c>
      <c r="E39" s="299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9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8" t="str">
        <f>IF(BS_CONTROLE[[#This Row],[Local - Partida]]=0, "-", BS_CONTROLE[[#This Row],[Local - Partida]])</f>
        <v>-</v>
      </c>
      <c r="AL39" s="248" t="str">
        <f>IF(BS_CONTROLE[[#This Row],[Local - Encerramento]]=0, "-", BS_CONTROLE[[#This Row],[Local - Encerramento]])</f>
        <v>-</v>
      </c>
      <c r="AM39" s="248" t="str">
        <f>IF(BS_CONTROLE[[#This Row],[Entre - Estações]]=0, "-", BS_CONTROLE[[#This Row],[Entre - Estações]])</f>
        <v>ZRB-ZEV</v>
      </c>
      <c r="AN39" s="248" t="str">
        <f>IF(BS_CONTROLE[[#This Row],[SB]]=0, "-", BS_CONTROLE[[#This Row],[SB]])</f>
        <v>ZRBZEV</v>
      </c>
      <c r="AO39" s="249">
        <f>IF(BS_CONTROLE[[#This Row],[SUB]]=0, "-", BS_CONTROLE[[#This Row],[SUB]])</f>
        <v>48</v>
      </c>
      <c r="AP39" s="250">
        <f>IF(BS_CONTROLE[[#This Row],[KM - Inicio]]=0, "-", BS_CONTROLE[[#This Row],[KM - Inicio]])</f>
        <v>152.04599999999999</v>
      </c>
      <c r="AQ39" s="25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8" t="str">
        <f>IF(D39="","*",IFERROR(IF(ISODD(COUNT(AS39:AX634)),"ERRO",SUM((AT39-AS39),(AV39-AU39),(AX39-AW39))),"ERRO"))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5" t="s">
        <v>531</v>
      </c>
      <c r="E40" s="279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1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8" t="str">
        <f>IF(BS_CONTROLE[[#This Row],[Local - Partida]]=0, "-", BS_CONTROLE[[#This Row],[Local - Partida]])</f>
        <v>K67ZEV2</v>
      </c>
      <c r="AL40" s="248" t="str">
        <f>IF(BS_CONTROLE[[#This Row],[Local - Encerramento]]=0, "-", BS_CONTROLE[[#This Row],[Local - Encerramento]])</f>
        <v>K67ZEV2</v>
      </c>
      <c r="AM40" s="248" t="str">
        <f>IF(BS_CONTROLE[[#This Row],[Entre - Estações]]=0, "-", BS_CONTROLE[[#This Row],[Entre - Estações]])</f>
        <v>ZEJ-ZEV</v>
      </c>
      <c r="AN40" s="248" t="str">
        <f>IF(BS_CONTROLE[[#This Row],[SB]]=0, "-", BS_CONTROLE[[#This Row],[SB]])</f>
        <v>ZEV1</v>
      </c>
      <c r="AO40" s="249">
        <f>IF(BS_CONTROLE[[#This Row],[SUB]]=0, "-", BS_CONTROLE[[#This Row],[SUB]])</f>
        <v>48</v>
      </c>
      <c r="AP40" s="250">
        <f>IF(BS_CONTROLE[[#This Row],[KM - Inicio]]=0, "-", BS_CONTROLE[[#This Row],[KM - Inicio]])</f>
        <v>158.69999999999999</v>
      </c>
      <c r="AQ40" s="25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8" t="str">
        <f>IF(D40="","*",IFERROR(IF(ISODD(COUNT(AS40:AX635)),"ERRO",SUM((AT40-AS40),(AV40-AU40),(AX40-AW40))),"ERRO"))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5" t="s">
        <v>557</v>
      </c>
      <c r="E41" s="279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1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8" t="str">
        <f>IF(BS_CONTROLE[[#This Row],[Local - Partida]]=0, "-", BS_CONTROLE[[#This Row],[Local - Partida]])</f>
        <v>ZEM1</v>
      </c>
      <c r="AL41" s="248" t="str">
        <f>IF(BS_CONTROLE[[#This Row],[Local - Encerramento]]=0, "-", BS_CONTROLE[[#This Row],[Local - Encerramento]])</f>
        <v>ZEM1</v>
      </c>
      <c r="AM41" s="248" t="str">
        <f>IF(BS_CONTROLE[[#This Row],[Entre - Estações]]=0, "-", BS_CONTROLE[[#This Row],[Entre - Estações]])</f>
        <v>ZEJ-ZEV</v>
      </c>
      <c r="AN41" s="248" t="str">
        <f>IF(BS_CONTROLE[[#This Row],[SB]]=0, "-", BS_CONTROLE[[#This Row],[SB]])</f>
        <v>ZEV1571</v>
      </c>
      <c r="AO41" s="249">
        <f>IF(BS_CONTROLE[[#This Row],[SUB]]=0, "-", BS_CONTROLE[[#This Row],[SUB]])</f>
        <v>48</v>
      </c>
      <c r="AP41" s="250">
        <f>IF(BS_CONTROLE[[#This Row],[KM - Inicio]]=0, "-", BS_CONTROLE[[#This Row],[KM - Inicio]])</f>
        <v>157.19999999999999</v>
      </c>
      <c r="AQ41" s="25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8" t="str">
        <f>IF(D41="","*",IFERROR(IF(ISODD(COUNT(AS41:AX636)),"ERRO",SUM((AT41-AS41),(AV41-AU41),(AX41-AW41))),"ERRO"))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5" t="s">
        <v>556</v>
      </c>
      <c r="E42" s="279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1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8" t="str">
        <f>IF(BS_CONTROLE[[#This Row],[Local - Partida]]=0, "-", BS_CONTROLE[[#This Row],[Local - Partida]])</f>
        <v>ZEM1</v>
      </c>
      <c r="AL42" s="248" t="str">
        <f>IF(BS_CONTROLE[[#This Row],[Local - Encerramento]]=0, "-", BS_CONTROLE[[#This Row],[Local - Encerramento]])</f>
        <v>ZEM1</v>
      </c>
      <c r="AM42" s="248" t="str">
        <f>IF(BS_CONTROLE[[#This Row],[Entre - Estações]]=0, "-", BS_CONTROLE[[#This Row],[Entre - Estações]])</f>
        <v>ZEJ-ZEV</v>
      </c>
      <c r="AN42" s="248">
        <f>IF(BS_CONTROLE[[#This Row],[SB]]=0, "-", BS_CONTROLE[[#This Row],[SB]])</f>
        <v>1551541</v>
      </c>
      <c r="AO42" s="249">
        <f>IF(BS_CONTROLE[[#This Row],[SUB]]=0, "-", BS_CONTROLE[[#This Row],[SUB]])</f>
        <v>48</v>
      </c>
      <c r="AP42" s="250">
        <f>IF(BS_CONTROLE[[#This Row],[KM - Inicio]]=0, "-", BS_CONTROLE[[#This Row],[KM - Inicio]])</f>
        <v>154.1</v>
      </c>
      <c r="AQ42" s="25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8" t="str">
        <f>IF(D42="","*",IFERROR(IF(ISODD(COUNT(AS42:AX637)),"ERRO",SUM((AT42-AS42),(AV42-AU42),(AX42-AW42))),"ERRO"))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9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8" t="str">
        <f>IF(BS_CONTROLE[[#This Row],[Local - Partida]]=0, "-", BS_CONTROLE[[#This Row],[Local - Partida]])</f>
        <v>-</v>
      </c>
      <c r="AL43" s="248" t="str">
        <f>IF(BS_CONTROLE[[#This Row],[Local - Encerramento]]=0, "-", BS_CONTROLE[[#This Row],[Local - Encerramento]])</f>
        <v>-</v>
      </c>
      <c r="AM43" s="248" t="str">
        <f>IF(BS_CONTROLE[[#This Row],[Entre - Estações]]=0, "-", BS_CONTROLE[[#This Row],[Entre - Estações]])</f>
        <v>K85</v>
      </c>
      <c r="AN43" s="248" t="str">
        <f>IF(BS_CONTROLE[[#This Row],[SB]]=0, "-", BS_CONTROLE[[#This Row],[SB]])</f>
        <v>K85K832</v>
      </c>
      <c r="AO43" s="249">
        <f>IF(BS_CONTROLE[[#This Row],[SUB]]=0, "-", BS_CONTROLE[[#This Row],[SUB]])</f>
        <v>55</v>
      </c>
      <c r="AP43" s="250">
        <f>IF(BS_CONTROLE[[#This Row],[KM - Inicio]]=0, "-", BS_CONTROLE[[#This Row],[KM - Inicio]])</f>
        <v>84.4</v>
      </c>
      <c r="AQ43" s="25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8" t="str">
        <f>IF(D43="","*",IFERROR(IF(ISODD(COUNT(AS43:AX638)),"ERRO",SUM((AT43-AS43),(AV43-AU43),(AX43-AW43))),"ERRO"))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9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8" t="str">
        <f>IF(BS_CONTROLE[[#This Row],[Local - Partida]]=0, "-", BS_CONTROLE[[#This Row],[Local - Partida]])</f>
        <v>-</v>
      </c>
      <c r="AL44" s="248" t="str">
        <f>IF(BS_CONTROLE[[#This Row],[Local - Encerramento]]=0, "-", BS_CONTROLE[[#This Row],[Local - Encerramento]])</f>
        <v>-</v>
      </c>
      <c r="AM44" s="248" t="str">
        <f>IF(BS_CONTROLE[[#This Row],[Entre - Estações]]=0, "-", BS_CONTROLE[[#This Row],[Entre - Estações]])</f>
        <v>-</v>
      </c>
      <c r="AN44" s="248" t="str">
        <f>IF(BS_CONTROLE[[#This Row],[SB]]=0, "-", BS_CONTROLE[[#This Row],[SB]])</f>
        <v>-</v>
      </c>
      <c r="AO44" s="249" t="str">
        <f>IF(BS_CONTROLE[[#This Row],[SUB]]=0, "-", BS_CONTROLE[[#This Row],[SUB]])</f>
        <v>-</v>
      </c>
      <c r="AP44" s="250" t="str">
        <f>IF(BS_CONTROLE[[#This Row],[KM - Inicio]]=0, "-", BS_CONTROLE[[#This Row],[KM - Inicio]])</f>
        <v>-</v>
      </c>
      <c r="AQ44" s="25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8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9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8" t="str">
        <f>IF(BS_CONTROLE[[#This Row],[Local - Partida]]=0, "-", BS_CONTROLE[[#This Row],[Local - Partida]])</f>
        <v>-</v>
      </c>
      <c r="AL45" s="248" t="str">
        <f>IF(BS_CONTROLE[[#This Row],[Local - Encerramento]]=0, "-", BS_CONTROLE[[#This Row],[Local - Encerramento]])</f>
        <v>-</v>
      </c>
      <c r="AM45" s="248" t="str">
        <f>IF(BS_CONTROLE[[#This Row],[Entre - Estações]]=0, "-", BS_CONTROLE[[#This Row],[Entre - Estações]])</f>
        <v>ZWU-ZDC</v>
      </c>
      <c r="AN45" s="248" t="str">
        <f>IF(BS_CONTROLE[[#This Row],[SB]]=0, "-", BS_CONTROLE[[#This Row],[SB]])</f>
        <v>K96K952</v>
      </c>
      <c r="AO45" s="249">
        <f>IF(BS_CONTROLE[[#This Row],[SUB]]=0, "-", BS_CONTROLE[[#This Row],[SUB]])</f>
        <v>92</v>
      </c>
      <c r="AP45" s="250">
        <f>IF(BS_CONTROLE[[#This Row],[KM - Inicio]]=0, "-", BS_CONTROLE[[#This Row],[KM - Inicio]])</f>
        <v>95.3</v>
      </c>
      <c r="AQ45" s="25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8" t="str">
        <f>IF(D45="","*",IFERROR(IF(ISODD(COUNT(AS45:AX640)),"ERRO",SUM((AT45-AS45),(AV45-AU45),(AX45-AW45))),"ERRO"))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0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9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8" t="str">
        <f>IF(BS_CONTROLE[[#This Row],[Local - Partida]]=0, "-", BS_CONTROLE[[#This Row],[Local - Partida]])</f>
        <v>-</v>
      </c>
      <c r="AL46" s="248" t="str">
        <f>IF(BS_CONTROLE[[#This Row],[Local - Encerramento]]=0, "-", BS_CONTROLE[[#This Row],[Local - Encerramento]])</f>
        <v>-</v>
      </c>
      <c r="AM46" s="248" t="str">
        <f>IF(BS_CONTROLE[[#This Row],[Entre - Estações]]=0, "-", BS_CONTROLE[[#This Row],[Entre - Estações]])</f>
        <v>105-ZGP</v>
      </c>
      <c r="AN46" s="248" t="str">
        <f>IF(BS_CONTROLE[[#This Row],[SB]]=0, "-", BS_CONTROLE[[#This Row],[SB]])</f>
        <v>ZGP1 / 105ZGP1</v>
      </c>
      <c r="AO46" s="249">
        <f>IF(BS_CONTROLE[[#This Row],[SUB]]=0, "-", BS_CONTROLE[[#This Row],[SUB]])</f>
        <v>54</v>
      </c>
      <c r="AP46" s="250">
        <f>IF(BS_CONTROLE[[#This Row],[KM - Inicio]]=0, "-", BS_CONTROLE[[#This Row],[KM - Inicio]])</f>
        <v>102</v>
      </c>
      <c r="AQ46" s="25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8" t="str">
        <f>IF(D46="","*",IFERROR(IF(ISODD(COUNT(AS46:AX641)),"ERRO",SUM((AT46-AS46),(AV46-AU46),(AX46-AW46))),"ERRO"))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9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1" t="s">
        <v>1031</v>
      </c>
      <c r="W47" s="251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1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8" t="str">
        <f>IF(BS_CONTROLE[[#This Row],[Local - Partida]]=0, "-", BS_CONTROLE[[#This Row],[Local - Partida]])</f>
        <v>ZPT1051</v>
      </c>
      <c r="AL47" s="248" t="str">
        <f>IF(BS_CONTROLE[[#This Row],[Local - Encerramento]]=0, "-", BS_CONTROLE[[#This Row],[Local - Encerramento]])</f>
        <v>ZPTZDR</v>
      </c>
      <c r="AM47" s="248" t="str">
        <f>IF(BS_CONTROLE[[#This Row],[Entre - Estações]]=0, "-", BS_CONTROLE[[#This Row],[Entre - Estações]])</f>
        <v>105-ZGP</v>
      </c>
      <c r="AN47" s="248" t="str">
        <f>IF(BS_CONTROLE[[#This Row],[SB]]=0, "-", BS_CONTROLE[[#This Row],[SB]])</f>
        <v>ZGP1</v>
      </c>
      <c r="AO47" s="249">
        <f>IF(BS_CONTROLE[[#This Row],[SUB]]=0, "-", BS_CONTROLE[[#This Row],[SUB]])</f>
        <v>54</v>
      </c>
      <c r="AP47" s="250">
        <f>IF(BS_CONTROLE[[#This Row],[KM - Inicio]]=0, "-", BS_CONTROLE[[#This Row],[KM - Inicio]])</f>
        <v>102.2</v>
      </c>
      <c r="AQ47" s="25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8" t="str">
        <f>IF(D47="","*",IFERROR(IF(ISODD(COUNT(AS47:AX642)),"ERRO",SUM((AT47-AS47),(AV47-AU47),(AX47-AW47))),"ERRO"))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9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1" t="s">
        <v>1031</v>
      </c>
      <c r="W48" s="251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1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8" t="str">
        <f>IF(BS_CONTROLE[[#This Row],[Local - Partida]]=0, "-", BS_CONTROLE[[#This Row],[Local - Partida]])</f>
        <v>ZPT1051</v>
      </c>
      <c r="AL48" s="248" t="str">
        <f>IF(BS_CONTROLE[[#This Row],[Local - Encerramento]]=0, "-", BS_CONTROLE[[#This Row],[Local - Encerramento]])</f>
        <v>ZPTZDR</v>
      </c>
      <c r="AM48" s="248" t="str">
        <f>IF(BS_CONTROLE[[#This Row],[Entre - Estações]]=0, "-", BS_CONTROLE[[#This Row],[Entre - Estações]])</f>
        <v>105-ZGP</v>
      </c>
      <c r="AN48" s="248" t="str">
        <f>IF(BS_CONTROLE[[#This Row],[SB]]=0, "-", BS_CONTROLE[[#This Row],[SB]])</f>
        <v>ZGP1</v>
      </c>
      <c r="AO48" s="249">
        <f>IF(BS_CONTROLE[[#This Row],[SUB]]=0, "-", BS_CONTROLE[[#This Row],[SUB]])</f>
        <v>54</v>
      </c>
      <c r="AP48" s="250">
        <f>IF(BS_CONTROLE[[#This Row],[KM - Inicio]]=0, "-", BS_CONTROLE[[#This Row],[KM - Inicio]])</f>
        <v>103</v>
      </c>
      <c r="AQ48" s="25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8" t="str">
        <f>IF(D48="","*",IFERROR(IF(ISODD(COUNT(AS48:AX643)),"ERRO",SUM((AT48-AS48),(AV48-AU48),(AX48-AW48))),"ERRO"))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0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5" t="s">
        <v>601</v>
      </c>
      <c r="E49" s="279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8" t="str">
        <f>IF(BS_CONTROLE[[#This Row],[Local - Partida]]=0, "-", BS_CONTROLE[[#This Row],[Local - Partida]])</f>
        <v>-</v>
      </c>
      <c r="AL49" s="248" t="str">
        <f>IF(BS_CONTROLE[[#This Row],[Local - Encerramento]]=0, "-", BS_CONTROLE[[#This Row],[Local - Encerramento]])</f>
        <v>-</v>
      </c>
      <c r="AM49" s="248" t="str">
        <f>IF(BS_CONTROLE[[#This Row],[Entre - Estações]]=0, "-", BS_CONTROLE[[#This Row],[Entre - Estações]])</f>
        <v>105-ZGP</v>
      </c>
      <c r="AN49" s="248" t="str">
        <f>IF(BS_CONTROLE[[#This Row],[SB]]=0, "-", BS_CONTROLE[[#This Row],[SB]])</f>
        <v>ZGP1</v>
      </c>
      <c r="AO49" s="249">
        <f>IF(BS_CONTROLE[[#This Row],[SUB]]=0, "-", BS_CONTROLE[[#This Row],[SUB]])</f>
        <v>54</v>
      </c>
      <c r="AP49" s="250">
        <f>IF(BS_CONTROLE[[#This Row],[KM - Inicio]]=0, "-", BS_CONTROLE[[#This Row],[KM - Inicio]])</f>
        <v>103.3</v>
      </c>
      <c r="AQ49" s="25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8" t="str">
        <f>IF(D49="","*",IFERROR(IF(ISODD(COUNT(AS49:AX644)),"ERRO",SUM((AT49-AS49),(AV49-AU49),(AX49-AW49))),"ERRO"))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9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8" t="str">
        <f>IF(BS_CONTROLE[[#This Row],[Local - Partida]]=0, "-", BS_CONTROLE[[#This Row],[Local - Partida]])</f>
        <v>ZPT1051</v>
      </c>
      <c r="AL50" s="248" t="str">
        <f>IF(BS_CONTROLE[[#This Row],[Local - Encerramento]]=0, "-", BS_CONTROLE[[#This Row],[Local - Encerramento]])</f>
        <v>ZEV-1</v>
      </c>
      <c r="AM50" s="248" t="str">
        <f>IF(BS_CONTROLE[[#This Row],[Entre - Estações]]=0, "-", BS_CONTROLE[[#This Row],[Entre - Estações]])</f>
        <v>ZPT-ZEV</v>
      </c>
      <c r="AN50" s="248" t="str">
        <f>IF(BS_CONTROLE[[#This Row],[SB]]=0, "-", BS_CONTROLE[[#This Row],[SB]])</f>
        <v>ZPTZEV</v>
      </c>
      <c r="AO50" s="249">
        <f>IF(BS_CONTROLE[[#This Row],[SUB]]=0, "-", BS_CONTROLE[[#This Row],[SUB]])</f>
        <v>54</v>
      </c>
      <c r="AP50" s="250">
        <f>IF(BS_CONTROLE[[#This Row],[KM - Inicio]]=0, "-", BS_CONTROLE[[#This Row],[KM - Inicio]])</f>
        <v>105</v>
      </c>
      <c r="AQ50" s="25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8" t="str">
        <f>IF(D50="","*",IFERROR(IF(ISODD(COUNT(AS50:AX645)),"ERRO",SUM((AT50-AS50),(AV50-AU50),(AX50-AW50))),"ERRO"))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9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1" t="s">
        <v>958</v>
      </c>
      <c r="W51" s="251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1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8" t="str">
        <f>IF(BS_CONTROLE[[#This Row],[Local - Partida]]=0, "-", BS_CONTROLE[[#This Row],[Local - Partida]])</f>
        <v>ZPT</v>
      </c>
      <c r="AL51" s="248" t="str">
        <f>IF(BS_CONTROLE[[#This Row],[Local - Encerramento]]=0, "-", BS_CONTROLE[[#This Row],[Local - Encerramento]])</f>
        <v>ZPG</v>
      </c>
      <c r="AM51" s="248" t="str">
        <f>IF(BS_CONTROLE[[#This Row],[Entre - Estações]]=0, "-", BS_CONTROLE[[#This Row],[Entre - Estações]])</f>
        <v>ZPT-ZPG</v>
      </c>
      <c r="AN51" s="248" t="str">
        <f>IF(BS_CONTROLE[[#This Row],[SB]]=0, "-", BS_CONTROLE[[#This Row],[SB]])</f>
        <v>ZPTZPGZPT</v>
      </c>
      <c r="AO51" s="249">
        <f>IF(BS_CONTROLE[[#This Row],[SUB]]=0, "-", BS_CONTROLE[[#This Row],[SUB]])</f>
        <v>53</v>
      </c>
      <c r="AP51" s="250">
        <f>IF(BS_CONTROLE[[#This Row],[KM - Inicio]]=0, "-", BS_CONTROLE[[#This Row],[KM - Inicio]])</f>
        <v>109</v>
      </c>
      <c r="AQ51" s="25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8" t="str">
        <f>IF(D51="","*",IFERROR(IF(ISODD(COUNT(AS51:AX646)),"ERRO",SUM((AT51-AS51),(AV51-AU51),(AX51-AW51))),"ERRO"))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9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8" t="str">
        <f>IF(BS_CONTROLE[[#This Row],[Local - Partida]]=0, "-", BS_CONTROLE[[#This Row],[Local - Partida]])</f>
        <v>-</v>
      </c>
      <c r="AL52" s="248" t="str">
        <f>IF(BS_CONTROLE[[#This Row],[Local - Encerramento]]=0, "-", BS_CONTROLE[[#This Row],[Local - Encerramento]])</f>
        <v>-</v>
      </c>
      <c r="AM52" s="248" t="str">
        <f>IF(BS_CONTROLE[[#This Row],[Entre - Estações]]=0, "-", BS_CONTROLE[[#This Row],[Entre - Estações]])</f>
        <v>ZGM-109</v>
      </c>
      <c r="AN52" s="248" t="str">
        <f>IF(BS_CONTROLE[[#This Row],[SB]]=0, "-", BS_CONTROLE[[#This Row],[SB]])</f>
        <v>117ZGM2</v>
      </c>
      <c r="AO52" s="249">
        <f>IF(BS_CONTROLE[[#This Row],[SUB]]=0, "-", BS_CONTROLE[[#This Row],[SUB]])</f>
        <v>53</v>
      </c>
      <c r="AP52" s="250">
        <f>IF(BS_CONTROLE[[#This Row],[KM - Inicio]]=0, "-", BS_CONTROLE[[#This Row],[KM - Inicio]])</f>
        <v>115.5</v>
      </c>
      <c r="AQ52" s="25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8" t="str">
        <f>IF(D52="","*",IFERROR(IF(ISODD(COUNT(AS52:AX647)),"ERRO",SUM((AT52-AS52),(AV52-AU52),(AX52-AW52))),"ERRO"))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9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8" t="str">
        <f>IF(BS_CONTROLE[[#This Row],[Local - Partida]]=0, "-", BS_CONTROLE[[#This Row],[Local - Partida]])</f>
        <v>-</v>
      </c>
      <c r="AL53" s="248" t="str">
        <f>IF(BS_CONTROLE[[#This Row],[Local - Encerramento]]=0, "-", BS_CONTROLE[[#This Row],[Local - Encerramento]])</f>
        <v>-</v>
      </c>
      <c r="AM53" s="248" t="str">
        <f>IF(BS_CONTROLE[[#This Row],[Entre - Estações]]=0, "-", BS_CONTROLE[[#This Row],[Entre - Estações]])</f>
        <v>-</v>
      </c>
      <c r="AN53" s="248" t="str">
        <f>IF(BS_CONTROLE[[#This Row],[SB]]=0, "-", BS_CONTROLE[[#This Row],[SB]])</f>
        <v>-</v>
      </c>
      <c r="AO53" s="249" t="str">
        <f>IF(BS_CONTROLE[[#This Row],[SUB]]=0, "-", BS_CONTROLE[[#This Row],[SUB]])</f>
        <v>-</v>
      </c>
      <c r="AP53" s="250" t="str">
        <f>IF(BS_CONTROLE[[#This Row],[KM - Inicio]]=0, "-", BS_CONTROLE[[#This Row],[KM - Inicio]])</f>
        <v>-</v>
      </c>
      <c r="AQ53" s="25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8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9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8" t="str">
        <f>IF(BS_CONTROLE[[#This Row],[Local - Partida]]=0, "-", BS_CONTROLE[[#This Row],[Local - Partida]])</f>
        <v>-</v>
      </c>
      <c r="AL54" s="248" t="str">
        <f>IF(BS_CONTROLE[[#This Row],[Local - Encerramento]]=0, "-", BS_CONTROLE[[#This Row],[Local - Encerramento]])</f>
        <v>-</v>
      </c>
      <c r="AM54" s="248" t="str">
        <f>IF(BS_CONTROLE[[#This Row],[Entre - Estações]]=0, "-", BS_CONTROLE[[#This Row],[Entre - Estações]])</f>
        <v>-</v>
      </c>
      <c r="AN54" s="248" t="str">
        <f>IF(BS_CONTROLE[[#This Row],[SB]]=0, "-", BS_CONTROLE[[#This Row],[SB]])</f>
        <v>-</v>
      </c>
      <c r="AO54" s="249" t="str">
        <f>IF(BS_CONTROLE[[#This Row],[SUB]]=0, "-", BS_CONTROLE[[#This Row],[SUB]])</f>
        <v>-</v>
      </c>
      <c r="AP54" s="250" t="str">
        <f>IF(BS_CONTROLE[[#This Row],[KM - Inicio]]=0, "-", BS_CONTROLE[[#This Row],[KM - Inicio]])</f>
        <v>-</v>
      </c>
      <c r="AQ54" s="25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8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9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1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8" t="str">
        <f>IF(BS_CONTROLE[[#This Row],[Local - Partida]]=0, "-", BS_CONTROLE[[#This Row],[Local - Partida]])</f>
        <v>ZBVZQB</v>
      </c>
      <c r="AL55" s="248" t="str">
        <f>IF(BS_CONTROLE[[#This Row],[Local - Encerramento]]=0, "-", BS_CONTROLE[[#This Row],[Local - Encerramento]])</f>
        <v>ZYU2</v>
      </c>
      <c r="AM55" s="248" t="str">
        <f>IF(BS_CONTROLE[[#This Row],[Entre - Estações]]=0, "-", BS_CONTROLE[[#This Row],[Entre - Estações]])</f>
        <v>ZQBZBV-ZYU</v>
      </c>
      <c r="AN55" s="248" t="str">
        <f>IF(BS_CONTROLE[[#This Row],[SB]]=0, "-", BS_CONTROLE[[#This Row],[SB]])</f>
        <v>ZQBZBVZYU</v>
      </c>
      <c r="AO55" s="249">
        <f>IF(BS_CONTROLE[[#This Row],[SUB]]=0, "-", BS_CONTROLE[[#This Row],[SUB]])</f>
        <v>56</v>
      </c>
      <c r="AP55" s="250">
        <f>IF(BS_CONTROLE[[#This Row],[KM - Inicio]]=0, "-", BS_CONTROLE[[#This Row],[KM - Inicio]])</f>
        <v>256</v>
      </c>
      <c r="AQ55" s="25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8" t="str">
        <f>IF(D55="","*",IFERROR(IF(ISODD(COUNT(AS55:AX650)),"ERRO",SUM((AT55-AS55),(AV55-AU55),(AX55-AW55))),"ERRO"))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5" t="s">
        <v>541</v>
      </c>
      <c r="E56" s="279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1" t="s">
        <v>925</v>
      </c>
      <c r="W56" s="251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1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8" t="str">
        <f>IF(BS_CONTROLE[[#This Row],[Local - Partida]]=0, "-", BS_CONTROLE[[#This Row],[Local - Partida]])</f>
        <v>-</v>
      </c>
      <c r="AL56" s="248" t="str">
        <f>IF(BS_CONTROLE[[#This Row],[Local - Encerramento]]=0, "-", BS_CONTROLE[[#This Row],[Local - Encerramento]])</f>
        <v>-</v>
      </c>
      <c r="AM56" s="248" t="str">
        <f>IF(BS_CONTROLE[[#This Row],[Entre - Estações]]=0, "-", BS_CONTROLE[[#This Row],[Entre - Estações]])</f>
        <v>ZDS-ZQB</v>
      </c>
      <c r="AN56" s="248" t="str">
        <f>IF(BS_CONTROLE[[#This Row],[SB]]=0, "-", BS_CONTROLE[[#This Row],[SB]])</f>
        <v>ZDS2481</v>
      </c>
      <c r="AO56" s="249">
        <f>IF(BS_CONTROLE[[#This Row],[SUB]]=0, "-", BS_CONTROLE[[#This Row],[SUB]])</f>
        <v>49</v>
      </c>
      <c r="AP56" s="250">
        <f>IF(BS_CONTROLE[[#This Row],[KM - Inicio]]=0, "-", BS_CONTROLE[[#This Row],[KM - Inicio]])</f>
        <v>240.89</v>
      </c>
      <c r="AQ56" s="25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8" t="str">
        <f>IF(D56="","*",IFERROR(IF(ISODD(COUNT(AS56:AX651)),"ERRO",SUM((AT56-AS56),(AV56-AU56),(AX56-AW56))),"ERRO"))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5" t="s">
        <v>522</v>
      </c>
      <c r="E57" s="299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1" t="s">
        <v>929</v>
      </c>
      <c r="W57" s="251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1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8" t="str">
        <f>IF(BS_CONTROLE[[#This Row],[Local - Partida]]=0, "-", BS_CONTROLE[[#This Row],[Local - Partida]])</f>
        <v>ZYU1</v>
      </c>
      <c r="AL57" s="248" t="str">
        <f>IF(BS_CONTROLE[[#This Row],[Local - Encerramento]]=0, "-", BS_CONTROLE[[#This Row],[Local - Encerramento]])</f>
        <v>ZYU1</v>
      </c>
      <c r="AM57" s="248" t="str">
        <f>IF(BS_CONTROLE[[#This Row],[Entre - Estações]]=0, "-", BS_CONTROLE[[#This Row],[Entre - Estações]])</f>
        <v>ZXI-ZVK</v>
      </c>
      <c r="AN57" s="248" t="str">
        <f>IF(BS_CONTROLE[[#This Row],[SB]]=0, "-", BS_CONTROLE[[#This Row],[SB]])</f>
        <v>224ZIC1</v>
      </c>
      <c r="AO57" s="249">
        <f>IF(BS_CONTROLE[[#This Row],[SUB]]=0, "-", BS_CONTROLE[[#This Row],[SUB]])</f>
        <v>49</v>
      </c>
      <c r="AP57" s="250">
        <f>IF(BS_CONTROLE[[#This Row],[KM - Inicio]]=0, "-", BS_CONTROLE[[#This Row],[KM - Inicio]])</f>
        <v>225</v>
      </c>
      <c r="AQ57" s="25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8" t="str">
        <f>IF(D57="","*",IFERROR(IF(ISODD(COUNT(AS57:AX652)),"ERRO",SUM((AT57-AS57),(AV57-AU57),(AX57-AW57))),"ERRO"))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5" t="s">
        <v>932</v>
      </c>
      <c r="E58" s="299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1" t="s">
        <v>925</v>
      </c>
      <c r="W58" s="251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8" t="str">
        <f>IF(BS_CONTROLE[[#This Row],[Local - Partida]]=0, "-", BS_CONTROLE[[#This Row],[Local - Partida]])</f>
        <v>-</v>
      </c>
      <c r="AL58" s="248" t="str">
        <f>IF(BS_CONTROLE[[#This Row],[Local - Encerramento]]=0, "-", BS_CONTROLE[[#This Row],[Local - Encerramento]])</f>
        <v>-</v>
      </c>
      <c r="AM58" s="248" t="str">
        <f>IF(BS_CONTROLE[[#This Row],[Entre - Estações]]=0, "-", BS_CONTROLE[[#This Row],[Entre - Estações]])</f>
        <v>ZYU</v>
      </c>
      <c r="AN58" s="248" t="str">
        <f>IF(BS_CONTROLE[[#This Row],[SB]]=0, "-", BS_CONTROLE[[#This Row],[SB]])</f>
        <v>198ZYU2</v>
      </c>
      <c r="AO58" s="249">
        <f>IF(BS_CONTROLE[[#This Row],[SUB]]=0, "-", BS_CONTROLE[[#This Row],[SUB]])</f>
        <v>56</v>
      </c>
      <c r="AP58" s="250">
        <f>IF(BS_CONTROLE[[#This Row],[KM - Inicio]]=0, "-", BS_CONTROLE[[#This Row],[KM - Inicio]])</f>
        <v>198.4</v>
      </c>
      <c r="AQ58" s="25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8" t="str">
        <f>IF(D58="","*",IFERROR(IF(ISODD(COUNT(AS58:AX653)),"ERRO",SUM((AT58-AS58),(AV58-AU58),(AX58-AW58))),"ERRO"))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5" t="s">
        <v>639</v>
      </c>
      <c r="E59" s="299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1" t="s">
        <v>925</v>
      </c>
      <c r="W59" s="251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8" t="str">
        <f>IF(BS_CONTROLE[[#This Row],[Local - Partida]]=0, "-", BS_CONTROLE[[#This Row],[Local - Partida]])</f>
        <v>-</v>
      </c>
      <c r="AL59" s="248" t="str">
        <f>IF(BS_CONTROLE[[#This Row],[Local - Encerramento]]=0, "-", BS_CONTROLE[[#This Row],[Local - Encerramento]])</f>
        <v>-</v>
      </c>
      <c r="AM59" s="248" t="str">
        <f>IF(BS_CONTROLE[[#This Row],[Entre - Estações]]=0, "-", BS_CONTROLE[[#This Row],[Entre - Estações]])</f>
        <v>ZFY</v>
      </c>
      <c r="AN59" s="248" t="str">
        <f>IF(BS_CONTROLE[[#This Row],[SB]]=0, "-", BS_CONTROLE[[#This Row],[SB]])</f>
        <v>ZFY1981</v>
      </c>
      <c r="AO59" s="249">
        <f>IF(BS_CONTROLE[[#This Row],[SUB]]=0, "-", BS_CONTROLE[[#This Row],[SUB]])</f>
        <v>49</v>
      </c>
      <c r="AP59" s="250">
        <f>IF(BS_CONTROLE[[#This Row],[KM - Inicio]]=0, "-", BS_CONTROLE[[#This Row],[KM - Inicio]])</f>
        <v>198.1</v>
      </c>
      <c r="AQ59" s="25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8" t="str">
        <f>IF(D59="","*",IFERROR(IF(ISODD(COUNT(AS59:AX654)),"ERRO",SUM((AT59-AS59),(AV59-AU59),(AX59-AW59))),"ERRO"))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5" t="s">
        <v>590</v>
      </c>
      <c r="E60" s="300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1" t="s">
        <v>925</v>
      </c>
      <c r="W60" s="251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8" t="str">
        <f>IF(BS_CONTROLE[[#This Row],[Local - Partida]]=0, "-", BS_CONTROLE[[#This Row],[Local - Partida]])</f>
        <v>-</v>
      </c>
      <c r="AL60" s="248" t="str">
        <f>IF(BS_CONTROLE[[#This Row],[Local - Encerramento]]=0, "-", BS_CONTROLE[[#This Row],[Local - Encerramento]])</f>
        <v>-</v>
      </c>
      <c r="AM60" s="248" t="str">
        <f>IF(BS_CONTROLE[[#This Row],[Entre - Estações]]=0, "-", BS_CONTROLE[[#This Row],[Entre - Estações]])</f>
        <v>ZFY</v>
      </c>
      <c r="AN60" s="248" t="str">
        <f>IF(BS_CONTROLE[[#This Row],[SB]]=0, "-", BS_CONTROLE[[#This Row],[SB]])</f>
        <v>ZFY1</v>
      </c>
      <c r="AO60" s="249">
        <f>IF(BS_CONTROLE[[#This Row],[SUB]]=0, "-", BS_CONTROLE[[#This Row],[SUB]])</f>
        <v>49</v>
      </c>
      <c r="AP60" s="250">
        <f>IF(BS_CONTROLE[[#This Row],[KM - Inicio]]=0, "-", BS_CONTROLE[[#This Row],[KM - Inicio]])</f>
        <v>194</v>
      </c>
      <c r="AQ60" s="25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8" t="str">
        <f>IF(D60="","*",IFERROR(IF(ISODD(COUNT(AS60:AX655)),"ERRO",SUM((AT60-AS60),(AV60-AU60),(AX60-AW60))),"ERRO"))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9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8" t="str">
        <f>IF(BS_CONTROLE[[#This Row],[Local - Partida]]=0, "-", BS_CONTROLE[[#This Row],[Local - Partida]])</f>
        <v>-</v>
      </c>
      <c r="AL61" s="248" t="str">
        <f>IF(BS_CONTROLE[[#This Row],[Local - Encerramento]]=0, "-", BS_CONTROLE[[#This Row],[Local - Encerramento]])</f>
        <v>-</v>
      </c>
      <c r="AM61" s="248" t="str">
        <f>IF(BS_CONTROLE[[#This Row],[Entre - Estações]]=0, "-", BS_CONTROLE[[#This Row],[Entre - Estações]])</f>
        <v>ZPS-ZAL</v>
      </c>
      <c r="AN61" s="248" t="str">
        <f>IF(BS_CONTROLE[[#This Row],[SB]]=0, "-", BS_CONTROLE[[#This Row],[SB]])</f>
        <v>ZPS075</v>
      </c>
      <c r="AO61" s="249">
        <f>IF(BS_CONTROLE[[#This Row],[SUB]]=0, "-", BS_CONTROLE[[#This Row],[SUB]])</f>
        <v>61</v>
      </c>
      <c r="AP61" s="250">
        <f>IF(BS_CONTROLE[[#This Row],[KM - Inicio]]=0, "-", BS_CONTROLE[[#This Row],[KM - Inicio]])</f>
        <v>73.900000000000006</v>
      </c>
      <c r="AQ61" s="25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8" t="str">
        <f>IF(D61="","*",IFERROR(IF(ISODD(COUNT(AS61:AX656)),"ERRO",SUM((AT61-AS61),(AV61-AU61),(AX61-AW61))),"ERRO"))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9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8" t="str">
        <f>IF(BS_CONTROLE[[#This Row],[Local - Partida]]=0, "-", BS_CONTROLE[[#This Row],[Local - Partida]])</f>
        <v>185ZXP2</v>
      </c>
      <c r="AL62" s="248" t="str">
        <f>IF(BS_CONTROLE[[#This Row],[Local - Encerramento]]=0, "-", BS_CONTROLE[[#This Row],[Local - Encerramento]])</f>
        <v>ZCR</v>
      </c>
      <c r="AM62" s="248" t="str">
        <f>IF(BS_CONTROLE[[#This Row],[Entre - Estações]]=0, "-", BS_CONTROLE[[#This Row],[Entre - Estações]])</f>
        <v>185ZXP-ZCR</v>
      </c>
      <c r="AN62" s="248" t="str">
        <f>IF(BS_CONTROLE[[#This Row],[SB]]=0, "-", BS_CONTROLE[[#This Row],[SB]])</f>
        <v>185ZXPZCR</v>
      </c>
      <c r="AO62" s="249">
        <f>IF(BS_CONTROLE[[#This Row],[SUB]]=0, "-", BS_CONTROLE[[#This Row],[SUB]])</f>
        <v>49</v>
      </c>
      <c r="AP62" s="250">
        <f>IF(BS_CONTROLE[[#This Row],[KM - Inicio]]=0, "-", BS_CONTROLE[[#This Row],[KM - Inicio]])</f>
        <v>185</v>
      </c>
      <c r="AQ62" s="25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8" t="str">
        <f>IF(D62="","*",IFERROR(IF(ISODD(COUNT(AS62:AX657)),"ERRO",SUM((AT62-AS62),(AV62-AU62),(AX62-AW62))),"ERRO"))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9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8" t="str">
        <f>IF(BS_CONTROLE[[#This Row],[Local - Partida]]=0, "-", BS_CONTROLE[[#This Row],[Local - Partida]])</f>
        <v>-</v>
      </c>
      <c r="AL63" s="248" t="str">
        <f>IF(BS_CONTROLE[[#This Row],[Local - Encerramento]]=0, "-", BS_CONTROLE[[#This Row],[Local - Encerramento]])</f>
        <v>-</v>
      </c>
      <c r="AM63" s="248" t="str">
        <f>IF(BS_CONTROLE[[#This Row],[Entre - Estações]]=0, "-", BS_CONTROLE[[#This Row],[Entre - Estações]])</f>
        <v>-</v>
      </c>
      <c r="AN63" s="248" t="str">
        <f>IF(BS_CONTROLE[[#This Row],[SB]]=0, "-", BS_CONTROLE[[#This Row],[SB]])</f>
        <v>-</v>
      </c>
      <c r="AO63" s="249" t="str">
        <f>IF(BS_CONTROLE[[#This Row],[SUB]]=0, "-", BS_CONTROLE[[#This Row],[SUB]])</f>
        <v>-</v>
      </c>
      <c r="AP63" s="250" t="str">
        <f>IF(BS_CONTROLE[[#This Row],[KM - Inicio]]=0, "-", BS_CONTROLE[[#This Row],[KM - Inicio]])</f>
        <v>-</v>
      </c>
      <c r="AQ63" s="25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8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9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8" t="str">
        <f>IF(BS_CONTROLE[[#This Row],[Local - Partida]]=0, "-", BS_CONTROLE[[#This Row],[Local - Partida]])</f>
        <v>-</v>
      </c>
      <c r="AL64" s="248" t="str">
        <f>IF(BS_CONTROLE[[#This Row],[Local - Encerramento]]=0, "-", BS_CONTROLE[[#This Row],[Local - Encerramento]])</f>
        <v>-</v>
      </c>
      <c r="AM64" s="248" t="str">
        <f>IF(BS_CONTROLE[[#This Row],[Entre - Estações]]=0, "-", BS_CONTROLE[[#This Row],[Entre - Estações]])</f>
        <v>ZKE-ZWW</v>
      </c>
      <c r="AN64" s="248" t="str">
        <f>IF(BS_CONTROLE[[#This Row],[SB]]=0, "-", BS_CONTROLE[[#This Row],[SB]])</f>
        <v>ZWW2</v>
      </c>
      <c r="AO64" s="249">
        <f>IF(BS_CONTROLE[[#This Row],[SUB]]=0, "-", BS_CONTROLE[[#This Row],[SUB]])</f>
        <v>55</v>
      </c>
      <c r="AP64" s="250">
        <f>IF(BS_CONTROLE[[#This Row],[KM - Inicio]]=0, "-", BS_CONTROLE[[#This Row],[KM - Inicio]])</f>
        <v>87.4</v>
      </c>
      <c r="AQ64" s="25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8" t="str">
        <f>IF(D64="","*",IFERROR(IF(ISODD(COUNT(AS64:AX659)),"ERRO",SUM((AT64-AS64),(AV64-AU64),(AX64-AW64))),"ERRO"))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9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8" t="str">
        <f>IF(BS_CONTROLE[[#This Row],[Local - Partida]]=0, "-", BS_CONTROLE[[#This Row],[Local - Partida]])</f>
        <v>-</v>
      </c>
      <c r="AL65" s="248" t="str">
        <f>IF(BS_CONTROLE[[#This Row],[Local - Encerramento]]=0, "-", BS_CONTROLE[[#This Row],[Local - Encerramento]])</f>
        <v>-</v>
      </c>
      <c r="AM65" s="248" t="str">
        <f>IF(BS_CONTROLE[[#This Row],[Entre - Estações]]=0, "-", BS_CONTROLE[[#This Row],[Entre - Estações]])</f>
        <v>ZEJ-ZEV</v>
      </c>
      <c r="AN65" s="248">
        <f>IF(BS_CONTROLE[[#This Row],[SB]]=0, "-", BS_CONTROLE[[#This Row],[SB]])</f>
        <v>1571562</v>
      </c>
      <c r="AO65" s="249">
        <f>IF(BS_CONTROLE[[#This Row],[SUB]]=0, "-", BS_CONTROLE[[#This Row],[SUB]])</f>
        <v>55</v>
      </c>
      <c r="AP65" s="250">
        <f>IF(BS_CONTROLE[[#This Row],[KM - Inicio]]=0, "-", BS_CONTROLE[[#This Row],[KM - Inicio]])</f>
        <v>157</v>
      </c>
      <c r="AQ65" s="25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8" t="str">
        <f>IF(D65="","*",IFERROR(IF(ISODD(COUNT(AS65:AX660)),"ERRO",SUM((AT65-AS65),(AV65-AU65),(AX65-AW65))),"ERRO"))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9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8" t="str">
        <f>IF(BS_CONTROLE[[#This Row],[Local - Partida]]=0, "-", BS_CONTROLE[[#This Row],[Local - Partida]])</f>
        <v>K67ZEV2</v>
      </c>
      <c r="AL66" s="248" t="str">
        <f>IF(BS_CONTROLE[[#This Row],[Local - Encerramento]]=0, "-", BS_CONTROLE[[#This Row],[Local - Encerramento]])</f>
        <v>ZBV</v>
      </c>
      <c r="AM66" s="248" t="str">
        <f>IF(BS_CONTROLE[[#This Row],[Entre - Estações]]=0, "-", BS_CONTROLE[[#This Row],[Entre - Estações]])</f>
        <v>ZEV-ZBV</v>
      </c>
      <c r="AN66" s="248" t="str">
        <f>IF(BS_CONTROLE[[#This Row],[SB]]=0, "-", BS_CONTROLE[[#This Row],[SB]])</f>
        <v>ZEVZBV</v>
      </c>
      <c r="AO66" s="249">
        <f>IF(BS_CONTROLE[[#This Row],[SUB]]=0, "-", BS_CONTROLE[[#This Row],[SUB]])</f>
        <v>92</v>
      </c>
      <c r="AP66" s="250">
        <f>IF(BS_CONTROLE[[#This Row],[KM - Inicio]]=0, "-", BS_CONTROLE[[#This Row],[KM - Inicio]])</f>
        <v>66.5</v>
      </c>
      <c r="AQ66" s="25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8" t="str">
        <f>IF(D66="","*",IFERROR(IF(ISODD(COUNT(AS66:AX661)),"ERRO",SUM((AT66-AS66),(AV66-AU66),(AX66-AW66))),"ERRO"))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9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8" t="str">
        <f>IF(BS_CONTROLE[[#This Row],[Local - Partida]]=0, "-", BS_CONTROLE[[#This Row],[Local - Partida]])</f>
        <v>-</v>
      </c>
      <c r="AL67" s="248" t="str">
        <f>IF(BS_CONTROLE[[#This Row],[Local - Encerramento]]=0, "-", BS_CONTROLE[[#This Row],[Local - Encerramento]])</f>
        <v>-</v>
      </c>
      <c r="AM67" s="248" t="str">
        <f>IF(BS_CONTROLE[[#This Row],[Entre - Estações]]=0, "-", BS_CONTROLE[[#This Row],[Entre - Estações]])</f>
        <v>-</v>
      </c>
      <c r="AN67" s="248" t="str">
        <f>IF(BS_CONTROLE[[#This Row],[SB]]=0, "-", BS_CONTROLE[[#This Row],[SB]])</f>
        <v>-</v>
      </c>
      <c r="AO67" s="249" t="str">
        <f>IF(BS_CONTROLE[[#This Row],[SUB]]=0, "-", BS_CONTROLE[[#This Row],[SUB]])</f>
        <v>-</v>
      </c>
      <c r="AP67" s="250" t="str">
        <f>IF(BS_CONTROLE[[#This Row],[KM - Inicio]]=0, "-", BS_CONTROLE[[#This Row],[KM - Inicio]])</f>
        <v>-</v>
      </c>
      <c r="AQ67" s="25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8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9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1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8" t="str">
        <f>IF(BS_CONTROLE[[#This Row],[Local - Partida]]=0, "-", BS_CONTROLE[[#This Row],[Local - Partida]])</f>
        <v>-</v>
      </c>
      <c r="AL68" s="248" t="str">
        <f>IF(BS_CONTROLE[[#This Row],[Local - Encerramento]]=0, "-", BS_CONTROLE[[#This Row],[Local - Encerramento]])</f>
        <v>-</v>
      </c>
      <c r="AM68" s="248" t="str">
        <f>IF(BS_CONTROLE[[#This Row],[Entre - Estações]]=0, "-", BS_CONTROLE[[#This Row],[Entre - Estações]])</f>
        <v>ZWI-ZYQ</v>
      </c>
      <c r="AN68" s="248">
        <f>IF(BS_CONTROLE[[#This Row],[SB]]=0, "-", BS_CONTROLE[[#This Row],[SB]])</f>
        <v>1231212</v>
      </c>
      <c r="AO68" s="249">
        <f>IF(BS_CONTROLE[[#This Row],[SUB]]=0, "-", BS_CONTROLE[[#This Row],[SUB]])</f>
        <v>55</v>
      </c>
      <c r="AP68" s="250">
        <f>IF(BS_CONTROLE[[#This Row],[KM - Inicio]]=0, "-", BS_CONTROLE[[#This Row],[KM - Inicio]])</f>
        <v>122.196</v>
      </c>
      <c r="AQ68" s="25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8" t="str">
        <f>IF(D68="","*",IFERROR(IF(ISODD(COUNT(AS68:AX663)),"ERRO",SUM((AT68-AS68),(AV68-AU68),(AX68-AW68))),"ERRO"))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9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1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8" t="str">
        <f>IF(BS_CONTROLE[[#This Row],[Local - Partida]]=0, "-", BS_CONTROLE[[#This Row],[Local - Partida]])</f>
        <v>-</v>
      </c>
      <c r="AL69" s="248" t="str">
        <f>IF(BS_CONTROLE[[#This Row],[Local - Encerramento]]=0, "-", BS_CONTROLE[[#This Row],[Local - Encerramento]])</f>
        <v>-</v>
      </c>
      <c r="AM69" s="248" t="str">
        <f>IF(BS_CONTROLE[[#This Row],[Entre - Estações]]=0, "-", BS_CONTROLE[[#This Row],[Entre - Estações]])</f>
        <v>ZWI-ZYQ</v>
      </c>
      <c r="AN69" s="248">
        <f>IF(BS_CONTROLE[[#This Row],[SB]]=0, "-", BS_CONTROLE[[#This Row],[SB]])</f>
        <v>1231212</v>
      </c>
      <c r="AO69" s="249">
        <f>IF(BS_CONTROLE[[#This Row],[SUB]]=0, "-", BS_CONTROLE[[#This Row],[SUB]])</f>
        <v>55</v>
      </c>
      <c r="AP69" s="250">
        <f>IF(BS_CONTROLE[[#This Row],[KM - Inicio]]=0, "-", BS_CONTROLE[[#This Row],[KM - Inicio]])</f>
        <v>122.199</v>
      </c>
      <c r="AQ69" s="25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8" t="str">
        <f>IF(D69="","*",IFERROR(IF(ISODD(COUNT(AS69:AX664)),"ERRO",SUM((AT69-AS69),(AV69-AU69),(AX69-AW69))),"ERRO"))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0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1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8" t="str">
        <f>IF(BS_CONTROLE[[#This Row],[Local - Partida]]=0, "-", BS_CONTROLE[[#This Row],[Local - Partida]])</f>
        <v>-</v>
      </c>
      <c r="AL70" s="248" t="str">
        <f>IF(BS_CONTROLE[[#This Row],[Local - Encerramento]]=0, "-", BS_CONTROLE[[#This Row],[Local - Encerramento]])</f>
        <v>-</v>
      </c>
      <c r="AM70" s="248" t="str">
        <f>IF(BS_CONTROLE[[#This Row],[Entre - Estações]]=0, "-", BS_CONTROLE[[#This Row],[Entre - Estações]])</f>
        <v>ZWI-ZYQ</v>
      </c>
      <c r="AN70" s="248">
        <f>IF(BS_CONTROLE[[#This Row],[SB]]=0, "-", BS_CONTROLE[[#This Row],[SB]])</f>
        <v>1231212</v>
      </c>
      <c r="AO70" s="249">
        <f>IF(BS_CONTROLE[[#This Row],[SUB]]=0, "-", BS_CONTROLE[[#This Row],[SUB]])</f>
        <v>55</v>
      </c>
      <c r="AP70" s="250">
        <f>IF(BS_CONTROLE[[#This Row],[KM - Inicio]]=0, "-", BS_CONTROLE[[#This Row],[KM - Inicio]])</f>
        <v>122.2</v>
      </c>
      <c r="AQ70" s="25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8" t="str">
        <f>IF(D70="","*",IFERROR(IF(ISODD(COUNT(AS70:AX665)),"ERRO",SUM((AT70-AS70),(AV70-AU70),(AX70-AW70))),"ERRO"))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9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8" t="str">
        <f>IF(BS_CONTROLE[[#This Row],[Local - Partida]]=0, "-", BS_CONTROLE[[#This Row],[Local - Partida]])</f>
        <v>-</v>
      </c>
      <c r="AL71" s="248" t="str">
        <f>IF(BS_CONTROLE[[#This Row],[Local - Encerramento]]=0, "-", BS_CONTROLE[[#This Row],[Local - Encerramento]])</f>
        <v>-</v>
      </c>
      <c r="AM71" s="248" t="str">
        <f>IF(BS_CONTROLE[[#This Row],[Entre - Estações]]=0, "-", BS_CONTROLE[[#This Row],[Entre - Estações]])</f>
        <v>-</v>
      </c>
      <c r="AN71" s="248" t="str">
        <f>IF(BS_CONTROLE[[#This Row],[SB]]=0, "-", BS_CONTROLE[[#This Row],[SB]])</f>
        <v>-</v>
      </c>
      <c r="AO71" s="249" t="str">
        <f>IF(BS_CONTROLE[[#This Row],[SUB]]=0, "-", BS_CONTROLE[[#This Row],[SUB]])</f>
        <v>-</v>
      </c>
      <c r="AP71" s="250" t="str">
        <f>IF(BS_CONTROLE[[#This Row],[KM - Inicio]]=0, "-", BS_CONTROLE[[#This Row],[KM - Inicio]])</f>
        <v>-</v>
      </c>
      <c r="AQ71" s="25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8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9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8" t="str">
        <f>IF(BS_CONTROLE[[#This Row],[Local - Partida]]=0, "-", BS_CONTROLE[[#This Row],[Local - Partida]])</f>
        <v>K67ZEV2</v>
      </c>
      <c r="AL72" s="248" t="str">
        <f>IF(BS_CONTROLE[[#This Row],[Local - Encerramento]]=0, "-", BS_CONTROLE[[#This Row],[Local - Encerramento]])</f>
        <v>ZXW</v>
      </c>
      <c r="AM72" s="248" t="str">
        <f>IF(BS_CONTROLE[[#This Row],[Entre - Estações]]=0, "-", BS_CONTROLE[[#This Row],[Entre - Estações]])</f>
        <v>ZEV-ZXW</v>
      </c>
      <c r="AN72" s="248" t="str">
        <f>IF(BS_CONTROLE[[#This Row],[SB]]=0, "-", BS_CONTROLE[[#This Row],[SB]])</f>
        <v>ZEVZXW</v>
      </c>
      <c r="AO72" s="249">
        <f>IF(BS_CONTROLE[[#This Row],[SUB]]=0, "-", BS_CONTROLE[[#This Row],[SUB]])</f>
        <v>92</v>
      </c>
      <c r="AP72" s="250">
        <f>IF(BS_CONTROLE[[#This Row],[KM - Inicio]]=0, "-", BS_CONTROLE[[#This Row],[KM - Inicio]])</f>
        <v>66.5</v>
      </c>
      <c r="AQ72" s="25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8" t="str">
        <f>IF(D72="","*",IFERROR(IF(ISODD(COUNT(AS72:AX667)),"ERRO",SUM((AT72-AS72),(AV72-AU72),(AX72-AW72))),"ERRO"))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9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8" t="str">
        <f>IF(BS_CONTROLE[[#This Row],[Local - Partida]]=0, "-", BS_CONTROLE[[#This Row],[Local - Partida]])</f>
        <v>-</v>
      </c>
      <c r="AL73" s="248" t="str">
        <f>IF(BS_CONTROLE[[#This Row],[Local - Encerramento]]=0, "-", BS_CONTROLE[[#This Row],[Local - Encerramento]])</f>
        <v>-</v>
      </c>
      <c r="AM73" s="248" t="str">
        <f>IF(BS_CONTROLE[[#This Row],[Entre - Estações]]=0, "-", BS_CONTROLE[[#This Row],[Entre - Estações]])</f>
        <v>ZWU-ZDC</v>
      </c>
      <c r="AN73" s="248" t="str">
        <f>IF(BS_CONTROLE[[#This Row],[SB]]=0, "-", BS_CONTROLE[[#This Row],[SB]])</f>
        <v>K96K952</v>
      </c>
      <c r="AO73" s="249">
        <f>IF(BS_CONTROLE[[#This Row],[SUB]]=0, "-", BS_CONTROLE[[#This Row],[SUB]])</f>
        <v>92</v>
      </c>
      <c r="AP73" s="250">
        <f>IF(BS_CONTROLE[[#This Row],[KM - Inicio]]=0, "-", BS_CONTROLE[[#This Row],[KM - Inicio]])</f>
        <v>95.3</v>
      </c>
      <c r="AQ73" s="25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8" t="str">
        <f>IF(D73="","*",IFERROR(IF(ISODD(COUNT(AS73:AX668)),"ERRO",SUM((AT73-AS73),(AV73-AU73),(AX73-AW73))),"ERRO"))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5" t="s">
        <v>601</v>
      </c>
      <c r="E74" s="279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1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8" t="str">
        <f>IF(BS_CONTROLE[[#This Row],[Local - Partida]]=0, "-", BS_CONTROLE[[#This Row],[Local - Partida]])</f>
        <v>-</v>
      </c>
      <c r="AL74" s="248" t="str">
        <f>IF(BS_CONTROLE[[#This Row],[Local - Encerramento]]=0, "-", BS_CONTROLE[[#This Row],[Local - Encerramento]])</f>
        <v>-</v>
      </c>
      <c r="AM74" s="248" t="str">
        <f>IF(BS_CONTROLE[[#This Row],[Entre - Estações]]=0, "-", BS_CONTROLE[[#This Row],[Entre - Estações]])</f>
        <v>ZGP</v>
      </c>
      <c r="AN74" s="248" t="str">
        <f>IF(BS_CONTROLE[[#This Row],[SB]]=0, "-", BS_CONTROLE[[#This Row],[SB]])</f>
        <v>ZGP2</v>
      </c>
      <c r="AO74" s="249">
        <f>IF(BS_CONTROLE[[#This Row],[SUB]]=0, "-", BS_CONTROLE[[#This Row],[SUB]])</f>
        <v>92</v>
      </c>
      <c r="AP74" s="250">
        <f>IF(BS_CONTROLE[[#This Row],[KM - Inicio]]=0, "-", BS_CONTROLE[[#This Row],[KM - Inicio]])</f>
        <v>103.3</v>
      </c>
      <c r="AQ74" s="25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8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9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1" t="s">
        <v>929</v>
      </c>
      <c r="W75" s="251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1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8" t="str">
        <f>IF(BS_CONTROLE[[#This Row],[Local - Partida]]=0, "-", BS_CONTROLE[[#This Row],[Local - Partida]])</f>
        <v>109ZPT2</v>
      </c>
      <c r="AL75" s="248" t="str">
        <f>IF(BS_CONTROLE[[#This Row],[Local - Encerramento]]=0, "-", BS_CONTROLE[[#This Row],[Local - Encerramento]])</f>
        <v>ZPTZDR</v>
      </c>
      <c r="AM75" s="248" t="str">
        <f>IF(BS_CONTROLE[[#This Row],[Entre - Estações]]=0, "-", BS_CONTROLE[[#This Row],[Entre - Estações]])</f>
        <v>ZGM1</v>
      </c>
      <c r="AN75" s="248" t="str">
        <f>IF(BS_CONTROLE[[#This Row],[SB]]=0, "-", BS_CONTROLE[[#This Row],[SB]])</f>
        <v>ZGM1</v>
      </c>
      <c r="AO75" s="249">
        <f>IF(BS_CONTROLE[[#This Row],[SUB]]=0, "-", BS_CONTROLE[[#This Row],[SUB]])</f>
        <v>30</v>
      </c>
      <c r="AP75" s="250">
        <f>IF(BS_CONTROLE[[#This Row],[KM - Inicio]]=0, "-", BS_CONTROLE[[#This Row],[KM - Inicio]])</f>
        <v>114.3</v>
      </c>
      <c r="AQ75" s="25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8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9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8" t="str">
        <f>IF(BS_CONTROLE[[#This Row],[Local - Partida]]=0, "-", BS_CONTROLE[[#This Row],[Local - Partida]])</f>
        <v>-</v>
      </c>
      <c r="AL76" s="248" t="str">
        <f>IF(BS_CONTROLE[[#This Row],[Local - Encerramento]]=0, "-", BS_CONTROLE[[#This Row],[Local - Encerramento]])</f>
        <v>-</v>
      </c>
      <c r="AM76" s="248" t="str">
        <f>IF(BS_CONTROLE[[#This Row],[Entre - Estações]]=0, "-", BS_CONTROLE[[#This Row],[Entre - Estações]])</f>
        <v>ZGM-109</v>
      </c>
      <c r="AN76" s="248" t="str">
        <f>IF(BS_CONTROLE[[#This Row],[SB]]=0, "-", BS_CONTROLE[[#This Row],[SB]])</f>
        <v>117ZGM2</v>
      </c>
      <c r="AO76" s="249">
        <f>IF(BS_CONTROLE[[#This Row],[SUB]]=0, "-", BS_CONTROLE[[#This Row],[SUB]])</f>
        <v>53</v>
      </c>
      <c r="AP76" s="250">
        <f>IF(BS_CONTROLE[[#This Row],[KM - Inicio]]=0, "-", BS_CONTROLE[[#This Row],[KM - Inicio]])</f>
        <v>115.5</v>
      </c>
      <c r="AQ76" s="25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8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9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1" t="s">
        <v>958</v>
      </c>
      <c r="W77" s="251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1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8" t="str">
        <f>IF(BS_CONTROLE[[#This Row],[Local - Partida]]=0, "-", BS_CONTROLE[[#This Row],[Local - Partida]])</f>
        <v>ZPT</v>
      </c>
      <c r="AL77" s="248" t="str">
        <f>IF(BS_CONTROLE[[#This Row],[Local - Encerramento]]=0, "-", BS_CONTROLE[[#This Row],[Local - Encerramento]])</f>
        <v>ZPG</v>
      </c>
      <c r="AM77" s="248" t="str">
        <f>IF(BS_CONTROLE[[#This Row],[Entre - Estações]]=0, "-", BS_CONTROLE[[#This Row],[Entre - Estações]])</f>
        <v>ZPT-ZPG</v>
      </c>
      <c r="AN77" s="248" t="str">
        <f>IF(BS_CONTROLE[[#This Row],[SB]]=0, "-", BS_CONTROLE[[#This Row],[SB]])</f>
        <v>ZPTZPGZPT</v>
      </c>
      <c r="AO77" s="249">
        <f>IF(BS_CONTROLE[[#This Row],[SUB]]=0, "-", BS_CONTROLE[[#This Row],[SUB]])</f>
        <v>53</v>
      </c>
      <c r="AP77" s="250">
        <f>IF(BS_CONTROLE[[#This Row],[KM - Inicio]]=0, "-", BS_CONTROLE[[#This Row],[KM - Inicio]])</f>
        <v>109</v>
      </c>
      <c r="AQ77" s="25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8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9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8" t="str">
        <f>IF(BS_CONTROLE[[#This Row],[Local - Partida]]=0, "-", BS_CONTROLE[[#This Row],[Local - Partida]])</f>
        <v>-</v>
      </c>
      <c r="AL78" s="248" t="str">
        <f>IF(BS_CONTROLE[[#This Row],[Local - Encerramento]]=0, "-", BS_CONTROLE[[#This Row],[Local - Encerramento]])</f>
        <v>-</v>
      </c>
      <c r="AM78" s="248" t="str">
        <f>IF(BS_CONTROLE[[#This Row],[Entre - Estações]]=0, "-", BS_CONTROLE[[#This Row],[Entre - Estações]])</f>
        <v>-</v>
      </c>
      <c r="AN78" s="248" t="str">
        <f>IF(BS_CONTROLE[[#This Row],[SB]]=0, "-", BS_CONTROLE[[#This Row],[SB]])</f>
        <v>-</v>
      </c>
      <c r="AO78" s="249" t="str">
        <f>IF(BS_CONTROLE[[#This Row],[SUB]]=0, "-", BS_CONTROLE[[#This Row],[SUB]])</f>
        <v>-</v>
      </c>
      <c r="AP78" s="250" t="str">
        <f>IF(BS_CONTROLE[[#This Row],[KM - Inicio]]=0, "-", BS_CONTROLE[[#This Row],[KM - Inicio]])</f>
        <v>-</v>
      </c>
      <c r="AQ78" s="25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8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9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8" t="str">
        <f>IF(BS_CONTROLE[[#This Row],[Local - Partida]]=0, "-", BS_CONTROLE[[#This Row],[Local - Partida]])</f>
        <v>-</v>
      </c>
      <c r="AL79" s="248" t="str">
        <f>IF(BS_CONTROLE[[#This Row],[Local - Encerramento]]=0, "-", BS_CONTROLE[[#This Row],[Local - Encerramento]])</f>
        <v>-</v>
      </c>
      <c r="AM79" s="248" t="str">
        <f>IF(BS_CONTROLE[[#This Row],[Entre - Estações]]=0, "-", BS_CONTROLE[[#This Row],[Entre - Estações]])</f>
        <v>-</v>
      </c>
      <c r="AN79" s="248" t="str">
        <f>IF(BS_CONTROLE[[#This Row],[SB]]=0, "-", BS_CONTROLE[[#This Row],[SB]])</f>
        <v>-</v>
      </c>
      <c r="AO79" s="249" t="str">
        <f>IF(BS_CONTROLE[[#This Row],[SUB]]=0, "-", BS_CONTROLE[[#This Row],[SUB]])</f>
        <v>-</v>
      </c>
      <c r="AP79" s="250" t="str">
        <f>IF(BS_CONTROLE[[#This Row],[KM - Inicio]]=0, "-", BS_CONTROLE[[#This Row],[KM - Inicio]])</f>
        <v>-</v>
      </c>
      <c r="AQ79" s="25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8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5" t="s">
        <v>541</v>
      </c>
      <c r="E80" s="299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1" t="s">
        <v>925</v>
      </c>
      <c r="W80" s="251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1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8" t="str">
        <f>IF(BS_CONTROLE[[#This Row],[Local - Partida]]=0, "-", BS_CONTROLE[[#This Row],[Local - Partida]])</f>
        <v>ZYU1</v>
      </c>
      <c r="AL80" s="248" t="str">
        <f>IF(BS_CONTROLE[[#This Row],[Local - Encerramento]]=0, "-", BS_CONTROLE[[#This Row],[Local - Encerramento]])</f>
        <v>ZYU1</v>
      </c>
      <c r="AM80" s="248" t="str">
        <f>IF(BS_CONTROLE[[#This Row],[Entre - Estações]]=0, "-", BS_CONTROLE[[#This Row],[Entre - Estações]])</f>
        <v>ZDS-ZQB</v>
      </c>
      <c r="AN80" s="248" t="str">
        <f>IF(BS_CONTROLE[[#This Row],[SB]]=0, "-", BS_CONTROLE[[#This Row],[SB]])</f>
        <v>ZDS2481</v>
      </c>
      <c r="AO80" s="249">
        <f>IF(BS_CONTROLE[[#This Row],[SUB]]=0, "-", BS_CONTROLE[[#This Row],[SUB]])</f>
        <v>49</v>
      </c>
      <c r="AP80" s="250">
        <f>IF(BS_CONTROLE[[#This Row],[KM - Inicio]]=0, "-", BS_CONTROLE[[#This Row],[KM - Inicio]])</f>
        <v>240.89</v>
      </c>
      <c r="AQ80" s="25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8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5" t="s">
        <v>522</v>
      </c>
      <c r="E81" s="299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1" t="s">
        <v>929</v>
      </c>
      <c r="W81" s="251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1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8" t="str">
        <f>IF(BS_CONTROLE[[#This Row],[Local - Partida]]=0, "-", BS_CONTROLE[[#This Row],[Local - Partida]])</f>
        <v>ZYU1</v>
      </c>
      <c r="AL81" s="248" t="str">
        <f>IF(BS_CONTROLE[[#This Row],[Local - Encerramento]]=0, "-", BS_CONTROLE[[#This Row],[Local - Encerramento]])</f>
        <v>ZYU1</v>
      </c>
      <c r="AM81" s="248" t="str">
        <f>IF(BS_CONTROLE[[#This Row],[Entre - Estações]]=0, "-", BS_CONTROLE[[#This Row],[Entre - Estações]])</f>
        <v>ZXI-ZVK</v>
      </c>
      <c r="AN81" s="248" t="str">
        <f>IF(BS_CONTROLE[[#This Row],[SB]]=0, "-", BS_CONTROLE[[#This Row],[SB]])</f>
        <v>224ZIC1</v>
      </c>
      <c r="AO81" s="249">
        <f>IF(BS_CONTROLE[[#This Row],[SUB]]=0, "-", BS_CONTROLE[[#This Row],[SUB]])</f>
        <v>49</v>
      </c>
      <c r="AP81" s="250">
        <f>IF(BS_CONTROLE[[#This Row],[KM - Inicio]]=0, "-", BS_CONTROLE[[#This Row],[KM - Inicio]])</f>
        <v>225</v>
      </c>
      <c r="AQ81" s="25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8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0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1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8" t="str">
        <f>IF(BS_CONTROLE[[#This Row],[Local - Partida]]=0, "-", BS_CONTROLE[[#This Row],[Local - Partida]])</f>
        <v>-</v>
      </c>
      <c r="AL82" s="248" t="str">
        <f>IF(BS_CONTROLE[[#This Row],[Local - Encerramento]]=0, "-", BS_CONTROLE[[#This Row],[Local - Encerramento]])</f>
        <v>-</v>
      </c>
      <c r="AM82" s="248" t="str">
        <f>IF(BS_CONTROLE[[#This Row],[Entre - Estações]]=0, "-", BS_CONTROLE[[#This Row],[Entre - Estações]])</f>
        <v>ZYU</v>
      </c>
      <c r="AN82" s="248" t="s">
        <v>1102</v>
      </c>
      <c r="AO82" s="249">
        <f>IF(BS_CONTROLE[[#This Row],[SUB]]=0, "-", BS_CONTROLE[[#This Row],[SUB]])</f>
        <v>49</v>
      </c>
      <c r="AP82" s="250">
        <v>198</v>
      </c>
      <c r="AQ82" s="25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8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9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1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8" t="str">
        <f>IF(BS_CONTROLE[[#This Row],[Local - Partida]]=0, "-", BS_CONTROLE[[#This Row],[Local - Partida]])</f>
        <v>-</v>
      </c>
      <c r="AL83" s="248" t="str">
        <f>IF(BS_CONTROLE[[#This Row],[Local - Encerramento]]=0, "-", BS_CONTROLE[[#This Row],[Local - Encerramento]])</f>
        <v>-</v>
      </c>
      <c r="AM83" s="248" t="str">
        <f>IF(BS_CONTROLE[[#This Row],[Entre - Estações]]=0, "-", BS_CONTROLE[[#This Row],[Entre - Estações]])</f>
        <v>ZYU</v>
      </c>
      <c r="AN83" s="248" t="str">
        <f>IF(BS_CONTROLE[[#This Row],[SB]]=0, "-", BS_CONTROLE[[#This Row],[SB]])</f>
        <v>ZYU1</v>
      </c>
      <c r="AO83" s="249">
        <f>IF(BS_CONTROLE[[#This Row],[SUB]]=0, "-", BS_CONTROLE[[#This Row],[SUB]])</f>
        <v>49</v>
      </c>
      <c r="AP83" s="250">
        <f>IF(BS_CONTROLE[[#This Row],[KM - Inicio]]=0, "-", BS_CONTROLE[[#This Row],[KM - Inicio]])</f>
        <v>203.5</v>
      </c>
      <c r="AQ83" s="25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8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9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1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8" t="str">
        <f>IF(BS_CONTROLE[[#This Row],[Local - Partida]]=0, "-", BS_CONTROLE[[#This Row],[Local - Partida]])</f>
        <v>-</v>
      </c>
      <c r="AL84" s="248" t="str">
        <f>IF(BS_CONTROLE[[#This Row],[Local - Encerramento]]=0, "-", BS_CONTROLE[[#This Row],[Local - Encerramento]])</f>
        <v>-</v>
      </c>
      <c r="AM84" s="248" t="str">
        <f>IF(BS_CONTROLE[[#This Row],[Entre - Estações]]=0, "-", BS_CONTROLE[[#This Row],[Entre - Estações]])</f>
        <v>ZFY</v>
      </c>
      <c r="AN84" s="248" t="str">
        <f>IF(BS_CONTROLE[[#This Row],[SB]]=0, "-", BS_CONTROLE[[#This Row],[SB]])</f>
        <v>ZFY1982</v>
      </c>
      <c r="AO84" s="249">
        <f>IF(BS_CONTROLE[[#This Row],[SUB]]=0, "-", BS_CONTROLE[[#This Row],[SUB]])</f>
        <v>56</v>
      </c>
      <c r="AP84" s="250">
        <f>IF(BS_CONTROLE[[#This Row],[KM - Inicio]]=0, "-", BS_CONTROLE[[#This Row],[KM - Inicio]])</f>
        <v>195.5</v>
      </c>
      <c r="AQ84" s="25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8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9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1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8" t="str">
        <f>IF(BS_CONTROLE[[#This Row],[Local - Partida]]=0, "-", BS_CONTROLE[[#This Row],[Local - Partida]])</f>
        <v>-</v>
      </c>
      <c r="AL85" s="248" t="str">
        <f>IF(BS_CONTROLE[[#This Row],[Local - Encerramento]]=0, "-", BS_CONTROLE[[#This Row],[Local - Encerramento]])</f>
        <v>-</v>
      </c>
      <c r="AM85" s="248" t="str">
        <f>IF(BS_CONTROLE[[#This Row],[Entre - Estações]]=0, "-", BS_CONTROLE[[#This Row],[Entre - Estações]])</f>
        <v>ZPS-ZAL</v>
      </c>
      <c r="AN85" s="248" t="str">
        <f>IF(BS_CONTROLE[[#This Row],[SB]]=0, "-", BS_CONTROLE[[#This Row],[SB]])</f>
        <v>ZPS075</v>
      </c>
      <c r="AO85" s="249">
        <f>IF(BS_CONTROLE[[#This Row],[SUB]]=0, "-", BS_CONTROLE[[#This Row],[SUB]])</f>
        <v>61</v>
      </c>
      <c r="AP85" s="250">
        <f>IF(BS_CONTROLE[[#This Row],[KM - Inicio]]=0, "-", BS_CONTROLE[[#This Row],[KM - Inicio]])</f>
        <v>73.900000000000006</v>
      </c>
      <c r="AQ85" s="25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8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9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1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8" t="str">
        <f>IF(BS_CONTROLE[[#This Row],[Local - Partida]]=0, "-", BS_CONTROLE[[#This Row],[Local - Partida]])</f>
        <v>-</v>
      </c>
      <c r="AL86" s="248" t="str">
        <f>IF(BS_CONTROLE[[#This Row],[Local - Encerramento]]=0, "-", BS_CONTROLE[[#This Row],[Local - Encerramento]])</f>
        <v>-</v>
      </c>
      <c r="AM86" s="248" t="str">
        <f>IF(BS_CONTROLE[[#This Row],[Entre - Estações]]=0, "-", BS_CONTROLE[[#This Row],[Entre - Estações]])</f>
        <v>-</v>
      </c>
      <c r="AN86" s="248" t="str">
        <f>IF(BS_CONTROLE[[#This Row],[SB]]=0, "-", BS_CONTROLE[[#This Row],[SB]])</f>
        <v>-</v>
      </c>
      <c r="AO86" s="249" t="str">
        <f>IF(BS_CONTROLE[[#This Row],[SUB]]=0, "-", BS_CONTROLE[[#This Row],[SUB]])</f>
        <v>-</v>
      </c>
      <c r="AP86" s="250" t="str">
        <f>IF(BS_CONTROLE[[#This Row],[KM - Inicio]]=0, "-", BS_CONTROLE[[#This Row],[KM - Inicio]])</f>
        <v>-</v>
      </c>
      <c r="AQ86" s="25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8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9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1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8" t="str">
        <f>IF(BS_CONTROLE[[#This Row],[Local - Partida]]=0, "-", BS_CONTROLE[[#This Row],[Local - Partida]])</f>
        <v>K91ZWW1</v>
      </c>
      <c r="AL87" s="248" t="str">
        <f>IF(BS_CONTROLE[[#This Row],[Local - Encerramento]]=0, "-", BS_CONTROLE[[#This Row],[Local - Encerramento]])</f>
        <v>-</v>
      </c>
      <c r="AM87" s="248" t="str">
        <f>IF(BS_CONTROLE[[#This Row],[Entre - Estações]]=0, "-", BS_CONTROLE[[#This Row],[Entre - Estações]])</f>
        <v>ZWW-ZKW</v>
      </c>
      <c r="AN87" s="248" t="str">
        <f>IF(BS_CONTROLE[[#This Row],[SB]]=0, "-", BS_CONTROLE[[#This Row],[SB]])</f>
        <v>K91ZWW1</v>
      </c>
      <c r="AO87" s="249">
        <f>IF(BS_CONTROLE[[#This Row],[SUB]]=0, "-", BS_CONTROLE[[#This Row],[SUB]])</f>
        <v>48</v>
      </c>
      <c r="AP87" s="250">
        <f>IF(BS_CONTROLE[[#This Row],[KM - Inicio]]=0, "-", BS_CONTROLE[[#This Row],[KM - Inicio]])</f>
        <v>88.68</v>
      </c>
      <c r="AQ87" s="25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8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1" t="s">
        <v>1109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9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1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8" t="str">
        <f>IF(BS_CONTROLE[[#This Row],[Local - Partida]]=0, "-", BS_CONTROLE[[#This Row],[Local - Partida]])</f>
        <v>-</v>
      </c>
      <c r="AL88" s="248" t="str">
        <f>IF(BS_CONTROLE[[#This Row],[Local - Encerramento]]=0, "-", BS_CONTROLE[[#This Row],[Local - Encerramento]])</f>
        <v>-</v>
      </c>
      <c r="AM88" s="248" t="str">
        <f>IF(BS_CONTROLE[[#This Row],[Entre - Estações]]=0, "-", BS_CONTROLE[[#This Row],[Entre - Estações]])</f>
        <v>-</v>
      </c>
      <c r="AN88" s="248" t="str">
        <f>IF(BS_CONTROLE[[#This Row],[SB]]=0, "-", BS_CONTROLE[[#This Row],[SB]])</f>
        <v>-</v>
      </c>
      <c r="AO88" s="249" t="str">
        <f>IF(BS_CONTROLE[[#This Row],[SUB]]=0, "-", BS_CONTROLE[[#This Row],[SUB]])</f>
        <v>-</v>
      </c>
      <c r="AP88" s="250" t="str">
        <f>IF(BS_CONTROLE[[#This Row],[KM - Inicio]]=0, "-", BS_CONTROLE[[#This Row],[KM - Inicio]])</f>
        <v>-</v>
      </c>
      <c r="AQ88" s="25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8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9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8">
        <f>IF(BS_CONTROLE[[#This Row],[Local - Partida]]=0, "-", BS_CONTROLE[[#This Row],[Local - Partida]])</f>
        <v>1231212</v>
      </c>
      <c r="AL89" s="248" t="str">
        <f>IF(BS_CONTROLE[[#This Row],[Local - Encerramento]]=0, "-", BS_CONTROLE[[#This Row],[Local - Encerramento]])</f>
        <v>-</v>
      </c>
      <c r="AM89" s="248" t="str">
        <f>IF(BS_CONTROLE[[#This Row],[Entre - Estações]]=0, "-", BS_CONTROLE[[#This Row],[Entre - Estações]])</f>
        <v>ZWI-ZYQ</v>
      </c>
      <c r="AN89" s="248">
        <f>IF(BS_CONTROLE[[#This Row],[SB]]=0, "-", BS_CONTROLE[[#This Row],[SB]])</f>
        <v>1231212</v>
      </c>
      <c r="AO89" s="249">
        <f>IF(BS_CONTROLE[[#This Row],[SUB]]=0, "-", BS_CONTROLE[[#This Row],[SUB]])</f>
        <v>55</v>
      </c>
      <c r="AP89" s="250">
        <f>IF(BS_CONTROLE[[#This Row],[KM - Inicio]]=0, "-", BS_CONTROLE[[#This Row],[KM - Inicio]])</f>
        <v>122.196</v>
      </c>
      <c r="AQ89" s="25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8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9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8">
        <f>IF(BS_CONTROLE[[#This Row],[Local - Partida]]=0, "-", BS_CONTROLE[[#This Row],[Local - Partida]])</f>
        <v>1231212</v>
      </c>
      <c r="AL90" s="248" t="str">
        <f>IF(BS_CONTROLE[[#This Row],[Local - Encerramento]]=0, "-", BS_CONTROLE[[#This Row],[Local - Encerramento]])</f>
        <v>-</v>
      </c>
      <c r="AM90" s="248" t="str">
        <f>IF(BS_CONTROLE[[#This Row],[Entre - Estações]]=0, "-", BS_CONTROLE[[#This Row],[Entre - Estações]])</f>
        <v>ZWI-ZYQ</v>
      </c>
      <c r="AN90" s="248">
        <f>IF(BS_CONTROLE[[#This Row],[SB]]=0, "-", BS_CONTROLE[[#This Row],[SB]])</f>
        <v>1231212</v>
      </c>
      <c r="AO90" s="249">
        <f>IF(BS_CONTROLE[[#This Row],[SUB]]=0, "-", BS_CONTROLE[[#This Row],[SUB]])</f>
        <v>55</v>
      </c>
      <c r="AP90" s="250">
        <f>IF(BS_CONTROLE[[#This Row],[KM - Inicio]]=0, "-", BS_CONTROLE[[#This Row],[KM - Inicio]])</f>
        <v>122.199</v>
      </c>
      <c r="AQ90" s="25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8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0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8">
        <f>IF(BS_CONTROLE[[#This Row],[Local - Partida]]=0, "-", BS_CONTROLE[[#This Row],[Local - Partida]])</f>
        <v>1231212</v>
      </c>
      <c r="AL91" s="248" t="str">
        <f>IF(BS_CONTROLE[[#This Row],[Local - Encerramento]]=0, "-", BS_CONTROLE[[#This Row],[Local - Encerramento]])</f>
        <v>-</v>
      </c>
      <c r="AM91" s="248" t="str">
        <f>IF(BS_CONTROLE[[#This Row],[Entre - Estações]]=0, "-", BS_CONTROLE[[#This Row],[Entre - Estações]])</f>
        <v>ZWI-ZYQ</v>
      </c>
      <c r="AN91" s="248">
        <f>IF(BS_CONTROLE[[#This Row],[SB]]=0, "-", BS_CONTROLE[[#This Row],[SB]])</f>
        <v>1231212</v>
      </c>
      <c r="AO91" s="249">
        <f>IF(BS_CONTROLE[[#This Row],[SUB]]=0, "-", BS_CONTROLE[[#This Row],[SUB]])</f>
        <v>55</v>
      </c>
      <c r="AP91" s="250">
        <f>IF(BS_CONTROLE[[#This Row],[KM - Inicio]]=0, "-", BS_CONTROLE[[#This Row],[KM - Inicio]])</f>
        <v>122.2</v>
      </c>
      <c r="AQ91" s="25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8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9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1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8" t="str">
        <f>IF(BS_CONTROLE[[#This Row],[Local - Partida]]=0, "-", BS_CONTROLE[[#This Row],[Local - Partida]])</f>
        <v>-</v>
      </c>
      <c r="AL92" s="248" t="str">
        <f>IF(BS_CONTROLE[[#This Row],[Local - Encerramento]]=0, "-", BS_CONTROLE[[#This Row],[Local - Encerramento]])</f>
        <v>-</v>
      </c>
      <c r="AM92" s="248" t="str">
        <f>IF(BS_CONTROLE[[#This Row],[Entre - Estações]]=0, "-", BS_CONTROLE[[#This Row],[Entre - Estações]])</f>
        <v>-</v>
      </c>
      <c r="AN92" s="248" t="str">
        <f>IF(BS_CONTROLE[[#This Row],[SB]]=0, "-", BS_CONTROLE[[#This Row],[SB]])</f>
        <v>-</v>
      </c>
      <c r="AO92" s="249" t="str">
        <f>IF(BS_CONTROLE[[#This Row],[SUB]]=0, "-", BS_CONTROLE[[#This Row],[SUB]])</f>
        <v>-</v>
      </c>
      <c r="AP92" s="250" t="str">
        <f>IF(BS_CONTROLE[[#This Row],[KM - Inicio]]=0, "-", BS_CONTROLE[[#This Row],[KM - Inicio]])</f>
        <v>-</v>
      </c>
      <c r="AQ92" s="25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8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9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1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8" t="str">
        <f>IF(BS_CONTROLE[[#This Row],[Local - Partida]]=0, "-", BS_CONTROLE[[#This Row],[Local - Partida]])</f>
        <v>ZEM1302</v>
      </c>
      <c r="AL93" s="248" t="str">
        <f>IF(BS_CONTROLE[[#This Row],[Local - Encerramento]]=0, "-", BS_CONTROLE[[#This Row],[Local - Encerramento]])</f>
        <v>Z3VZEV</v>
      </c>
      <c r="AM93" s="248" t="str">
        <f>IF(BS_CONTROLE[[#This Row],[Entre - Estações]]=0, "-", BS_CONTROLE[[#This Row],[Entre - Estações]])</f>
        <v>ZEM-ZEV</v>
      </c>
      <c r="AN93" s="248" t="str">
        <f>IF(BS_CONTROLE[[#This Row],[SB]]=0, "-", BS_CONTROLE[[#This Row],[SB]])</f>
        <v>ZEMZEV</v>
      </c>
      <c r="AO93" s="249">
        <f>IF(BS_CONTROLE[[#This Row],[SUB]]=0, "-", BS_CONTROLE[[#This Row],[SUB]])</f>
        <v>55</v>
      </c>
      <c r="AP93" s="250">
        <f>IF(BS_CONTROLE[[#This Row],[KM - Inicio]]=0, "-", BS_CONTROLE[[#This Row],[KM - Inicio]])</f>
        <v>132</v>
      </c>
      <c r="AQ93" s="25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8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9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1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8" t="str">
        <f>IF(BS_CONTROLE[[#This Row],[Local - Partida]]=0, "-", BS_CONTROLE[[#This Row],[Local - Partida]])</f>
        <v>ZMS1402</v>
      </c>
      <c r="AL94" s="248" t="str">
        <f>IF(BS_CONTROLE[[#This Row],[Local - Encerramento]]=0, "-", BS_CONTROLE[[#This Row],[Local - Encerramento]])</f>
        <v>-</v>
      </c>
      <c r="AM94" s="248" t="str">
        <f>IF(BS_CONTROLE[[#This Row],[Entre - Estações]]=0, "-", BS_CONTROLE[[#This Row],[Entre - Estações]])</f>
        <v>ZEM-ZEJ</v>
      </c>
      <c r="AN94" s="248" t="str">
        <f>IF(BS_CONTROLE[[#This Row],[SB]]=0, "-", BS_CONTROLE[[#This Row],[SB]])</f>
        <v>ZMS1402</v>
      </c>
      <c r="AO94" s="249">
        <f>IF(BS_CONTROLE[[#This Row],[SUB]]=0, "-", BS_CONTROLE[[#This Row],[SUB]])</f>
        <v>55</v>
      </c>
      <c r="AP94" s="250">
        <f>IF(BS_CONTROLE[[#This Row],[KM - Inicio]]=0, "-", BS_CONTROLE[[#This Row],[KM - Inicio]])</f>
        <v>140.69999999999999</v>
      </c>
      <c r="AQ94" s="25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8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9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1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8" t="str">
        <f>IF(BS_CONTROLE[[#This Row],[Local - Partida]]=0, "-", BS_CONTROLE[[#This Row],[Local - Partida]])</f>
        <v>-</v>
      </c>
      <c r="AL95" s="248" t="str">
        <f>IF(BS_CONTROLE[[#This Row],[Local - Encerramento]]=0, "-", BS_CONTROLE[[#This Row],[Local - Encerramento]])</f>
        <v>-</v>
      </c>
      <c r="AM95" s="248" t="str">
        <f>IF(BS_CONTROLE[[#This Row],[Entre - Estações]]=0, "-", BS_CONTROLE[[#This Row],[Entre - Estações]])</f>
        <v>-</v>
      </c>
      <c r="AN95" s="248" t="str">
        <f>IF(BS_CONTROLE[[#This Row],[SB]]=0, "-", BS_CONTROLE[[#This Row],[SB]])</f>
        <v>-</v>
      </c>
      <c r="AO95" s="249" t="str">
        <f>IF(BS_CONTROLE[[#This Row],[SUB]]=0, "-", BS_CONTROLE[[#This Row],[SUB]])</f>
        <v>-</v>
      </c>
      <c r="AP95" s="250" t="str">
        <f>IF(BS_CONTROLE[[#This Row],[KM - Inicio]]=0, "-", BS_CONTROLE[[#This Row],[KM - Inicio]])</f>
        <v>-</v>
      </c>
      <c r="AQ95" s="25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8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9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1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8" t="str">
        <f>IF(BS_CONTROLE[[#This Row],[Local - Partida]]=0, "-", BS_CONTROLE[[#This Row],[Local - Partida]])</f>
        <v>K69K671</v>
      </c>
      <c r="AL96" s="248" t="str">
        <f>IF(BS_CONTROLE[[#This Row],[Local - Encerramento]]=0, "-", BS_CONTROLE[[#This Row],[Local - Encerramento]])</f>
        <v>-</v>
      </c>
      <c r="AM96" s="248" t="str">
        <f>IF(BS_CONTROLE[[#This Row],[Entre - Estações]]=0, "-", BS_CONTROLE[[#This Row],[Entre - Estações]])</f>
        <v>069-ZEV</v>
      </c>
      <c r="AN96" s="248" t="str">
        <f>IF(BS_CONTROLE[[#This Row],[SB]]=0, "-", BS_CONTROLE[[#This Row],[SB]])</f>
        <v>K69K671</v>
      </c>
      <c r="AO96" s="249">
        <f>IF(BS_CONTROLE[[#This Row],[SUB]]=0, "-", BS_CONTROLE[[#This Row],[SUB]])</f>
        <v>54</v>
      </c>
      <c r="AP96" s="250">
        <f>IF(BS_CONTROLE[[#This Row],[KM - Inicio]]=0, "-", BS_CONTROLE[[#This Row],[KM - Inicio]])</f>
        <v>68.3</v>
      </c>
      <c r="AQ96" s="25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8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9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1" t="s">
        <v>963</v>
      </c>
      <c r="W97" s="251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8" t="str">
        <f>IF(BS_CONTROLE[[#This Row],[Local - Partida]]=0, "-", BS_CONTROLE[[#This Row],[Local - Partida]])</f>
        <v>K67ZEV1</v>
      </c>
      <c r="AL97" s="248" t="str">
        <f>IF(BS_CONTROLE[[#This Row],[Local - Encerramento]]=0, "-", BS_CONTROLE[[#This Row],[Local - Encerramento]])</f>
        <v>K67ZEV1</v>
      </c>
      <c r="AM97" s="248" t="str">
        <f>IF(BS_CONTROLE[[#This Row],[Entre - Estações]]=0, "-", BS_CONTROLE[[#This Row],[Entre - Estações]])</f>
        <v>ZEV-ZXW</v>
      </c>
      <c r="AN97" s="248" t="str">
        <f>IF(BS_CONTROLE[[#This Row],[SB]]=0, "-", BS_CONTROLE[[#This Row],[SB]])</f>
        <v>K84ZXW2</v>
      </c>
      <c r="AO97" s="249">
        <f>IF(BS_CONTROLE[[#This Row],[SUB]]=0, "-", BS_CONTROLE[[#This Row],[SUB]])</f>
        <v>92</v>
      </c>
      <c r="AP97" s="250">
        <f>IF(BS_CONTROLE[[#This Row],[KM - Inicio]]=0, "-", BS_CONTROLE[[#This Row],[KM - Inicio]])</f>
        <v>83.7</v>
      </c>
      <c r="AQ97" s="25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8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9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1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8" t="str">
        <f>IF(BS_CONTROLE[[#This Row],[Local - Partida]]=0, "-", BS_CONTROLE[[#This Row],[Local - Partida]])</f>
        <v>K96K952</v>
      </c>
      <c r="AL98" s="248" t="str">
        <f>IF(BS_CONTROLE[[#This Row],[Local - Encerramento]]=0, "-", BS_CONTROLE[[#This Row],[Local - Encerramento]])</f>
        <v>-</v>
      </c>
      <c r="AM98" s="248" t="s">
        <v>1131</v>
      </c>
      <c r="AN98" s="248" t="s">
        <v>146</v>
      </c>
      <c r="AO98" s="249">
        <v>54</v>
      </c>
      <c r="AP98" s="250">
        <v>68.3</v>
      </c>
      <c r="AQ98" s="25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8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9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1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8" t="str">
        <f>IF(BS_CONTROLE[[#This Row],[Local - Partida]]=0, "-", BS_CONTROLE[[#This Row],[Local - Partida]])</f>
        <v>ZGP2</v>
      </c>
      <c r="AL99" s="248" t="str">
        <f>IF(BS_CONTROLE[[#This Row],[Local - Encerramento]]=0, "-", BS_CONTROLE[[#This Row],[Local - Encerramento]])</f>
        <v>-</v>
      </c>
      <c r="AM99" s="248" t="str">
        <f>IF(BS_CONTROLE[[#This Row],[Entre - Estações]]=0, "-", BS_CONTROLE[[#This Row],[Entre - Estações]])</f>
        <v>ZGP</v>
      </c>
      <c r="AN99" s="248" t="str">
        <f>IF(BS_CONTROLE[[#This Row],[SB]]=0, "-", BS_CONTROLE[[#This Row],[SB]])</f>
        <v>ZGP2</v>
      </c>
      <c r="AO99" s="249">
        <f>IF(BS_CONTROLE[[#This Row],[SUB]]=0, "-", BS_CONTROLE[[#This Row],[SUB]])</f>
        <v>92</v>
      </c>
      <c r="AP99" s="250">
        <f>IF(BS_CONTROLE[[#This Row],[KM - Inicio]]=0, "-", BS_CONTROLE[[#This Row],[KM - Inicio]])</f>
        <v>103.3</v>
      </c>
      <c r="AQ99" s="25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8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1" t="s">
        <v>1135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9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1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8" t="str">
        <f>IF(BS_CONTROLE[[#This Row],[Local - Partida]]=0, "-", BS_CONTROLE[[#This Row],[Local - Partida]])</f>
        <v>-</v>
      </c>
      <c r="AL100" s="248" t="str">
        <f>IF(BS_CONTROLE[[#This Row],[Local - Encerramento]]=0, "-", BS_CONTROLE[[#This Row],[Local - Encerramento]])</f>
        <v>-</v>
      </c>
      <c r="AM100" s="248" t="str">
        <f>IF(BS_CONTROLE[[#This Row],[Entre - Estações]]=0, "-", BS_CONTROLE[[#This Row],[Entre - Estações]])</f>
        <v>-</v>
      </c>
      <c r="AN100" s="248" t="str">
        <f>IF(BS_CONTROLE[[#This Row],[SB]]=0, "-", BS_CONTROLE[[#This Row],[SB]])</f>
        <v>-</v>
      </c>
      <c r="AO100" s="249" t="str">
        <f>IF(BS_CONTROLE[[#This Row],[SUB]]=0, "-", BS_CONTROLE[[#This Row],[SUB]])</f>
        <v>-</v>
      </c>
      <c r="AP100" s="250" t="str">
        <f>IF(BS_CONTROLE[[#This Row],[KM - Inicio]]=0, "-", BS_CONTROLE[[#This Row],[KM - Inicio]])</f>
        <v>-</v>
      </c>
      <c r="AQ100" s="25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8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9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1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8" t="str">
        <f>IF(BS_CONTROLE[[#This Row],[Local - Partida]]=0, "-", BS_CONTROLE[[#This Row],[Local - Partida]])</f>
        <v>ZPT1051</v>
      </c>
      <c r="AL101" s="248" t="str">
        <f>IF(BS_CONTROLE[[#This Row],[Local - Encerramento]]=0, "-", BS_CONTROLE[[#This Row],[Local - Encerramento]])</f>
        <v>ZEM1</v>
      </c>
      <c r="AM101" s="248" t="str">
        <f>IF(BS_CONTROLE[[#This Row],[Entre - Estações]]=0, "-", BS_CONTROLE[[#This Row],[Entre - Estações]])</f>
        <v>ZPT-ZEM</v>
      </c>
      <c r="AN101" s="248" t="str">
        <f>IF(BS_CONTROLE[[#This Row],[SB]]=0, "-", BS_CONTROLE[[#This Row],[SB]])</f>
        <v>ZPTZEM</v>
      </c>
      <c r="AO101" s="249">
        <f>IF(BS_CONTROLE[[#This Row],[SUB]]=0, "-", BS_CONTROLE[[#This Row],[SUB]])</f>
        <v>54</v>
      </c>
      <c r="AP101" s="250">
        <f>IF(BS_CONTROLE[[#This Row],[KM - Inicio]]=0, "-", BS_CONTROLE[[#This Row],[KM - Inicio]])</f>
        <v>105.5</v>
      </c>
      <c r="AQ101" s="25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8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9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1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8" t="str">
        <f>IF(BS_CONTROLE[[#This Row],[Local - Partida]]=0, "-", BS_CONTROLE[[#This Row],[Local - Partida]])</f>
        <v>-</v>
      </c>
      <c r="AL102" s="248" t="str">
        <f>IF(BS_CONTROLE[[#This Row],[Local - Encerramento]]=0, "-", BS_CONTROLE[[#This Row],[Local - Encerramento]])</f>
        <v>-</v>
      </c>
      <c r="AM102" s="248" t="str">
        <f>IF(BS_CONTROLE[[#This Row],[Entre - Estações]]=0, "-", BS_CONTROLE[[#This Row],[Entre - Estações]])</f>
        <v>-</v>
      </c>
      <c r="AN102" s="248" t="str">
        <f>IF(BS_CONTROLE[[#This Row],[SB]]=0, "-", BS_CONTROLE[[#This Row],[SB]])</f>
        <v>-</v>
      </c>
      <c r="AO102" s="249" t="str">
        <f>IF(BS_CONTROLE[[#This Row],[SUB]]=0, "-", BS_CONTROLE[[#This Row],[SUB]])</f>
        <v>-</v>
      </c>
      <c r="AP102" s="250" t="str">
        <f>IF(BS_CONTROLE[[#This Row],[KM - Inicio]]=0, "-", BS_CONTROLE[[#This Row],[KM - Inicio]])</f>
        <v>-</v>
      </c>
      <c r="AQ102" s="25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8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9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1" t="s">
        <v>929</v>
      </c>
      <c r="W103" s="251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1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8" t="str">
        <f>IF(BS_CONTROLE[[#This Row],[Local - Partida]]=0, "-", BS_CONTROLE[[#This Row],[Local - Partida]])</f>
        <v>109ZPT2</v>
      </c>
      <c r="AL103" s="248" t="str">
        <f>IF(BS_CONTROLE[[#This Row],[Local - Encerramento]]=0, "-", BS_CONTROLE[[#This Row],[Local - Encerramento]])</f>
        <v>ZPTZDR</v>
      </c>
      <c r="AM103" s="248" t="str">
        <f>IF(BS_CONTROLE[[#This Row],[Entre - Estações]]=0, "-", BS_CONTROLE[[#This Row],[Entre - Estações]])</f>
        <v>ZGM1</v>
      </c>
      <c r="AN103" s="248" t="str">
        <f>IF(BS_CONTROLE[[#This Row],[SB]]=0, "-", BS_CONTROLE[[#This Row],[SB]])</f>
        <v>ZGM1</v>
      </c>
      <c r="AO103" s="249">
        <f>IF(BS_CONTROLE[[#This Row],[SUB]]=0, "-", BS_CONTROLE[[#This Row],[SUB]])</f>
        <v>30</v>
      </c>
      <c r="AP103" s="250">
        <f>IF(BS_CONTROLE[[#This Row],[KM - Inicio]]=0, "-", BS_CONTROLE[[#This Row],[KM - Inicio]])</f>
        <v>114.3</v>
      </c>
      <c r="AQ103" s="25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8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9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1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8" t="str">
        <f>IF(BS_CONTROLE[[#This Row],[Local - Partida]]=0, "-", BS_CONTROLE[[#This Row],[Local - Partida]])</f>
        <v>-</v>
      </c>
      <c r="AL104" s="248" t="str">
        <f>IF(BS_CONTROLE[[#This Row],[Local - Encerramento]]=0, "-", BS_CONTROLE[[#This Row],[Local - Encerramento]])</f>
        <v>-</v>
      </c>
      <c r="AM104" s="248" t="str">
        <f>IF(BS_CONTROLE[[#This Row],[Entre - Estações]]=0, "-", BS_CONTROLE[[#This Row],[Entre - Estações]])</f>
        <v>ZGM-109</v>
      </c>
      <c r="AN104" s="248" t="str">
        <f>IF(BS_CONTROLE[[#This Row],[SB]]=0, "-", BS_CONTROLE[[#This Row],[SB]])</f>
        <v>117ZGM2</v>
      </c>
      <c r="AO104" s="249">
        <f>IF(BS_CONTROLE[[#This Row],[SUB]]=0, "-", BS_CONTROLE[[#This Row],[SUB]])</f>
        <v>53</v>
      </c>
      <c r="AP104" s="250">
        <f>IF(BS_CONTROLE[[#This Row],[KM - Inicio]]=0, "-", BS_CONTROLE[[#This Row],[KM - Inicio]])</f>
        <v>115.5</v>
      </c>
      <c r="AQ104" s="25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8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9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1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8" t="str">
        <f>IF(BS_CONTROLE[[#This Row],[Local - Partida]]=0, "-", BS_CONTROLE[[#This Row],[Local - Partida]])</f>
        <v>-</v>
      </c>
      <c r="AL105" s="248" t="str">
        <f>IF(BS_CONTROLE[[#This Row],[Local - Encerramento]]=0, "-", BS_CONTROLE[[#This Row],[Local - Encerramento]])</f>
        <v>-</v>
      </c>
      <c r="AM105" s="248" t="str">
        <f>IF(BS_CONTROLE[[#This Row],[Entre - Estações]]=0, "-", BS_CONTROLE[[#This Row],[Entre - Estações]])</f>
        <v>ZFY</v>
      </c>
      <c r="AN105" s="248" t="str">
        <f>IF(BS_CONTROLE[[#This Row],[SB]]=0, "-", BS_CONTROLE[[#This Row],[SB]])</f>
        <v>ZFY1982</v>
      </c>
      <c r="AO105" s="249">
        <f>IF(BS_CONTROLE[[#This Row],[SUB]]=0, "-", BS_CONTROLE[[#This Row],[SUB]])</f>
        <v>56</v>
      </c>
      <c r="AP105" s="250">
        <f>IF(BS_CONTROLE[[#This Row],[KM - Inicio]]=0, "-", BS_CONTROLE[[#This Row],[KM - Inicio]])</f>
        <v>195.5</v>
      </c>
      <c r="AQ105" s="25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8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9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1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8" t="str">
        <f>IF(BS_CONTROLE[[#This Row],[Local - Partida]]=0, "-", BS_CONTROLE[[#This Row],[Local - Partida]])</f>
        <v>ZBV-3</v>
      </c>
      <c r="AL106" s="248" t="str">
        <f>IF(BS_CONTROLE[[#This Row],[Local - Encerramento]]=0, "-", BS_CONTROLE[[#This Row],[Local - Encerramento]])</f>
        <v>ZYU-1</v>
      </c>
      <c r="AM106" s="248" t="str">
        <f>IF(BS_CONTROLE[[#This Row],[Entre - Estações]]=0, "-", BS_CONTROLE[[#This Row],[Entre - Estações]])</f>
        <v>ZBV-ZYU</v>
      </c>
      <c r="AN106" s="248" t="str">
        <f>IF(BS_CONTROLE[[#This Row],[SB]]=0, "-", BS_CONTROLE[[#This Row],[SB]])</f>
        <v>ZQBZBL</v>
      </c>
      <c r="AO106" s="249">
        <f>IF(BS_CONTROLE[[#This Row],[SUB]]=0, "-", BS_CONTROLE[[#This Row],[SUB]])</f>
        <v>56</v>
      </c>
      <c r="AP106" s="250">
        <f>IF(BS_CONTROLE[[#This Row],[KM - Inicio]]=0, "-", BS_CONTROLE[[#This Row],[KM - Inicio]])</f>
        <v>256</v>
      </c>
      <c r="AQ106" s="25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8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5" t="s">
        <v>541</v>
      </c>
      <c r="E107" s="299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1" t="s">
        <v>925</v>
      </c>
      <c r="W107" s="251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1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8" t="str">
        <f>IF(BS_CONTROLE[[#This Row],[Local - Partida]]=0, "-", BS_CONTROLE[[#This Row],[Local - Partida]])</f>
        <v>ZYU1</v>
      </c>
      <c r="AL107" s="248" t="str">
        <f>IF(BS_CONTROLE[[#This Row],[Local - Encerramento]]=0, "-", BS_CONTROLE[[#This Row],[Local - Encerramento]])</f>
        <v>ZYU1</v>
      </c>
      <c r="AM107" s="248" t="str">
        <f>IF(BS_CONTROLE[[#This Row],[Entre - Estações]]=0, "-", BS_CONTROLE[[#This Row],[Entre - Estações]])</f>
        <v>ZDS-ZQB</v>
      </c>
      <c r="AN107" s="248" t="str">
        <f>IF(BS_CONTROLE[[#This Row],[SB]]=0, "-", BS_CONTROLE[[#This Row],[SB]])</f>
        <v>ZDS2481</v>
      </c>
      <c r="AO107" s="249">
        <f>IF(BS_CONTROLE[[#This Row],[SUB]]=0, "-", BS_CONTROLE[[#This Row],[SUB]])</f>
        <v>49</v>
      </c>
      <c r="AP107" s="250">
        <f>IF(BS_CONTROLE[[#This Row],[KM - Inicio]]=0, "-", BS_CONTROLE[[#This Row],[KM - Inicio]])</f>
        <v>240.89</v>
      </c>
      <c r="AQ107" s="25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8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5" t="s">
        <v>522</v>
      </c>
      <c r="E108" s="299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1" t="s">
        <v>929</v>
      </c>
      <c r="W108" s="251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1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8" t="str">
        <f>IF(BS_CONTROLE[[#This Row],[Local - Partida]]=0, "-", BS_CONTROLE[[#This Row],[Local - Partida]])</f>
        <v>ZYU1</v>
      </c>
      <c r="AL108" s="248" t="str">
        <f>IF(BS_CONTROLE[[#This Row],[Local - Encerramento]]=0, "-", BS_CONTROLE[[#This Row],[Local - Encerramento]])</f>
        <v>ZYU1</v>
      </c>
      <c r="AM108" s="248" t="str">
        <f>IF(BS_CONTROLE[[#This Row],[Entre - Estações]]=0, "-", BS_CONTROLE[[#This Row],[Entre - Estações]])</f>
        <v>ZXI-ZVK</v>
      </c>
      <c r="AN108" s="248" t="str">
        <f>IF(BS_CONTROLE[[#This Row],[SB]]=0, "-", BS_CONTROLE[[#This Row],[SB]])</f>
        <v>224ZIC1</v>
      </c>
      <c r="AO108" s="249">
        <f>IF(BS_CONTROLE[[#This Row],[SUB]]=0, "-", BS_CONTROLE[[#This Row],[SUB]])</f>
        <v>49</v>
      </c>
      <c r="AP108" s="250">
        <f>IF(BS_CONTROLE[[#This Row],[KM - Inicio]]=0, "-", BS_CONTROLE[[#This Row],[KM - Inicio]])</f>
        <v>225</v>
      </c>
      <c r="AQ108" s="25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8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1" t="s">
        <v>1155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299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1" t="s">
        <v>925</v>
      </c>
      <c r="W109" s="251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1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8" t="str">
        <f>IF(BS_CONTROLE[[#This Row],[Local - Partida]]=0, "-", BS_CONTROLE[[#This Row],[Local - Partida]])</f>
        <v>-</v>
      </c>
      <c r="AL109" s="248" t="str">
        <f>IF(BS_CONTROLE[[#This Row],[Local - Encerramento]]=0, "-", BS_CONTROLE[[#This Row],[Local - Encerramento]])</f>
        <v>-</v>
      </c>
      <c r="AM109" s="248" t="str">
        <f>IF(BS_CONTROLE[[#This Row],[Entre - Estações]]=0, "-", BS_CONTROLE[[#This Row],[Entre - Estações]])</f>
        <v>ZYU</v>
      </c>
      <c r="AN109" s="248" t="str">
        <f>IF(BS_CONTROLE[[#This Row],[SB]]=0, "-", BS_CONTROLE[[#This Row],[SB]])</f>
        <v>ZYU1</v>
      </c>
      <c r="AO109" s="249">
        <f>IF(BS_CONTROLE[[#This Row],[SUB]]=0, "-", BS_CONTROLE[[#This Row],[SUB]])</f>
        <v>49</v>
      </c>
      <c r="AP109" s="250">
        <f>IF(BS_CONTROLE[[#This Row],[KM - Inicio]]=0, "-", BS_CONTROLE[[#This Row],[KM - Inicio]])</f>
        <v>203.1</v>
      </c>
      <c r="AQ109" s="25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8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299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1" t="s">
        <v>925</v>
      </c>
      <c r="W110" s="251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1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8" t="str">
        <f>IF(BS_CONTROLE[[#This Row],[Local - Partida]]=0, "-", BS_CONTROLE[[#This Row],[Local - Partida]])</f>
        <v>-</v>
      </c>
      <c r="AL110" s="248" t="str">
        <f>IF(BS_CONTROLE[[#This Row],[Local - Encerramento]]=0, "-", BS_CONTROLE[[#This Row],[Local - Encerramento]])</f>
        <v>-</v>
      </c>
      <c r="AM110" s="248" t="str">
        <f>IF(BS_CONTROLE[[#This Row],[Entre - Estações]]=0, "-", BS_CONTROLE[[#This Row],[Entre - Estações]])</f>
        <v>ZFY</v>
      </c>
      <c r="AN110" s="248" t="str">
        <f>IF(BS_CONTROLE[[#This Row],[SB]]=0, "-", BS_CONTROLE[[#This Row],[SB]])</f>
        <v>ZFY1981</v>
      </c>
      <c r="AO110" s="249">
        <f>IF(BS_CONTROLE[[#This Row],[SUB]]=0, "-", BS_CONTROLE[[#This Row],[SUB]])</f>
        <v>49</v>
      </c>
      <c r="AP110" s="250">
        <f>IF(BS_CONTROLE[[#This Row],[KM - Inicio]]=0, "-", BS_CONTROLE[[#This Row],[KM - Inicio]])</f>
        <v>198.1</v>
      </c>
      <c r="AQ110" s="25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8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5" t="s">
        <v>561</v>
      </c>
      <c r="E111" s="279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1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8" t="str">
        <f>IF(BS_CONTROLE[[#This Row],[Local - Partida]]=0, "-", BS_CONTROLE[[#This Row],[Local - Partida]])</f>
        <v>-</v>
      </c>
      <c r="AL111" s="248" t="str">
        <f>IF(BS_CONTROLE[[#This Row],[Local - Encerramento]]=0, "-", BS_CONTROLE[[#This Row],[Local - Encerramento]])</f>
        <v>-</v>
      </c>
      <c r="AM111" s="248" t="str">
        <f>IF(BS_CONTROLE[[#This Row],[Entre - Estações]]=0, "-", BS_CONTROLE[[#This Row],[Entre - Estações]])</f>
        <v>ZYU</v>
      </c>
      <c r="AN111" s="248" t="str">
        <f>IF(BS_CONTROLE[[#This Row],[SB]]=0, "-", BS_CONTROLE[[#This Row],[SB]])</f>
        <v>198ZYU2</v>
      </c>
      <c r="AO111" s="249">
        <f>IF(BS_CONTROLE[[#This Row],[SUB]]=0, "-", BS_CONTROLE[[#This Row],[SUB]])</f>
        <v>56</v>
      </c>
      <c r="AP111" s="250">
        <f>IF(BS_CONTROLE[[#This Row],[KM - Inicio]]=0, "-", BS_CONTROLE[[#This Row],[KM - Inicio]])</f>
        <v>198.4</v>
      </c>
      <c r="AQ111" s="25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6">
        <v>0.51875000000000004</v>
      </c>
      <c r="AU111" s="39"/>
      <c r="AV111" s="39"/>
      <c r="AW111" s="39"/>
      <c r="AX111" s="39"/>
      <c r="AY111" s="278" t="str">
        <f>IF(D111="","*",IFERROR(IF(ISODD(COUNT(AS111:AX706)),"ERRO",SUM((AT111-AS111),(AV111-AU111),(AX111-AW111))),"ERRO"))</f>
        <v>ERRO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9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1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8" t="str">
        <f>IF(BS_CONTROLE[[#This Row],[Local - Partida]]=0, "-", BS_CONTROLE[[#This Row],[Local - Partida]])</f>
        <v>-</v>
      </c>
      <c r="AL112" s="248" t="str">
        <f>IF(BS_CONTROLE[[#This Row],[Local - Encerramento]]=0, "-", BS_CONTROLE[[#This Row],[Local - Encerramento]])</f>
        <v>-</v>
      </c>
      <c r="AM112" s="248" t="str">
        <f>IF(BS_CONTROLE[[#This Row],[Entre - Estações]]=0, "-", BS_CONTROLE[[#This Row],[Entre - Estações]])</f>
        <v>ZPS-ZAL</v>
      </c>
      <c r="AN112" s="248" t="str">
        <f>IF(BS_CONTROLE[[#This Row],[SB]]=0, "-", BS_CONTROLE[[#This Row],[SB]])</f>
        <v>ZPS075</v>
      </c>
      <c r="AO112" s="249">
        <f>IF(BS_CONTROLE[[#This Row],[SUB]]=0, "-", BS_CONTROLE[[#This Row],[SUB]])</f>
        <v>61</v>
      </c>
      <c r="AP112" s="250">
        <f>IF(BS_CONTROLE[[#This Row],[KM - Inicio]]=0, "-", BS_CONTROLE[[#This Row],[KM - Inicio]])</f>
        <v>73.900000000000006</v>
      </c>
      <c r="AQ112" s="25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8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0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1" t="s">
        <v>938</v>
      </c>
      <c r="W113" s="251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8" t="str">
        <f>IF(BS_CONTROLE[[#This Row],[Local - Partida]]=0, "-", BS_CONTROLE[[#This Row],[Local - Partida]])</f>
        <v>-</v>
      </c>
      <c r="AL113" s="248" t="str">
        <f>IF(BS_CONTROLE[[#This Row],[Local - Encerramento]]=0, "-", BS_CONTROLE[[#This Row],[Local - Encerramento]])</f>
        <v>-</v>
      </c>
      <c r="AM113" s="248" t="str">
        <f>IF(BS_CONTROLE[[#This Row],[Entre - Estações]]=0, "-", BS_CONTROLE[[#This Row],[Entre - Estações]])</f>
        <v>ZKW</v>
      </c>
      <c r="AN113" s="248" t="str">
        <f>IF(BS_CONTROLE[[#This Row],[SB]]=0, "-", BS_CONTROLE[[#This Row],[SB]])</f>
        <v>ZKWZLU</v>
      </c>
      <c r="AO113" s="249">
        <f>IF(BS_CONTROLE[[#This Row],[SUB]]=0, "-", BS_CONTROLE[[#This Row],[SUB]])</f>
        <v>55</v>
      </c>
      <c r="AP113" s="250">
        <f>IF(BS_CONTROLE[[#This Row],[KM - Inicio]]=0, "-", BS_CONTROLE[[#This Row],[KM - Inicio]])</f>
        <v>97.843000000000004</v>
      </c>
      <c r="AQ113" s="25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8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9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1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8" t="str">
        <f>IF(BS_CONTROLE[[#This Row],[Local - Partida]]=0, "-", BS_CONTROLE[[#This Row],[Local - Partida]])</f>
        <v>-</v>
      </c>
      <c r="AL114" s="248" t="str">
        <f>IF(BS_CONTROLE[[#This Row],[Local - Encerramento]]=0, "-", BS_CONTROLE[[#This Row],[Local - Encerramento]])</f>
        <v>-</v>
      </c>
      <c r="AM114" s="248" t="str">
        <f>IF(BS_CONTROLE[[#This Row],[Entre - Estações]]=0, "-", BS_CONTROLE[[#This Row],[Entre - Estações]])</f>
        <v>ZKW</v>
      </c>
      <c r="AN114" s="248" t="str">
        <f>IF(BS_CONTROLE[[#This Row],[SB]]=0, "-", BS_CONTROLE[[#This Row],[SB]])</f>
        <v>102ZKW2</v>
      </c>
      <c r="AO114" s="249">
        <f>IF(BS_CONTROLE[[#This Row],[SUB]]=0, "-", BS_CONTROLE[[#This Row],[SUB]])</f>
        <v>55</v>
      </c>
      <c r="AP114" s="250">
        <f>IF(BS_CONTROLE[[#This Row],[KM - Inicio]]=0, "-", BS_CONTROLE[[#This Row],[KM - Inicio]])</f>
        <v>97.9</v>
      </c>
      <c r="AQ114" s="25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8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9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1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8" t="str">
        <f>IF(BS_CONTROLE[[#This Row],[Local - Partida]]=0, "-", BS_CONTROLE[[#This Row],[Local - Partida]])</f>
        <v>-</v>
      </c>
      <c r="AL115" s="248" t="str">
        <f>IF(BS_CONTROLE[[#This Row],[Local - Encerramento]]=0, "-", BS_CONTROLE[[#This Row],[Local - Encerramento]])</f>
        <v>-</v>
      </c>
      <c r="AM115" s="248" t="str">
        <f>IF(BS_CONTROLE[[#This Row],[Entre - Estações]]=0, "-", BS_CONTROLE[[#This Row],[Entre - Estações]])</f>
        <v>ZKW</v>
      </c>
      <c r="AN115" s="248" t="str">
        <f>IF(BS_CONTROLE[[#This Row],[SB]]=0, "-", BS_CONTROLE[[#This Row],[SB]])</f>
        <v>102ZKW2</v>
      </c>
      <c r="AO115" s="249">
        <f>IF(BS_CONTROLE[[#This Row],[SUB]]=0, "-", BS_CONTROLE[[#This Row],[SUB]])</f>
        <v>55</v>
      </c>
      <c r="AP115" s="250">
        <f>IF(BS_CONTROLE[[#This Row],[KM - Inicio]]=0, "-", BS_CONTROLE[[#This Row],[KM - Inicio]])</f>
        <v>97.9</v>
      </c>
      <c r="AQ115" s="25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8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9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1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8" t="str">
        <f>IF(BS_CONTROLE[[#This Row],[Local - Partida]]=0, "-", BS_CONTROLE[[#This Row],[Local - Partida]])</f>
        <v>-</v>
      </c>
      <c r="AL116" s="248" t="str">
        <f>IF(BS_CONTROLE[[#This Row],[Local - Encerramento]]=0, "-", BS_CONTROLE[[#This Row],[Local - Encerramento]])</f>
        <v>-</v>
      </c>
      <c r="AM116" s="248" t="str">
        <f>IF(BS_CONTROLE[[#This Row],[Entre - Estações]]=0, "-", BS_CONTROLE[[#This Row],[Entre - Estações]])</f>
        <v>ZKW-ZLU</v>
      </c>
      <c r="AN116" s="248">
        <f>IF(BS_CONTROLE[[#This Row],[SB]]=0, "-", BS_CONTROLE[[#This Row],[SB]])</f>
        <v>1051032</v>
      </c>
      <c r="AO116" s="249">
        <f>IF(BS_CONTROLE[[#This Row],[SUB]]=0, "-", BS_CONTROLE[[#This Row],[SUB]])</f>
        <v>55</v>
      </c>
      <c r="AP116" s="250">
        <f>IF(BS_CONTROLE[[#This Row],[KM - Inicio]]=0, "-", BS_CONTROLE[[#This Row],[KM - Inicio]])</f>
        <v>104.5</v>
      </c>
      <c r="AQ116" s="25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8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9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1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8" t="str">
        <f>IF(BS_CONTROLE[[#This Row],[Local - Partida]]=0, "-", BS_CONTROLE[[#This Row],[Local - Partida]])</f>
        <v>-</v>
      </c>
      <c r="AL117" s="248" t="str">
        <f>IF(BS_CONTROLE[[#This Row],[Local - Encerramento]]=0, "-", BS_CONTROLE[[#This Row],[Local - Encerramento]])</f>
        <v>-</v>
      </c>
      <c r="AM117" s="248" t="str">
        <f>IF(BS_CONTROLE[[#This Row],[Entre - Estações]]=0, "-", BS_CONTROLE[[#This Row],[Entre - Estações]])</f>
        <v>ZKW-ZLU</v>
      </c>
      <c r="AN117" s="248">
        <f>IF(BS_CONTROLE[[#This Row],[SB]]=0, "-", BS_CONTROLE[[#This Row],[SB]])</f>
        <v>1051032</v>
      </c>
      <c r="AO117" s="249">
        <f>IF(BS_CONTROLE[[#This Row],[SUB]]=0, "-", BS_CONTROLE[[#This Row],[SUB]])</f>
        <v>55</v>
      </c>
      <c r="AP117" s="250">
        <f>IF(BS_CONTROLE[[#This Row],[KM - Inicio]]=0, "-", BS_CONTROLE[[#This Row],[KM - Inicio]])</f>
        <v>104.5</v>
      </c>
      <c r="AQ117" s="25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8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1" t="s">
        <v>1166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0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1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8" t="str">
        <f>IF(BS_CONTROLE[[#This Row],[Local - Partida]]=0, "-", BS_CONTROLE[[#This Row],[Local - Partida]])</f>
        <v>102ZKW2</v>
      </c>
      <c r="AL118" s="248" t="str">
        <f>IF(BS_CONTROLE[[#This Row],[Local - Encerramento]]=0, "-", BS_CONTROLE[[#This Row],[Local - Encerramento]])</f>
        <v>102ZKW2</v>
      </c>
      <c r="AM118" s="248" t="str">
        <f>IF(BS_CONTROLE[[#This Row],[Entre - Estações]]=0, "-", BS_CONTROLE[[#This Row],[Entre - Estações]])</f>
        <v>ZKW-ZKE-ZKW</v>
      </c>
      <c r="AN118" s="248" t="str">
        <f>IF(BS_CONTROLE[[#This Row],[SB]]=0, "-", BS_CONTROLE[[#This Row],[SB]])</f>
        <v>ZKWZKEZKW</v>
      </c>
      <c r="AO118" s="249">
        <f>IF(BS_CONTROLE[[#This Row],[SUB]]=0, "-", BS_CONTROLE[[#This Row],[SUB]])</f>
        <v>48</v>
      </c>
      <c r="AP118" s="250">
        <f>IF(BS_CONTROLE[[#This Row],[KM - Inicio]]=0, "-", BS_CONTROLE[[#This Row],[KM - Inicio]])</f>
        <v>102</v>
      </c>
      <c r="AQ118" s="25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8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5" t="s">
        <v>1012</v>
      </c>
      <c r="E119" s="299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9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8" t="str">
        <f>IF(BS_CONTROLE[[#This Row],[Local - Partida]]=0, "-", BS_CONTROLE[[#This Row],[Local - Partida]])</f>
        <v>-</v>
      </c>
      <c r="AL119" s="248" t="str">
        <f>IF(BS_CONTROLE[[#This Row],[Local - Encerramento]]=0, "-", BS_CONTROLE[[#This Row],[Local - Encerramento]])</f>
        <v>-</v>
      </c>
      <c r="AM119" s="248" t="str">
        <f>IF(BS_CONTROLE[[#This Row],[Entre - Estações]]=0, "-", BS_CONTROLE[[#This Row],[Entre - Estações]])</f>
        <v>ZRB-ZEV</v>
      </c>
      <c r="AN119" s="248" t="str">
        <f>IF(BS_CONTROLE[[#This Row],[SB]]=0, "-", BS_CONTROLE[[#This Row],[SB]])</f>
        <v>ZRBZEV</v>
      </c>
      <c r="AO119" s="249">
        <f>IF(BS_CONTROLE[[#This Row],[SUB]]=0, "-", BS_CONTROLE[[#This Row],[SUB]])</f>
        <v>48</v>
      </c>
      <c r="AP119" s="250">
        <f>IF(BS_CONTROLE[[#This Row],[KM - Inicio]]=0, "-", BS_CONTROLE[[#This Row],[KM - Inicio]])</f>
        <v>152.04599999999999</v>
      </c>
      <c r="AQ119" s="25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8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5" t="s">
        <v>531</v>
      </c>
      <c r="E120" s="279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1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8" t="str">
        <f>IF(BS_CONTROLE[[#This Row],[Local - Partida]]=0, "-", BS_CONTROLE[[#This Row],[Local - Partida]])</f>
        <v>K67ZEV2</v>
      </c>
      <c r="AL120" s="248" t="str">
        <f>IF(BS_CONTROLE[[#This Row],[Local - Encerramento]]=0, "-", BS_CONTROLE[[#This Row],[Local - Encerramento]])</f>
        <v>K67ZEV2</v>
      </c>
      <c r="AM120" s="248" t="str">
        <f>IF(BS_CONTROLE[[#This Row],[Entre - Estações]]=0, "-", BS_CONTROLE[[#This Row],[Entre - Estações]])</f>
        <v>ZEJ-ZEV</v>
      </c>
      <c r="AN120" s="248" t="str">
        <f>IF(BS_CONTROLE[[#This Row],[SB]]=0, "-", BS_CONTROLE[[#This Row],[SB]])</f>
        <v>ZEV1571</v>
      </c>
      <c r="AO120" s="249">
        <f>IF(BS_CONTROLE[[#This Row],[SUB]]=0, "-", BS_CONTROLE[[#This Row],[SUB]])</f>
        <v>48</v>
      </c>
      <c r="AP120" s="250">
        <f>IF(BS_CONTROLE[[#This Row],[KM - Inicio]]=0, "-", BS_CONTROLE[[#This Row],[KM - Inicio]])</f>
        <v>157.5</v>
      </c>
      <c r="AQ120" s="25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8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5" t="s">
        <v>557</v>
      </c>
      <c r="E121" s="279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1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8" t="str">
        <f>IF(BS_CONTROLE[[#This Row],[Local - Partida]]=0, "-", BS_CONTROLE[[#This Row],[Local - Partida]])</f>
        <v>ZEM1</v>
      </c>
      <c r="AL121" s="248" t="str">
        <f>IF(BS_CONTROLE[[#This Row],[Local - Encerramento]]=0, "-", BS_CONTROLE[[#This Row],[Local - Encerramento]])</f>
        <v>ZEM1</v>
      </c>
      <c r="AM121" s="248" t="str">
        <f>IF(BS_CONTROLE[[#This Row],[Entre - Estações]]=0, "-", BS_CONTROLE[[#This Row],[Entre - Estações]])</f>
        <v>ZEJ-ZEV</v>
      </c>
      <c r="AN121" s="248">
        <f>IF(BS_CONTROLE[[#This Row],[SB]]=0, "-", BS_CONTROLE[[#This Row],[SB]])</f>
        <v>1571561</v>
      </c>
      <c r="AO121" s="249">
        <f>IF(BS_CONTROLE[[#This Row],[SUB]]=0, "-", BS_CONTROLE[[#This Row],[SUB]])</f>
        <v>48</v>
      </c>
      <c r="AP121" s="250">
        <f>IF(BS_CONTROLE[[#This Row],[KM - Inicio]]=0, "-", BS_CONTROLE[[#This Row],[KM - Inicio]])</f>
        <v>156.9</v>
      </c>
      <c r="AQ121" s="25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8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5" t="s">
        <v>556</v>
      </c>
      <c r="E122" s="279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1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8" t="str">
        <f>IF(BS_CONTROLE[[#This Row],[Local - Partida]]=0, "-", BS_CONTROLE[[#This Row],[Local - Partida]])</f>
        <v>ZEM1</v>
      </c>
      <c r="AL122" s="248" t="str">
        <f>IF(BS_CONTROLE[[#This Row],[Local - Encerramento]]=0, "-", BS_CONTROLE[[#This Row],[Local - Encerramento]])</f>
        <v>ZEM1</v>
      </c>
      <c r="AM122" s="248" t="str">
        <f>IF(BS_CONTROLE[[#This Row],[Entre - Estações]]=0, "-", BS_CONTROLE[[#This Row],[Entre - Estações]])</f>
        <v>ZRB-ZEV</v>
      </c>
      <c r="AN122" s="248" t="str">
        <f>IF(BS_CONTROLE[[#This Row],[SB]]=0, "-", BS_CONTROLE[[#This Row],[SB]])</f>
        <v>154ZRB1</v>
      </c>
      <c r="AO122" s="249">
        <f>IF(BS_CONTROLE[[#This Row],[SUB]]=0, "-", BS_CONTROLE[[#This Row],[SUB]])</f>
        <v>48</v>
      </c>
      <c r="AP122" s="250">
        <f>IF(BS_CONTROLE[[#This Row],[KM - Inicio]]=0, "-", BS_CONTROLE[[#This Row],[KM - Inicio]])</f>
        <v>153.1</v>
      </c>
      <c r="AQ122" s="25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8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0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8" t="str">
        <f>IF(BS_CONTROLE[[#This Row],[Local - Partida]]=0, "-", BS_CONTROLE[[#This Row],[Local - Partida]])</f>
        <v>-</v>
      </c>
      <c r="AL123" s="248" t="str">
        <f>IF(BS_CONTROLE[[#This Row],[Local - Encerramento]]=0, "-", BS_CONTROLE[[#This Row],[Local - Encerramento]])</f>
        <v>-</v>
      </c>
      <c r="AM123" s="248" t="str">
        <f>IF(BS_CONTROLE[[#This Row],[Entre - Estações]]=0, "-", BS_CONTROLE[[#This Row],[Entre - Estações]])</f>
        <v>ZKE</v>
      </c>
      <c r="AN123" s="248" t="str">
        <f>IF(BS_CONTROLE[[#This Row],[SB]]=0, "-", BS_CONTROLE[[#This Row],[SB]])</f>
        <v>ZKE2</v>
      </c>
      <c r="AO123" s="249">
        <f>IF(BS_CONTROLE[[#This Row],[SUB]]=0, "-", BS_CONTROLE[[#This Row],[SUB]])</f>
        <v>55</v>
      </c>
      <c r="AP123" s="250">
        <f>IF(BS_CONTROLE[[#This Row],[KM - Inicio]]=0, "-", BS_CONTROLE[[#This Row],[KM - Inicio]])</f>
        <v>77.400000000000006</v>
      </c>
      <c r="AQ123" s="25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8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9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8" t="str">
        <f>IF(BS_CONTROLE[[#This Row],[Local - Partida]]=0, "-", BS_CONTROLE[[#This Row],[Local - Partida]])</f>
        <v>-</v>
      </c>
      <c r="AL124" s="248" t="str">
        <f>IF(BS_CONTROLE[[#This Row],[Local - Encerramento]]=0, "-", BS_CONTROLE[[#This Row],[Local - Encerramento]])</f>
        <v>-</v>
      </c>
      <c r="AM124" s="248" t="s">
        <v>176</v>
      </c>
      <c r="AN124" s="248" t="s">
        <v>175</v>
      </c>
      <c r="AO124" s="249">
        <v>54</v>
      </c>
      <c r="AP124" s="250">
        <v>103.5</v>
      </c>
      <c r="AQ124" s="25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8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0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9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8" t="str">
        <f>IF(BS_CONTROLE[[#This Row],[Local - Partida]]=0, "-", BS_CONTROLE[[#This Row],[Local - Partida]])</f>
        <v>-</v>
      </c>
      <c r="AL125" s="248" t="str">
        <f>IF(BS_CONTROLE[[#This Row],[Local - Encerramento]]=0, "-", BS_CONTROLE[[#This Row],[Local - Encerramento]])</f>
        <v>-</v>
      </c>
      <c r="AM125" s="248" t="str">
        <f>IF(BS_CONTROLE[[#This Row],[Entre - Estações]]=0, "-", BS_CONTROLE[[#This Row],[Entre - Estações]])</f>
        <v>105-ZGP</v>
      </c>
      <c r="AN125" s="248" t="str">
        <f>IF(BS_CONTROLE[[#This Row],[SB]]=0, "-", BS_CONTROLE[[#This Row],[SB]])</f>
        <v>ZGP1 / 105ZGP1</v>
      </c>
      <c r="AO125" s="249">
        <f>IF(BS_CONTROLE[[#This Row],[SUB]]=0, "-", BS_CONTROLE[[#This Row],[SUB]])</f>
        <v>54</v>
      </c>
      <c r="AP125" s="250">
        <f>IF(BS_CONTROLE[[#This Row],[KM - Inicio]]=0, "-", BS_CONTROLE[[#This Row],[KM - Inicio]])</f>
        <v>102</v>
      </c>
      <c r="AQ125" s="25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8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9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1" t="s">
        <v>1031</v>
      </c>
      <c r="W126" s="251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1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8" t="str">
        <f>IF(BS_CONTROLE[[#This Row],[Local - Partida]]=0, "-", BS_CONTROLE[[#This Row],[Local - Partida]])</f>
        <v>ZPT1051</v>
      </c>
      <c r="AL126" s="248" t="str">
        <f>IF(BS_CONTROLE[[#This Row],[Local - Encerramento]]=0, "-", BS_CONTROLE[[#This Row],[Local - Encerramento]])</f>
        <v>ZPTZDR</v>
      </c>
      <c r="AM126" s="248" t="str">
        <f>IF(BS_CONTROLE[[#This Row],[Entre - Estações]]=0, "-", BS_CONTROLE[[#This Row],[Entre - Estações]])</f>
        <v>105-ZGP</v>
      </c>
      <c r="AN126" s="248" t="str">
        <f>IF(BS_CONTROLE[[#This Row],[SB]]=0, "-", BS_CONTROLE[[#This Row],[SB]])</f>
        <v>ZGP1</v>
      </c>
      <c r="AO126" s="249">
        <f>IF(BS_CONTROLE[[#This Row],[SUB]]=0, "-", BS_CONTROLE[[#This Row],[SUB]])</f>
        <v>54</v>
      </c>
      <c r="AP126" s="250">
        <f>IF(BS_CONTROLE[[#This Row],[KM - Inicio]]=0, "-", BS_CONTROLE[[#This Row],[KM - Inicio]])</f>
        <v>103.7</v>
      </c>
      <c r="AQ126" s="25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8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9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1" t="s">
        <v>1031</v>
      </c>
      <c r="W127" s="251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1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8" t="str">
        <f>IF(BS_CONTROLE[[#This Row],[Local - Partida]]=0, "-", BS_CONTROLE[[#This Row],[Local - Partida]])</f>
        <v>ZPT1051</v>
      </c>
      <c r="AL127" s="248" t="str">
        <f>IF(BS_CONTROLE[[#This Row],[Local - Encerramento]]=0, "-", BS_CONTROLE[[#This Row],[Local - Encerramento]])</f>
        <v>ZPTZDR</v>
      </c>
      <c r="AM127" s="248" t="str">
        <f>IF(BS_CONTROLE[[#This Row],[Entre - Estações]]=0, "-", BS_CONTROLE[[#This Row],[Entre - Estações]])</f>
        <v>105-ZGP</v>
      </c>
      <c r="AN127" s="248" t="str">
        <f>IF(BS_CONTROLE[[#This Row],[SB]]=0, "-", BS_CONTROLE[[#This Row],[SB]])</f>
        <v>105ZGP1</v>
      </c>
      <c r="AO127" s="249">
        <f>IF(BS_CONTROLE[[#This Row],[SUB]]=0, "-", BS_CONTROLE[[#This Row],[SUB]])</f>
        <v>54</v>
      </c>
      <c r="AP127" s="250">
        <f>IF(BS_CONTROLE[[#This Row],[KM - Inicio]]=0, "-", BS_CONTROLE[[#This Row],[KM - Inicio]])</f>
        <v>104.3</v>
      </c>
      <c r="AQ127" s="25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8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9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1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8" t="str">
        <f>IF(BS_CONTROLE[[#This Row],[Local - Partida]]=0, "-", BS_CONTROLE[[#This Row],[Local - Partida]])</f>
        <v>-</v>
      </c>
      <c r="AL128" s="248" t="str">
        <f>IF(BS_CONTROLE[[#This Row],[Local - Encerramento]]=0, "-", BS_CONTROLE[[#This Row],[Local - Encerramento]])</f>
        <v>-</v>
      </c>
      <c r="AM128" s="248" t="str">
        <f>IF(BS_CONTROLE[[#This Row],[Entre - Estações]]=0, "-", BS_CONTROLE[[#This Row],[Entre - Estações]])</f>
        <v>ZGM-109</v>
      </c>
      <c r="AN128" s="248" t="str">
        <f>IF(BS_CONTROLE[[#This Row],[SB]]=0, "-", BS_CONTROLE[[#This Row],[SB]])</f>
        <v>117ZGM2</v>
      </c>
      <c r="AO128" s="249">
        <f>IF(BS_CONTROLE[[#This Row],[SUB]]=0, "-", BS_CONTROLE[[#This Row],[SUB]])</f>
        <v>53</v>
      </c>
      <c r="AP128" s="250">
        <f>IF(BS_CONTROLE[[#This Row],[KM - Inicio]]=0, "-", BS_CONTROLE[[#This Row],[KM - Inicio]])</f>
        <v>115.5</v>
      </c>
      <c r="AQ128" s="25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8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9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1" t="s">
        <v>958</v>
      </c>
      <c r="W129" s="251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1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8" t="str">
        <f>IF(BS_CONTROLE[[#This Row],[Local - Partida]]=0, "-", BS_CONTROLE[[#This Row],[Local - Partida]])</f>
        <v>IAAS29</v>
      </c>
      <c r="AL129" s="248" t="str">
        <f>IF(BS_CONTROLE[[#This Row],[Local - Encerramento]]=0, "-", BS_CONTROLE[[#This Row],[Local - Encerramento]])</f>
        <v>ZPT</v>
      </c>
      <c r="AM129" s="248" t="str">
        <f>IF(BS_CONTROLE[[#This Row],[Entre - Estações]]=0, "-", BS_CONTROLE[[#This Row],[Entre - Estações]])</f>
        <v>ZPG-ZPT</v>
      </c>
      <c r="AN129" s="248" t="str">
        <f>IF(BS_CONTROLE[[#This Row],[SB]]=0, "-", BS_CONTROLE[[#This Row],[SB]])</f>
        <v>ZPGZPT</v>
      </c>
      <c r="AO129" s="249">
        <f>IF(BS_CONTROLE[[#This Row],[SUB]]=0, "-", BS_CONTROLE[[#This Row],[SUB]])</f>
        <v>53</v>
      </c>
      <c r="AP129" s="250">
        <f>IF(BS_CONTROLE[[#This Row],[KM - Inicio]]=0, "-", BS_CONTROLE[[#This Row],[KM - Inicio]])</f>
        <v>125</v>
      </c>
      <c r="AQ129" s="25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8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0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8" t="str">
        <f>IF(BS_CONTROLE[[#This Row],[Local - Partida]]=0, "-", BS_CONTROLE[[#This Row],[Local - Partida]])</f>
        <v>-</v>
      </c>
      <c r="AL130" s="248" t="str">
        <f>IF(BS_CONTROLE[[#This Row],[Local - Encerramento]]=0, "-", BS_CONTROLE[[#This Row],[Local - Encerramento]])</f>
        <v>-</v>
      </c>
      <c r="AM130" s="248" t="str">
        <f>IF(BS_CONTROLE[[#This Row],[Entre - Estações]]=0, "-", BS_CONTROLE[[#This Row],[Entre - Estações]])</f>
        <v>-</v>
      </c>
      <c r="AN130" s="248" t="str">
        <f>IF(BS_CONTROLE[[#This Row],[SB]]=0, "-", BS_CONTROLE[[#This Row],[SB]])</f>
        <v>-</v>
      </c>
      <c r="AO130" s="249" t="str">
        <f>IF(BS_CONTROLE[[#This Row],[SUB]]=0, "-", BS_CONTROLE[[#This Row],[SUB]])</f>
        <v>-</v>
      </c>
      <c r="AP130" s="250" t="str">
        <f>IF(BS_CONTROLE[[#This Row],[KM - Inicio]]=0, "-", BS_CONTROLE[[#This Row],[KM - Inicio]])</f>
        <v>-</v>
      </c>
      <c r="AQ130" s="25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8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9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8" t="str">
        <f>IF(BS_CONTROLE[[#This Row],[Local - Partida]]=0, "-", BS_CONTROLE[[#This Row],[Local - Partida]])</f>
        <v>-</v>
      </c>
      <c r="AL131" s="248" t="str">
        <f>IF(BS_CONTROLE[[#This Row],[Local - Encerramento]]=0, "-", BS_CONTROLE[[#This Row],[Local - Encerramento]])</f>
        <v>-</v>
      </c>
      <c r="AM131" s="248" t="str">
        <f>IF(BS_CONTROLE[[#This Row],[Entre - Estações]]=0, "-", BS_CONTROLE[[#This Row],[Entre - Estações]])</f>
        <v>-</v>
      </c>
      <c r="AN131" s="248" t="str">
        <f>IF(BS_CONTROLE[[#This Row],[SB]]=0, "-", BS_CONTROLE[[#This Row],[SB]])</f>
        <v>-</v>
      </c>
      <c r="AO131" s="249" t="str">
        <f>IF(BS_CONTROLE[[#This Row],[SUB]]=0, "-", BS_CONTROLE[[#This Row],[SUB]])</f>
        <v>-</v>
      </c>
      <c r="AP131" s="250" t="str">
        <f>IF(BS_CONTROLE[[#This Row],[KM - Inicio]]=0, "-", BS_CONTROLE[[#This Row],[KM - Inicio]])</f>
        <v>-</v>
      </c>
      <c r="AQ131" s="25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8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299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1" t="s">
        <v>925</v>
      </c>
      <c r="W132" s="251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8" t="str">
        <f>IF(BS_CONTROLE[[#This Row],[Local - Partida]]=0, "-", BS_CONTROLE[[#This Row],[Local - Partida]])</f>
        <v>-</v>
      </c>
      <c r="AL132" s="248" t="str">
        <f>IF(BS_CONTROLE[[#This Row],[Local - Encerramento]]=0, "-", BS_CONTROLE[[#This Row],[Local - Encerramento]])</f>
        <v>-</v>
      </c>
      <c r="AM132" s="248" t="str">
        <f>IF(BS_CONTROLE[[#This Row],[Entre - Estações]]=0, "-", BS_CONTROLE[[#This Row],[Entre - Estações]])</f>
        <v>ZYU</v>
      </c>
      <c r="AN132" s="248" t="str">
        <f>IF(BS_CONTROLE[[#This Row],[SB]]=0, "-", BS_CONTROLE[[#This Row],[SB]])</f>
        <v>ZYU1</v>
      </c>
      <c r="AO132" s="249">
        <f>IF(BS_CONTROLE[[#This Row],[SUB]]=0, "-", BS_CONTROLE[[#This Row],[SUB]])</f>
        <v>49</v>
      </c>
      <c r="AP132" s="250">
        <f>IF(BS_CONTROLE[[#This Row],[KM - Inicio]]=0, "-", BS_CONTROLE[[#This Row],[KM - Inicio]])</f>
        <v>203.1</v>
      </c>
      <c r="AQ132" s="25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8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299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1" t="s">
        <v>925</v>
      </c>
      <c r="W133" s="251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8" t="str">
        <f>IF(BS_CONTROLE[[#This Row],[Local - Partida]]=0, "-", BS_CONTROLE[[#This Row],[Local - Partida]])</f>
        <v>-</v>
      </c>
      <c r="AL133" s="248" t="str">
        <f>IF(BS_CONTROLE[[#This Row],[Local - Encerramento]]=0, "-", BS_CONTROLE[[#This Row],[Local - Encerramento]])</f>
        <v>-</v>
      </c>
      <c r="AM133" s="248" t="str">
        <f>IF(BS_CONTROLE[[#This Row],[Entre - Estações]]=0, "-", BS_CONTROLE[[#This Row],[Entre - Estações]])</f>
        <v>ZFY</v>
      </c>
      <c r="AN133" s="248" t="str">
        <f>IF(BS_CONTROLE[[#This Row],[SB]]=0, "-", BS_CONTROLE[[#This Row],[SB]])</f>
        <v>ZFY1981</v>
      </c>
      <c r="AO133" s="249">
        <f>IF(BS_CONTROLE[[#This Row],[SUB]]=0, "-", BS_CONTROLE[[#This Row],[SUB]])</f>
        <v>49</v>
      </c>
      <c r="AP133" s="250">
        <f>IF(BS_CONTROLE[[#This Row],[KM - Inicio]]=0, "-", BS_CONTROLE[[#This Row],[KM - Inicio]])</f>
        <v>198.1</v>
      </c>
      <c r="AQ133" s="25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8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9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1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8" t="str">
        <f>IF(BS_CONTROLE[[#This Row],[Local - Partida]]=0, "-", BS_CONTROLE[[#This Row],[Local - Partida]])</f>
        <v>-</v>
      </c>
      <c r="AL134" s="248" t="str">
        <f>IF(BS_CONTROLE[[#This Row],[Local - Encerramento]]=0, "-", BS_CONTROLE[[#This Row],[Local - Encerramento]])</f>
        <v>-</v>
      </c>
      <c r="AM134" s="248" t="str">
        <f>IF(BS_CONTROLE[[#This Row],[Entre - Estações]]=0, "-", BS_CONTROLE[[#This Row],[Entre - Estações]])</f>
        <v>ZFY</v>
      </c>
      <c r="AN134" s="248" t="str">
        <f>IF(BS_CONTROLE[[#This Row],[SB]]=0, "-", BS_CONTROLE[[#This Row],[SB]])</f>
        <v>ZFY1982</v>
      </c>
      <c r="AO134" s="249">
        <f>IF(BS_CONTROLE[[#This Row],[SUB]]=0, "-", BS_CONTROLE[[#This Row],[SUB]])</f>
        <v>56</v>
      </c>
      <c r="AP134" s="250">
        <f>IF(BS_CONTROLE[[#This Row],[KM - Inicio]]=0, "-", BS_CONTROLE[[#This Row],[KM - Inicio]])</f>
        <v>195.5</v>
      </c>
      <c r="AQ134" s="25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8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9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1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8" t="str">
        <f>IF(BS_CONTROLE[[#This Row],[Local - Partida]]=0, "-", BS_CONTROLE[[#This Row],[Local - Partida]])</f>
        <v>-</v>
      </c>
      <c r="AL135" s="248" t="str">
        <f>IF(BS_CONTROLE[[#This Row],[Local - Encerramento]]=0, "-", BS_CONTROLE[[#This Row],[Local - Encerramento]])</f>
        <v>-</v>
      </c>
      <c r="AM135" s="248" t="str">
        <f>IF(BS_CONTROLE[[#This Row],[Entre - Estações]]=0, "-", BS_CONTROLE[[#This Row],[Entre - Estações]])</f>
        <v>ZPS-ZAL</v>
      </c>
      <c r="AN135" s="248" t="str">
        <f>IF(BS_CONTROLE[[#This Row],[SB]]=0, "-", BS_CONTROLE[[#This Row],[SB]])</f>
        <v>ZPS075</v>
      </c>
      <c r="AO135" s="249">
        <f>IF(BS_CONTROLE[[#This Row],[SUB]]=0, "-", BS_CONTROLE[[#This Row],[SUB]])</f>
        <v>61</v>
      </c>
      <c r="AP135" s="250">
        <f>IF(BS_CONTROLE[[#This Row],[KM - Inicio]]=0, "-", BS_CONTROLE[[#This Row],[KM - Inicio]])</f>
        <v>73.900000000000006</v>
      </c>
      <c r="AQ135" s="25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8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9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8" t="str">
        <f>IF(BS_CONTROLE[[#This Row],[Local - Partida]]=0, "-", BS_CONTROLE[[#This Row],[Local - Partida]])</f>
        <v>-</v>
      </c>
      <c r="AL136" s="248" t="str">
        <f>IF(BS_CONTROLE[[#This Row],[Local - Encerramento]]=0, "-", BS_CONTROLE[[#This Row],[Local - Encerramento]])</f>
        <v>-</v>
      </c>
      <c r="AM136" s="248" t="str">
        <f>IF(BS_CONTROLE[[#This Row],[Entre - Estações]]=0, "-", BS_CONTROLE[[#This Row],[Entre - Estações]])</f>
        <v>ZWW-ZKW</v>
      </c>
      <c r="AN136" s="248" t="str">
        <f>IF(BS_CONTROLE[[#This Row],[SB]]=0, "-", BS_CONTROLE[[#This Row],[SB]])</f>
        <v>K91ZWW1</v>
      </c>
      <c r="AO136" s="249">
        <f>IF(BS_CONTROLE[[#This Row],[SUB]]=0, "-", BS_CONTROLE[[#This Row],[SUB]])</f>
        <v>48</v>
      </c>
      <c r="AP136" s="250">
        <f>IF(BS_CONTROLE[[#This Row],[KM - Inicio]]=0, "-", BS_CONTROLE[[#This Row],[KM - Inicio]])</f>
        <v>88.68</v>
      </c>
      <c r="AQ136" s="25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8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9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1" t="s">
        <v>958</v>
      </c>
      <c r="W137" s="251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1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8" t="str">
        <f>IF(BS_CONTROLE[[#This Row],[Local - Partida]]=0, "-", BS_CONTROLE[[#This Row],[Local - Partida]])</f>
        <v>ZEM-2</v>
      </c>
      <c r="AL137" s="248" t="str">
        <f>IF(BS_CONTROLE[[#This Row],[Local - Encerramento]]=0, "-", BS_CONTROLE[[#This Row],[Local - Encerramento]])</f>
        <v>ZEV-2</v>
      </c>
      <c r="AM137" s="248" t="str">
        <f>IF(BS_CONTROLE[[#This Row],[Entre - Estações]]=0, "-", BS_CONTROLE[[#This Row],[Entre - Estações]])</f>
        <v>ZEM-ZEV</v>
      </c>
      <c r="AN137" s="248" t="str">
        <f>IF(BS_CONTROLE[[#This Row],[SB]]=0, "-", BS_CONTROLE[[#This Row],[SB]])</f>
        <v>ZEM-ZEV</v>
      </c>
      <c r="AO137" s="249">
        <f>IF(BS_CONTROLE[[#This Row],[SUB]]=0, "-", BS_CONTROLE[[#This Row],[SUB]])</f>
        <v>55</v>
      </c>
      <c r="AP137" s="250">
        <f>IF(BS_CONTROLE[[#This Row],[KM - Inicio]]=0, "-", BS_CONTROLE[[#This Row],[KM - Inicio]])</f>
        <v>135</v>
      </c>
      <c r="AQ137" s="25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8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9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8" t="str">
        <f>IF(BS_CONTROLE[[#This Row],[Local - Partida]]=0, "-", BS_CONTROLE[[#This Row],[Local - Partida]])</f>
        <v>-</v>
      </c>
      <c r="AL138" s="248" t="str">
        <f>IF(BS_CONTROLE[[#This Row],[Local - Encerramento]]=0, "-", BS_CONTROLE[[#This Row],[Local - Encerramento]])</f>
        <v>-</v>
      </c>
      <c r="AM138" s="248" t="str">
        <f>IF(BS_CONTROLE[[#This Row],[Entre - Estações]]=0, "-", BS_CONTROLE[[#This Row],[Entre - Estações]])</f>
        <v>-</v>
      </c>
      <c r="AN138" s="248" t="str">
        <f>IF(BS_CONTROLE[[#This Row],[SB]]=0, "-", BS_CONTROLE[[#This Row],[SB]])</f>
        <v>-</v>
      </c>
      <c r="AO138" s="249" t="str">
        <f>IF(BS_CONTROLE[[#This Row],[SUB]]=0, "-", BS_CONTROLE[[#This Row],[SUB]])</f>
        <v>-</v>
      </c>
      <c r="AP138" s="250" t="str">
        <f>IF(BS_CONTROLE[[#This Row],[KM - Inicio]]=0, "-", BS_CONTROLE[[#This Row],[KM - Inicio]])</f>
        <v>-</v>
      </c>
      <c r="AQ138" s="25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8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9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8">
        <f>IF(BS_CONTROLE[[#This Row],[Local - Partida]]=0, "-", BS_CONTROLE[[#This Row],[Local - Partida]])</f>
        <v>1231212</v>
      </c>
      <c r="AL139" s="248" t="str">
        <f>IF(BS_CONTROLE[[#This Row],[Local - Encerramento]]=0, "-", BS_CONTROLE[[#This Row],[Local - Encerramento]])</f>
        <v>-</v>
      </c>
      <c r="AM139" s="248" t="str">
        <f>IF(BS_CONTROLE[[#This Row],[Entre - Estações]]=0, "-", BS_CONTROLE[[#This Row],[Entre - Estações]])</f>
        <v>ZWI-ZYQ</v>
      </c>
      <c r="AN139" s="248">
        <f>IF(BS_CONTROLE[[#This Row],[SB]]=0, "-", BS_CONTROLE[[#This Row],[SB]])</f>
        <v>1231212</v>
      </c>
      <c r="AO139" s="249">
        <f>IF(BS_CONTROLE[[#This Row],[SUB]]=0, "-", BS_CONTROLE[[#This Row],[SUB]])</f>
        <v>55</v>
      </c>
      <c r="AP139" s="250">
        <f>IF(BS_CONTROLE[[#This Row],[KM - Inicio]]=0, "-", BS_CONTROLE[[#This Row],[KM - Inicio]])</f>
        <v>122.196</v>
      </c>
      <c r="AQ139" s="25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8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9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8">
        <f>IF(BS_CONTROLE[[#This Row],[Local - Partida]]=0, "-", BS_CONTROLE[[#This Row],[Local - Partida]])</f>
        <v>1231212</v>
      </c>
      <c r="AL140" s="248" t="str">
        <f>IF(BS_CONTROLE[[#This Row],[Local - Encerramento]]=0, "-", BS_CONTROLE[[#This Row],[Local - Encerramento]])</f>
        <v>-</v>
      </c>
      <c r="AM140" s="248" t="str">
        <f>IF(BS_CONTROLE[[#This Row],[Entre - Estações]]=0, "-", BS_CONTROLE[[#This Row],[Entre - Estações]])</f>
        <v>ZWI-ZYQ</v>
      </c>
      <c r="AN140" s="248">
        <f>IF(BS_CONTROLE[[#This Row],[SB]]=0, "-", BS_CONTROLE[[#This Row],[SB]])</f>
        <v>1231212</v>
      </c>
      <c r="AO140" s="249">
        <f>IF(BS_CONTROLE[[#This Row],[SUB]]=0, "-", BS_CONTROLE[[#This Row],[SUB]])</f>
        <v>55</v>
      </c>
      <c r="AP140" s="250">
        <f>IF(BS_CONTROLE[[#This Row],[KM - Inicio]]=0, "-", BS_CONTROLE[[#This Row],[KM - Inicio]])</f>
        <v>122.199</v>
      </c>
      <c r="AQ140" s="25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8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0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8">
        <f>IF(BS_CONTROLE[[#This Row],[Local - Partida]]=0, "-", BS_CONTROLE[[#This Row],[Local - Partida]])</f>
        <v>1231212</v>
      </c>
      <c r="AL141" s="248" t="str">
        <f>IF(BS_CONTROLE[[#This Row],[Local - Encerramento]]=0, "-", BS_CONTROLE[[#This Row],[Local - Encerramento]])</f>
        <v>-</v>
      </c>
      <c r="AM141" s="248" t="str">
        <f>IF(BS_CONTROLE[[#This Row],[Entre - Estações]]=0, "-", BS_CONTROLE[[#This Row],[Entre - Estações]])</f>
        <v>ZWI-ZYQ</v>
      </c>
      <c r="AN141" s="248">
        <f>IF(BS_CONTROLE[[#This Row],[SB]]=0, "-", BS_CONTROLE[[#This Row],[SB]])</f>
        <v>1231212</v>
      </c>
      <c r="AO141" s="249">
        <f>IF(BS_CONTROLE[[#This Row],[SUB]]=0, "-", BS_CONTROLE[[#This Row],[SUB]])</f>
        <v>55</v>
      </c>
      <c r="AP141" s="250">
        <f>IF(BS_CONTROLE[[#This Row],[KM - Inicio]]=0, "-", BS_CONTROLE[[#This Row],[KM - Inicio]])</f>
        <v>122.2</v>
      </c>
      <c r="AQ141" s="25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8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0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8" t="str">
        <f>IF(BS_CONTROLE[[#This Row],[Local - Partida]]=0, "-", BS_CONTROLE[[#This Row],[Local - Partida]])</f>
        <v>-</v>
      </c>
      <c r="AL142" s="248" t="str">
        <f>IF(BS_CONTROLE[[#This Row],[Local - Encerramento]]=0, "-", BS_CONTROLE[[#This Row],[Local - Encerramento]])</f>
        <v>-</v>
      </c>
      <c r="AM142" s="248" t="str">
        <f>IF(BS_CONTROLE[[#This Row],[Entre - Estações]]=0, "-", BS_CONTROLE[[#This Row],[Entre - Estações]])</f>
        <v>-</v>
      </c>
      <c r="AN142" s="248" t="str">
        <f>IF(BS_CONTROLE[[#This Row],[SB]]=0, "-", BS_CONTROLE[[#This Row],[SB]])</f>
        <v>-</v>
      </c>
      <c r="AO142" s="249" t="str">
        <f>IF(BS_CONTROLE[[#This Row],[SUB]]=0, "-", BS_CONTROLE[[#This Row],[SUB]])</f>
        <v>-</v>
      </c>
      <c r="AP142" s="250" t="str">
        <f>IF(BS_CONTROLE[[#This Row],[KM - Inicio]]=0, "-", BS_CONTROLE[[#This Row],[KM - Inicio]])</f>
        <v>-</v>
      </c>
      <c r="AQ142" s="25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8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9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8" t="str">
        <f>IF(BS_CONTROLE[[#This Row],[Local - Partida]]=0, "-", BS_CONTROLE[[#This Row],[Local - Partida]])</f>
        <v>-</v>
      </c>
      <c r="AL143" s="248" t="str">
        <f>IF(BS_CONTROLE[[#This Row],[Local - Encerramento]]=0, "-", BS_CONTROLE[[#This Row],[Local - Encerramento]])</f>
        <v>-</v>
      </c>
      <c r="AM143" s="248" t="str">
        <f>IF(BS_CONTROLE[[#This Row],[Entre - Estações]]=0, "-", BS_CONTROLE[[#This Row],[Entre - Estações]])</f>
        <v>-</v>
      </c>
      <c r="AN143" s="248" t="str">
        <f>IF(BS_CONTROLE[[#This Row],[SB]]=0, "-", BS_CONTROLE[[#This Row],[SB]])</f>
        <v>-</v>
      </c>
      <c r="AO143" s="249" t="str">
        <f>IF(BS_CONTROLE[[#This Row],[SUB]]=0, "-", BS_CONTROLE[[#This Row],[SUB]])</f>
        <v>-</v>
      </c>
      <c r="AP143" s="250" t="str">
        <f>IF(BS_CONTROLE[[#This Row],[KM - Inicio]]=0, "-", BS_CONTROLE[[#This Row],[KM - Inicio]])</f>
        <v>-</v>
      </c>
      <c r="AQ143" s="25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8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9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1" t="s">
        <v>963</v>
      </c>
      <c r="W144" s="251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8" t="str">
        <f>IF(BS_CONTROLE[[#This Row],[Local - Partida]]=0, "-", BS_CONTROLE[[#This Row],[Local - Partida]])</f>
        <v>K67ZEV1</v>
      </c>
      <c r="AL144" s="248" t="str">
        <f>IF(BS_CONTROLE[[#This Row],[Local - Encerramento]]=0, "-", BS_CONTROLE[[#This Row],[Local - Encerramento]])</f>
        <v>K67ZEV1</v>
      </c>
      <c r="AM144" s="248" t="str">
        <f>IF(BS_CONTROLE[[#This Row],[Entre - Estações]]=0, "-", BS_CONTROLE[[#This Row],[Entre - Estações]])</f>
        <v>ZEV-ZXW</v>
      </c>
      <c r="AN144" s="248" t="str">
        <f>IF(BS_CONTROLE[[#This Row],[SB]]=0, "-", BS_CONTROLE[[#This Row],[SB]])</f>
        <v>K84ZXW2</v>
      </c>
      <c r="AO144" s="249">
        <f>IF(BS_CONTROLE[[#This Row],[SUB]]=0, "-", BS_CONTROLE[[#This Row],[SUB]])</f>
        <v>92</v>
      </c>
      <c r="AP144" s="250">
        <f>IF(BS_CONTROLE[[#This Row],[KM - Inicio]]=0, "-", BS_CONTROLE[[#This Row],[KM - Inicio]])</f>
        <v>83.7</v>
      </c>
      <c r="AQ144" s="25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8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9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1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8" t="str">
        <f>IF(BS_CONTROLE[[#This Row],[Local - Partida]]=0, "-", BS_CONTROLE[[#This Row],[Local - Partida]])</f>
        <v>-</v>
      </c>
      <c r="AL145" s="248" t="str">
        <f>IF(BS_CONTROLE[[#This Row],[Local - Encerramento]]=0, "-", BS_CONTROLE[[#This Row],[Local - Encerramento]])</f>
        <v>-</v>
      </c>
      <c r="AM145" s="248" t="str">
        <f>IF(BS_CONTROLE[[#This Row],[Entre - Estações]]=0, "-", BS_CONTROLE[[#This Row],[Entre - Estações]])</f>
        <v>ZEZ-069</v>
      </c>
      <c r="AN145" s="248" t="str">
        <f>IF(BS_CONTROLE[[#This Row],[SB]]=0, "-", BS_CONTROLE[[#This Row],[SB]])</f>
        <v>K72K712</v>
      </c>
      <c r="AO145" s="249">
        <f>IF(BS_CONTROLE[[#This Row],[SUB]]=0, "-", BS_CONTROLE[[#This Row],[SUB]])</f>
        <v>92</v>
      </c>
      <c r="AP145" s="250">
        <f>IF(BS_CONTROLE[[#This Row],[KM - Inicio]]=0, "-", BS_CONTROLE[[#This Row],[KM - Inicio]])</f>
        <v>71.7</v>
      </c>
      <c r="AQ145" s="25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8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9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1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8" t="str">
        <f>IF(BS_CONTROLE[[#This Row],[Local - Partida]]=0, "-", BS_CONTROLE[[#This Row],[Local - Partida]])</f>
        <v>-</v>
      </c>
      <c r="AL146" s="248" t="str">
        <f>IF(BS_CONTROLE[[#This Row],[Local - Encerramento]]=0, "-", BS_CONTROLE[[#This Row],[Local - Encerramento]])</f>
        <v>-</v>
      </c>
      <c r="AM146" s="248" t="str">
        <f>IF(BS_CONTROLE[[#This Row],[Entre - Estações]]=0, "-", BS_CONTROLE[[#This Row],[Entre - Estações]])</f>
        <v>ZGP-ZWU</v>
      </c>
      <c r="AN146" s="248" t="str">
        <f>IF(BS_CONTROLE[[#This Row],[SB]]=0, "-", BS_CONTROLE[[#This Row],[SB]])</f>
        <v>ZGP1002</v>
      </c>
      <c r="AO146" s="249">
        <f>IF(BS_CONTROLE[[#This Row],[SUB]]=0, "-", BS_CONTROLE[[#This Row],[SUB]])</f>
        <v>92</v>
      </c>
      <c r="AP146" s="250">
        <f>IF(BS_CONTROLE[[#This Row],[KM - Inicio]]=0, "-", BS_CONTROLE[[#This Row],[KM - Inicio]])</f>
        <v>101.6</v>
      </c>
      <c r="AQ146" s="25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8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9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1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8" t="str">
        <f>IF(BS_CONTROLE[[#This Row],[Local - Partida]]=0, "-", BS_CONTROLE[[#This Row],[Local - Partida]])</f>
        <v>ZGP2</v>
      </c>
      <c r="AL147" s="248" t="str">
        <f>IF(BS_CONTROLE[[#This Row],[Local - Encerramento]]=0, "-", BS_CONTROLE[[#This Row],[Local - Encerramento]])</f>
        <v>-</v>
      </c>
      <c r="AM147" s="248" t="str">
        <f>IF(BS_CONTROLE[[#This Row],[Entre - Estações]]=0, "-", BS_CONTROLE[[#This Row],[Entre - Estações]])</f>
        <v>ZGP</v>
      </c>
      <c r="AN147" s="248" t="str">
        <f>IF(BS_CONTROLE[[#This Row],[SB]]=0, "-", BS_CONTROLE[[#This Row],[SB]])</f>
        <v>ZGP2</v>
      </c>
      <c r="AO147" s="249">
        <f>IF(BS_CONTROLE[[#This Row],[SUB]]=0, "-", BS_CONTROLE[[#This Row],[SUB]])</f>
        <v>92</v>
      </c>
      <c r="AP147" s="250">
        <f>IF(BS_CONTROLE[[#This Row],[KM - Inicio]]=0, "-", BS_CONTROLE[[#This Row],[KM - Inicio]])</f>
        <v>103.3</v>
      </c>
      <c r="AQ147" s="25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8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9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1" t="s">
        <v>963</v>
      </c>
      <c r="W148" s="251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1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8" t="str">
        <f>IF(BS_CONTROLE[[#This Row],[Local - Partida]]=0, "-", BS_CONTROLE[[#This Row],[Local - Partida]])</f>
        <v>ZPT1051</v>
      </c>
      <c r="AL148" s="248" t="str">
        <f>IF(BS_CONTROLE[[#This Row],[Local - Encerramento]]=0, "-", BS_CONTROLE[[#This Row],[Local - Encerramento]])</f>
        <v>ZPTZDR</v>
      </c>
      <c r="AM148" s="248" t="str">
        <f>IF(BS_CONTROLE[[#This Row],[Entre - Estações]]=0, "-", BS_CONTROLE[[#This Row],[Entre - Estações]])</f>
        <v>ZXW-ZEZ</v>
      </c>
      <c r="AN148" s="248" t="str">
        <f>IF(BS_CONTROLE[[#This Row],[SB]]=0, "-", BS_CONTROLE[[#This Row],[SB]])</f>
        <v>ZXWK791</v>
      </c>
      <c r="AO148" s="249">
        <f>IF(BS_CONTROLE[[#This Row],[SUB]]=0, "-", BS_CONTROLE[[#This Row],[SUB]])</f>
        <v>54</v>
      </c>
      <c r="AP148" s="250">
        <f>IF(BS_CONTROLE[[#This Row],[KM - Inicio]]=0, "-", BS_CONTROLE[[#This Row],[KM - Inicio]])</f>
        <v>81.900000000000006</v>
      </c>
      <c r="AQ148" s="25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8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9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8" t="str">
        <f>IF(BS_CONTROLE[[#This Row],[Local - Partida]]=0, "-", BS_CONTROLE[[#This Row],[Local - Partida]])</f>
        <v>-</v>
      </c>
      <c r="AL149" s="248" t="str">
        <f>IF(BS_CONTROLE[[#This Row],[Local - Encerramento]]=0, "-", BS_CONTROLE[[#This Row],[Local - Encerramento]])</f>
        <v>-</v>
      </c>
      <c r="AM149" s="248" t="str">
        <f>IF(BS_CONTROLE[[#This Row],[Entre - Estações]]=0, "-", BS_CONTROLE[[#This Row],[Entre - Estações]])</f>
        <v>-</v>
      </c>
      <c r="AN149" s="248" t="str">
        <f>IF(BS_CONTROLE[[#This Row],[SB]]=0, "-", BS_CONTROLE[[#This Row],[SB]])</f>
        <v>-</v>
      </c>
      <c r="AO149" s="249" t="str">
        <f>IF(BS_CONTROLE[[#This Row],[SUB]]=0, "-", BS_CONTROLE[[#This Row],[SUB]])</f>
        <v>-</v>
      </c>
      <c r="AP149" s="250" t="str">
        <f>IF(BS_CONTROLE[[#This Row],[KM - Inicio]]=0, "-", BS_CONTROLE[[#This Row],[KM - Inicio]])</f>
        <v>-</v>
      </c>
      <c r="AQ149" s="25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8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9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1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8" t="str">
        <f>IF(BS_CONTROLE[[#This Row],[Local - Partida]]=0, "-", BS_CONTROLE[[#This Row],[Local - Partida]])</f>
        <v>-</v>
      </c>
      <c r="AL150" s="248" t="str">
        <f>IF(BS_CONTROLE[[#This Row],[Local - Encerramento]]=0, "-", BS_CONTROLE[[#This Row],[Local - Encerramento]])</f>
        <v>-</v>
      </c>
      <c r="AM150" s="248" t="str">
        <f>IF(BS_CONTROLE[[#This Row],[Entre - Estações]]=0, "-", BS_CONTROLE[[#This Row],[Entre - Estações]])</f>
        <v>ZGM-109</v>
      </c>
      <c r="AN150" s="248" t="str">
        <f>IF(BS_CONTROLE[[#This Row],[SB]]=0, "-", BS_CONTROLE[[#This Row],[SB]])</f>
        <v>117ZGM2</v>
      </c>
      <c r="AO150" s="249">
        <f>IF(BS_CONTROLE[[#This Row],[SUB]]=0, "-", BS_CONTROLE[[#This Row],[SUB]])</f>
        <v>53</v>
      </c>
      <c r="AP150" s="250">
        <f>IF(BS_CONTROLE[[#This Row],[KM - Inicio]]=0, "-", BS_CONTROLE[[#This Row],[KM - Inicio]])</f>
        <v>115.5</v>
      </c>
      <c r="AQ150" s="25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8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9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1" t="s">
        <v>929</v>
      </c>
      <c r="W151" s="251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1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8" t="str">
        <f>IF(BS_CONTROLE[[#This Row],[Local - Partida]]=0, "-", BS_CONTROLE[[#This Row],[Local - Partida]])</f>
        <v>109ZPT2</v>
      </c>
      <c r="AL151" s="248" t="str">
        <f>IF(BS_CONTROLE[[#This Row],[Local - Encerramento]]=0, "-", BS_CONTROLE[[#This Row],[Local - Encerramento]])</f>
        <v>ZPTZDR</v>
      </c>
      <c r="AM151" s="248" t="str">
        <f>IF(BS_CONTROLE[[#This Row],[Entre - Estações]]=0, "-", BS_CONTROLE[[#This Row],[Entre - Estações]])</f>
        <v>ZGM1</v>
      </c>
      <c r="AN151" s="248" t="str">
        <f>IF(BS_CONTROLE[[#This Row],[SB]]=0, "-", BS_CONTROLE[[#This Row],[SB]])</f>
        <v>ZGM1</v>
      </c>
      <c r="AO151" s="249">
        <f>IF(BS_CONTROLE[[#This Row],[SUB]]=0, "-", BS_CONTROLE[[#This Row],[SUB]])</f>
        <v>30</v>
      </c>
      <c r="AP151" s="250">
        <f>IF(BS_CONTROLE[[#This Row],[KM - Inicio]]=0, "-", BS_CONTROLE[[#This Row],[KM - Inicio]])</f>
        <v>114.3</v>
      </c>
      <c r="AQ151" s="25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8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9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8" t="str">
        <f>IF(BS_CONTROLE[[#This Row],[Local - Partida]]=0, "-", BS_CONTROLE[[#This Row],[Local - Partida]])</f>
        <v>-</v>
      </c>
      <c r="AL152" s="248" t="str">
        <f>IF(BS_CONTROLE[[#This Row],[Local - Encerramento]]=0, "-", BS_CONTROLE[[#This Row],[Local - Encerramento]])</f>
        <v>-</v>
      </c>
      <c r="AM152" s="248" t="str">
        <f>IF(BS_CONTROLE[[#This Row],[Entre - Estações]]=0, "-", BS_CONTROLE[[#This Row],[Entre - Estações]])</f>
        <v>-</v>
      </c>
      <c r="AN152" s="248" t="str">
        <f>IF(BS_CONTROLE[[#This Row],[SB]]=0, "-", BS_CONTROLE[[#This Row],[SB]])</f>
        <v>-</v>
      </c>
      <c r="AO152" s="249" t="str">
        <f>IF(BS_CONTROLE[[#This Row],[SUB]]=0, "-", BS_CONTROLE[[#This Row],[SUB]])</f>
        <v>-</v>
      </c>
      <c r="AP152" s="250" t="str">
        <f>IF(BS_CONTROLE[[#This Row],[KM - Inicio]]=0, "-", BS_CONTROLE[[#This Row],[KM - Inicio]])</f>
        <v>-</v>
      </c>
      <c r="AQ152" s="25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8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9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8" t="str">
        <f>IF(BS_CONTROLE[[#This Row],[Local - Partida]]=0, "-", BS_CONTROLE[[#This Row],[Local - Partida]])</f>
        <v>-</v>
      </c>
      <c r="AL153" s="248" t="str">
        <f>IF(BS_CONTROLE[[#This Row],[Local - Encerramento]]=0, "-", BS_CONTROLE[[#This Row],[Local - Encerramento]])</f>
        <v>-</v>
      </c>
      <c r="AM153" s="248" t="str">
        <f>IF(BS_CONTROLE[[#This Row],[Entre - Estações]]=0, "-", BS_CONTROLE[[#This Row],[Entre - Estações]])</f>
        <v>-</v>
      </c>
      <c r="AN153" s="248" t="str">
        <f>IF(BS_CONTROLE[[#This Row],[SB]]=0, "-", BS_CONTROLE[[#This Row],[SB]])</f>
        <v>-</v>
      </c>
      <c r="AO153" s="249" t="str">
        <f>IF(BS_CONTROLE[[#This Row],[SUB]]=0, "-", BS_CONTROLE[[#This Row],[SUB]])</f>
        <v>-</v>
      </c>
      <c r="AP153" s="250" t="str">
        <f>IF(BS_CONTROLE[[#This Row],[KM - Inicio]]=0, "-", BS_CONTROLE[[#This Row],[KM - Inicio]])</f>
        <v>-</v>
      </c>
      <c r="AQ153" s="25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8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9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1" t="s">
        <v>958</v>
      </c>
      <c r="W154" s="251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1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8" t="str">
        <f>IF(BS_CONTROLE[[#This Row],[Local - Partida]]=0, "-", BS_CONTROLE[[#This Row],[Local - Partida]])</f>
        <v>ZEV-1</v>
      </c>
      <c r="AL154" s="248" t="str">
        <f>IF(BS_CONTROLE[[#This Row],[Local - Encerramento]]=0, "-", BS_CONTROLE[[#This Row],[Local - Encerramento]])</f>
        <v>ZEM-1</v>
      </c>
      <c r="AM154" s="248" t="str">
        <f>IF(BS_CONTROLE[[#This Row],[Entre - Estações]]=0, "-", BS_CONTROLE[[#This Row],[Entre - Estações]])</f>
        <v>ZEV-ZEM</v>
      </c>
      <c r="AN154" s="248" t="str">
        <f>IF(BS_CONTROLE[[#This Row],[SB]]=0, "-", BS_CONTROLE[[#This Row],[SB]])</f>
        <v>ZEVZEM</v>
      </c>
      <c r="AO154" s="249">
        <f>IF(BS_CONTROLE[[#This Row],[SUB]]=0, "-", BS_CONTROLE[[#This Row],[SUB]])</f>
        <v>48</v>
      </c>
      <c r="AP154" s="250">
        <f>IF(BS_CONTROLE[[#This Row],[KM - Inicio]]=0, "-", BS_CONTROLE[[#This Row],[KM - Inicio]])</f>
        <v>158</v>
      </c>
      <c r="AQ154" s="25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8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9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1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8" t="str">
        <f>IF(BS_CONTROLE[[#This Row],[Local - Partida]]=0, "-", BS_CONTROLE[[#This Row],[Local - Partida]])</f>
        <v>-</v>
      </c>
      <c r="AL155" s="248" t="str">
        <f>IF(BS_CONTROLE[[#This Row],[Local - Encerramento]]=0, "-", BS_CONTROLE[[#This Row],[Local - Encerramento]])</f>
        <v>-</v>
      </c>
      <c r="AM155" s="248" t="str">
        <f>IF(BS_CONTROLE[[#This Row],[Entre - Estações]]=0, "-", BS_CONTROLE[[#This Row],[Entre - Estações]])</f>
        <v>ZGM-109</v>
      </c>
      <c r="AN155" s="248" t="str">
        <f>IF(BS_CONTROLE[[#This Row],[SB]]=0, "-", BS_CONTROLE[[#This Row],[SB]])</f>
        <v>117ZGM2</v>
      </c>
      <c r="AO155" s="249">
        <f>IF(BS_CONTROLE[[#This Row],[SUB]]=0, "-", BS_CONTROLE[[#This Row],[SUB]])</f>
        <v>53</v>
      </c>
      <c r="AP155" s="250">
        <f>IF(BS_CONTROLE[[#This Row],[KM - Inicio]]=0, "-", BS_CONTROLE[[#This Row],[KM - Inicio]])</f>
        <v>115.5</v>
      </c>
      <c r="AQ155" s="25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8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9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1" t="s">
        <v>929</v>
      </c>
      <c r="W156" s="251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8" t="str">
        <f>IF(BS_CONTROLE[[#This Row],[Local - Partida]]=0, "-", BS_CONTROLE[[#This Row],[Local - Partida]])</f>
        <v>109ZPT2</v>
      </c>
      <c r="AL156" s="248" t="str">
        <f>IF(BS_CONTROLE[[#This Row],[Local - Encerramento]]=0, "-", BS_CONTROLE[[#This Row],[Local - Encerramento]])</f>
        <v>ZPTZDR</v>
      </c>
      <c r="AM156" s="248" t="str">
        <f>IF(BS_CONTROLE[[#This Row],[Entre - Estações]]=0, "-", BS_CONTROLE[[#This Row],[Entre - Estações]])</f>
        <v>ZGM1</v>
      </c>
      <c r="AN156" s="248" t="str">
        <f>IF(BS_CONTROLE[[#This Row],[SB]]=0, "-", BS_CONTROLE[[#This Row],[SB]])</f>
        <v>ZGM1</v>
      </c>
      <c r="AO156" s="249">
        <f>IF(BS_CONTROLE[[#This Row],[SUB]]=0, "-", BS_CONTROLE[[#This Row],[SUB]])</f>
        <v>30</v>
      </c>
      <c r="AP156" s="250">
        <f>IF(BS_CONTROLE[[#This Row],[KM - Inicio]]=0, "-", BS_CONTROLE[[#This Row],[KM - Inicio]])</f>
        <v>114.3</v>
      </c>
      <c r="AQ156" s="25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8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9"/>
      <c r="F157" s="71"/>
      <c r="G157" s="9"/>
      <c r="H157" s="172"/>
      <c r="I157" s="172"/>
      <c r="J157" s="214"/>
      <c r="K157" s="214"/>
      <c r="L157" s="84"/>
      <c r="M157" s="201"/>
      <c r="N157" s="341"/>
      <c r="O157" s="172"/>
      <c r="P157" s="172"/>
      <c r="Q157" s="84"/>
      <c r="R157" s="10"/>
      <c r="S157" s="253"/>
      <c r="T157" s="253"/>
      <c r="U157" s="81"/>
      <c r="V157" s="342"/>
      <c r="W157" s="343"/>
      <c r="X157" s="336"/>
      <c r="Y157" s="158"/>
      <c r="Z157" s="337"/>
      <c r="AA157" s="84"/>
      <c r="AB157" s="71"/>
      <c r="AC157" s="338"/>
      <c r="AD157" s="339"/>
      <c r="AE157" s="340"/>
      <c r="AF157" s="340"/>
      <c r="AG157" s="340"/>
      <c r="AH157" s="49"/>
      <c r="AI157" s="142"/>
      <c r="AJ157" s="9"/>
      <c r="AK157" s="267"/>
      <c r="AL157" s="267"/>
      <c r="AM157" s="267"/>
      <c r="AN157" s="267"/>
      <c r="AO157" s="249"/>
      <c r="AP157" s="250"/>
      <c r="AQ157" s="250"/>
      <c r="AR157" s="232"/>
      <c r="AS157" s="232"/>
      <c r="AT157" s="232"/>
      <c r="AU157" s="232"/>
      <c r="AV157" s="232"/>
      <c r="AW157" s="232"/>
      <c r="AX157" s="39"/>
      <c r="AY157" s="278"/>
      <c r="AZ157" s="14"/>
      <c r="BA157" s="72"/>
      <c r="BB157" s="10"/>
      <c r="BC157" s="71"/>
      <c r="BD157" s="71"/>
      <c r="BE157" s="11"/>
      <c r="BF157" s="251"/>
      <c r="BG157" s="16"/>
      <c r="BH157" s="17"/>
      <c r="BI157" s="17"/>
      <c r="BJ157" s="271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9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9" t="s">
        <v>950</v>
      </c>
      <c r="W158" s="330" t="s">
        <v>1217</v>
      </c>
      <c r="X158" s="331" t="s">
        <v>667</v>
      </c>
      <c r="Y158" s="158"/>
      <c r="Z158" s="332"/>
      <c r="AA158" s="84" t="s">
        <v>1218</v>
      </c>
      <c r="AB158" s="71" t="s">
        <v>664</v>
      </c>
      <c r="AC158" s="334" t="s">
        <v>654</v>
      </c>
      <c r="AD158" s="335">
        <v>0</v>
      </c>
      <c r="AE158" s="333" t="s">
        <v>317</v>
      </c>
      <c r="AF158" s="333" t="s">
        <v>317</v>
      </c>
      <c r="AG158" s="333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8" t="str">
        <f>IF(BS_CONTROLE[[#This Row],[Local - Partida]]=0, "-", BS_CONTROLE[[#This Row],[Local - Partida]])</f>
        <v>ZPT</v>
      </c>
      <c r="AL158" s="248" t="str">
        <f>IF(BS_CONTROLE[[#This Row],[Local - Encerramento]]=0, "-", BS_CONTROLE[[#This Row],[Local - Encerramento]])</f>
        <v>ZPG</v>
      </c>
      <c r="AM158" s="248" t="str">
        <f>IF(BS_CONTROLE[[#This Row],[Entre - Estações]]=0, "-", BS_CONTROLE[[#This Row],[Entre - Estações]])</f>
        <v>ZPT-ZPG</v>
      </c>
      <c r="AN158" s="248" t="str">
        <f>IF(BS_CONTROLE[[#This Row],[SB]]=0, "-", BS_CONTROLE[[#This Row],[SB]])</f>
        <v>ZPTZPG</v>
      </c>
      <c r="AO158" s="249">
        <f>IF(BS_CONTROLE[[#This Row],[SUB]]=0, "-", BS_CONTROLE[[#This Row],[SUB]])</f>
        <v>54</v>
      </c>
      <c r="AP158" s="250">
        <f>IF(BS_CONTROLE[[#This Row],[KM - Inicio]]=0, "-", BS_CONTROLE[[#This Row],[KM - Inicio]])</f>
        <v>105</v>
      </c>
      <c r="AQ158" s="25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8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5" t="s">
        <v>541</v>
      </c>
      <c r="E159" s="299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1" t="s">
        <v>925</v>
      </c>
      <c r="W159" s="251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1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8" t="str">
        <f>IF(BS_CONTROLE[[#This Row],[Local - Partida]]=0, "-", BS_CONTROLE[[#This Row],[Local - Partida]])</f>
        <v>ZYU1</v>
      </c>
      <c r="AL159" s="248" t="str">
        <f>IF(BS_CONTROLE[[#This Row],[Local - Encerramento]]=0, "-", BS_CONTROLE[[#This Row],[Local - Encerramento]])</f>
        <v>ZYU1</v>
      </c>
      <c r="AM159" s="248" t="str">
        <f>IF(BS_CONTROLE[[#This Row],[Entre - Estações]]=0, "-", BS_CONTROLE[[#This Row],[Entre - Estações]])</f>
        <v>ZDS-ZQB</v>
      </c>
      <c r="AN159" s="248" t="str">
        <f>IF(BS_CONTROLE[[#This Row],[SB]]=0, "-", BS_CONTROLE[[#This Row],[SB]])</f>
        <v>ZDS2481</v>
      </c>
      <c r="AO159" s="249">
        <f>IF(BS_CONTROLE[[#This Row],[SUB]]=0, "-", BS_CONTROLE[[#This Row],[SUB]])</f>
        <v>49</v>
      </c>
      <c r="AP159" s="250">
        <f>IF(BS_CONTROLE[[#This Row],[KM - Inicio]]=0, "-", BS_CONTROLE[[#This Row],[KM - Inicio]])</f>
        <v>240.89</v>
      </c>
      <c r="AQ159" s="25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8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5" t="s">
        <v>522</v>
      </c>
      <c r="E160" s="299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1" t="s">
        <v>929</v>
      </c>
      <c r="W160" s="251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1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8" t="str">
        <f>IF(BS_CONTROLE[[#This Row],[Local - Partida]]=0, "-", BS_CONTROLE[[#This Row],[Local - Partida]])</f>
        <v>ZYU1</v>
      </c>
      <c r="AL160" s="248" t="str">
        <f>IF(BS_CONTROLE[[#This Row],[Local - Encerramento]]=0, "-", BS_CONTROLE[[#This Row],[Local - Encerramento]])</f>
        <v>ZYU1</v>
      </c>
      <c r="AM160" s="248" t="str">
        <f>IF(BS_CONTROLE[[#This Row],[Entre - Estações]]=0, "-", BS_CONTROLE[[#This Row],[Entre - Estações]])</f>
        <v>ZXI-ZVK</v>
      </c>
      <c r="AN160" s="248" t="str">
        <f>IF(BS_CONTROLE[[#This Row],[SB]]=0, "-", BS_CONTROLE[[#This Row],[SB]])</f>
        <v>224ZIC1</v>
      </c>
      <c r="AO160" s="249">
        <f>IF(BS_CONTROLE[[#This Row],[SUB]]=0, "-", BS_CONTROLE[[#This Row],[SUB]])</f>
        <v>49</v>
      </c>
      <c r="AP160" s="250">
        <f>IF(BS_CONTROLE[[#This Row],[KM - Inicio]]=0, "-", BS_CONTROLE[[#This Row],[KM - Inicio]])</f>
        <v>225</v>
      </c>
      <c r="AQ160" s="25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8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299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1" t="s">
        <v>925</v>
      </c>
      <c r="W161" s="251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8" t="str">
        <f>IF(BS_CONTROLE[[#This Row],[Local - Partida]]=0, "-", BS_CONTROLE[[#This Row],[Local - Partida]])</f>
        <v>-</v>
      </c>
      <c r="AL161" s="248" t="str">
        <f>IF(BS_CONTROLE[[#This Row],[Local - Encerramento]]=0, "-", BS_CONTROLE[[#This Row],[Local - Encerramento]])</f>
        <v>-</v>
      </c>
      <c r="AM161" s="248" t="str">
        <f>IF(BS_CONTROLE[[#This Row],[Entre - Estações]]=0, "-", BS_CONTROLE[[#This Row],[Entre - Estações]])</f>
        <v>ZYU</v>
      </c>
      <c r="AN161" s="248" t="str">
        <f>IF(BS_CONTROLE[[#This Row],[SB]]=0, "-", BS_CONTROLE[[#This Row],[SB]])</f>
        <v>ZYU1</v>
      </c>
      <c r="AO161" s="249">
        <f>IF(BS_CONTROLE[[#This Row],[SUB]]=0, "-", BS_CONTROLE[[#This Row],[SUB]])</f>
        <v>49</v>
      </c>
      <c r="AP161" s="250">
        <f>IF(BS_CONTROLE[[#This Row],[KM - Inicio]]=0, "-", BS_CONTROLE[[#This Row],[KM - Inicio]])</f>
        <v>203.1</v>
      </c>
      <c r="AQ161" s="25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8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1" t="s">
        <v>1225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299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1" t="s">
        <v>925</v>
      </c>
      <c r="W162" s="251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8" t="str">
        <f>IF(BS_CONTROLE[[#This Row],[Local - Partida]]=0, "-", BS_CONTROLE[[#This Row],[Local - Partida]])</f>
        <v>-</v>
      </c>
      <c r="AL162" s="248" t="str">
        <f>IF(BS_CONTROLE[[#This Row],[Local - Encerramento]]=0, "-", BS_CONTROLE[[#This Row],[Local - Encerramento]])</f>
        <v>-</v>
      </c>
      <c r="AM162" s="248" t="str">
        <f>IF(BS_CONTROLE[[#This Row],[Entre - Estações]]=0, "-", BS_CONTROLE[[#This Row],[Entre - Estações]])</f>
        <v>ZFY</v>
      </c>
      <c r="AN162" s="248" t="str">
        <f>IF(BS_CONTROLE[[#This Row],[SB]]=0, "-", BS_CONTROLE[[#This Row],[SB]])</f>
        <v>ZFY1981</v>
      </c>
      <c r="AO162" s="249">
        <f>IF(BS_CONTROLE[[#This Row],[SUB]]=0, "-", BS_CONTROLE[[#This Row],[SUB]])</f>
        <v>49</v>
      </c>
      <c r="AP162" s="250">
        <f>IF(BS_CONTROLE[[#This Row],[KM - Inicio]]=0, "-", BS_CONTROLE[[#This Row],[KM - Inicio]])</f>
        <v>198.1</v>
      </c>
      <c r="AQ162" s="25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8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9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1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8" t="str">
        <f>IF(BS_CONTROLE[[#This Row],[Local - Partida]]=0, "-", BS_CONTROLE[[#This Row],[Local - Partida]])</f>
        <v>-</v>
      </c>
      <c r="AL163" s="248" t="str">
        <f>IF(BS_CONTROLE[[#This Row],[Local - Encerramento]]=0, "-", BS_CONTROLE[[#This Row],[Local - Encerramento]])</f>
        <v>-</v>
      </c>
      <c r="AM163" s="248" t="str">
        <f>IF(BS_CONTROLE[[#This Row],[Entre - Estações]]=0, "-", BS_CONTROLE[[#This Row],[Entre - Estações]])</f>
        <v>ZFY</v>
      </c>
      <c r="AN163" s="248" t="str">
        <f>IF(BS_CONTROLE[[#This Row],[SB]]=0, "-", BS_CONTROLE[[#This Row],[SB]])</f>
        <v>ZFY1982</v>
      </c>
      <c r="AO163" s="249">
        <f>IF(BS_CONTROLE[[#This Row],[SUB]]=0, "-", BS_CONTROLE[[#This Row],[SUB]])</f>
        <v>56</v>
      </c>
      <c r="AP163" s="250">
        <f>IF(BS_CONTROLE[[#This Row],[KM - Inicio]]=0, "-", BS_CONTROLE[[#This Row],[KM - Inicio]])</f>
        <v>195.5</v>
      </c>
      <c r="AQ163" s="25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8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1" t="s">
        <v>1227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9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1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8" t="str">
        <f>IF(BS_CONTROLE[[#This Row],[Local - Partida]]=0, "-", BS_CONTROLE[[#This Row],[Local - Partida]])</f>
        <v>-</v>
      </c>
      <c r="AL164" s="248" t="str">
        <f>IF(BS_CONTROLE[[#This Row],[Local - Encerramento]]=0, "-", BS_CONTROLE[[#This Row],[Local - Encerramento]])</f>
        <v>-</v>
      </c>
      <c r="AM164" s="248" t="str">
        <f>IF(BS_CONTROLE[[#This Row],[Entre - Estações]]=0, "-", BS_CONTROLE[[#This Row],[Entre - Estações]])</f>
        <v>ZPS-ZAL</v>
      </c>
      <c r="AN164" s="248" t="str">
        <f>IF(BS_CONTROLE[[#This Row],[SB]]=0, "-", BS_CONTROLE[[#This Row],[SB]])</f>
        <v>ZPS075</v>
      </c>
      <c r="AO164" s="249">
        <f>IF(BS_CONTROLE[[#This Row],[SUB]]=0, "-", BS_CONTROLE[[#This Row],[SUB]])</f>
        <v>61</v>
      </c>
      <c r="AP164" s="250">
        <f>IF(BS_CONTROLE[[#This Row],[KM - Inicio]]=0, "-", BS_CONTROLE[[#This Row],[KM - Inicio]])</f>
        <v>73.900000000000006</v>
      </c>
      <c r="AQ164" s="25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8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e">
        <f t="shared" ref="BQ164:BQ227" si="18">IF(AND(BR164&lt;1,BS164&lt;1),"Produção e Intervalo",IF(BR164&lt;1,"Intervalo",IF(BS164&lt;1,"Produção","Aderente")))</f>
        <v>#VALUE!</v>
      </c>
      <c r="BR164" s="19" t="e">
        <f t="shared" ref="BR164:BR227" si="19">IF(OR(B164="",F164=""),"*",AY164/P164)</f>
        <v>#VALUE!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9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8" t="str">
        <f>IF(BS_CONTROLE[[#This Row],[Local - Partida]]=0, "-", BS_CONTROLE[[#This Row],[Local - Partida]])</f>
        <v>ZKEZGA-1</v>
      </c>
      <c r="AL165" s="248" t="str">
        <f>IF(BS_CONTROLE[[#This Row],[Local - Encerramento]]=0, "-", BS_CONTROLE[[#This Row],[Local - Encerramento]])</f>
        <v>ZBV-3</v>
      </c>
      <c r="AM165" s="248" t="str">
        <f>IF(BS_CONTROLE[[#This Row],[Entre - Estações]]=0, "-", BS_CONTROLE[[#This Row],[Entre - Estações]])</f>
        <v>ZKEZGA-ZBV</v>
      </c>
      <c r="AN165" s="248" t="str">
        <f>IF(BS_CONTROLE[[#This Row],[SB]]=0, "-", BS_CONTROLE[[#This Row],[SB]])</f>
        <v>ZKEZGAZBV</v>
      </c>
      <c r="AO165" s="249">
        <f>IF(BS_CONTROLE[[#This Row],[SUB]]=0, "-", BS_CONTROLE[[#This Row],[SUB]])</f>
        <v>48</v>
      </c>
      <c r="AP165" s="250">
        <f>IF(BS_CONTROLE[[#This Row],[KM - Inicio]]=0, "-", BS_CONTROLE[[#This Row],[KM - Inicio]])</f>
        <v>146</v>
      </c>
      <c r="AQ165" s="25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8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e">
        <f t="shared" si="18"/>
        <v>#VALUE!</v>
      </c>
      <c r="BR165" s="19" t="e">
        <f t="shared" si="19"/>
        <v>#VALUE!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0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8" t="str">
        <f>IF(BS_CONTROLE[[#This Row],[Local - Partida]]=0, "-", BS_CONTROLE[[#This Row],[Local - Partida]])</f>
        <v>-</v>
      </c>
      <c r="AL166" s="248" t="str">
        <f>IF(BS_CONTROLE[[#This Row],[Local - Encerramento]]=0, "-", BS_CONTROLE[[#This Row],[Local - Encerramento]])</f>
        <v>-</v>
      </c>
      <c r="AM166" s="248" t="str">
        <f>IF(BS_CONTROLE[[#This Row],[Entre - Estações]]=0, "-", BS_CONTROLE[[#This Row],[Entre - Estações]])</f>
        <v>-</v>
      </c>
      <c r="AN166" s="248" t="str">
        <f>IF(BS_CONTROLE[[#This Row],[SB]]=0, "-", BS_CONTROLE[[#This Row],[SB]])</f>
        <v>-</v>
      </c>
      <c r="AO166" s="249" t="str">
        <f>IF(BS_CONTROLE[[#This Row],[SUB]]=0, "-", BS_CONTROLE[[#This Row],[SUB]])</f>
        <v>-</v>
      </c>
      <c r="AP166" s="250" t="str">
        <f>IF(BS_CONTROLE[[#This Row],[KM - Inicio]]=0, "-", BS_CONTROLE[[#This Row],[KM - Inicio]])</f>
        <v>-</v>
      </c>
      <c r="AQ166" s="25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8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9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1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8" t="str">
        <f>IF(BS_CONTROLE[[#This Row],[Local - Partida]]=0, "-", BS_CONTROLE[[#This Row],[Local - Partida]])</f>
        <v>ZKW102-1</v>
      </c>
      <c r="AL167" s="248" t="str">
        <f>IF(BS_CONTROLE[[#This Row],[Local - Encerramento]]=0, "-", BS_CONTROLE[[#This Row],[Local - Encerramento]])</f>
        <v>ZKW102-2</v>
      </c>
      <c r="AM167" s="248" t="str">
        <f>IF(BS_CONTROLE[[#This Row],[Entre - Estações]]=0, "-", BS_CONTROLE[[#This Row],[Entre - Estações]])</f>
        <v>ZKW-ZKEZGA-ZKW</v>
      </c>
      <c r="AN167" s="248" t="str">
        <f>IF(BS_CONTROLE[[#This Row],[SB]]=0, "-", BS_CONTROLE[[#This Row],[SB]])</f>
        <v>ZKWZKEZGAZKW</v>
      </c>
      <c r="AO167" s="249">
        <f>IF(BS_CONTROLE[[#This Row],[SUB]]=0, "-", BS_CONTROLE[[#This Row],[SUB]])</f>
        <v>48</v>
      </c>
      <c r="AP167" s="250">
        <f>IF(BS_CONTROLE[[#This Row],[KM - Inicio]]=0, "-", BS_CONTROLE[[#This Row],[KM - Inicio]])</f>
        <v>102</v>
      </c>
      <c r="AQ167" s="25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8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e">
        <f t="shared" si="18"/>
        <v>#VALUE!</v>
      </c>
      <c r="BR167" s="19" t="e">
        <f t="shared" si="19"/>
        <v>#VALUE!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9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8" t="str">
        <f>IF(BS_CONTROLE[[#This Row],[Local - Partida]]=0, "-", BS_CONTROLE[[#This Row],[Local - Partida]])</f>
        <v>-</v>
      </c>
      <c r="AL168" s="248" t="str">
        <f>IF(BS_CONTROLE[[#This Row],[Local - Encerramento]]=0, "-", BS_CONTROLE[[#This Row],[Local - Encerramento]])</f>
        <v>-</v>
      </c>
      <c r="AM168" s="248" t="str">
        <f>IF(BS_CONTROLE[[#This Row],[Entre - Estações]]=0, "-", BS_CONTROLE[[#This Row],[Entre - Estações]])</f>
        <v>K83</v>
      </c>
      <c r="AN168" s="248" t="str">
        <f>IF(BS_CONTROLE[[#This Row],[SB]]=0, "-", BS_CONTROLE[[#This Row],[SB]])</f>
        <v>K83K802</v>
      </c>
      <c r="AO168" s="249">
        <f>IF(BS_CONTROLE[[#This Row],[SUB]]=0, "-", BS_CONTROLE[[#This Row],[SUB]])</f>
        <v>55</v>
      </c>
      <c r="AP168" s="250">
        <v>88.68</v>
      </c>
      <c r="AQ168" s="25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8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e">
        <f t="shared" si="18"/>
        <v>#VALUE!</v>
      </c>
      <c r="BR168" s="19" t="e">
        <f t="shared" si="19"/>
        <v>#VALUE!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0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8" t="str">
        <f>IF(BS_CONTROLE[[#This Row],[Local - Partida]]=0, "-", BS_CONTROLE[[#This Row],[Local - Partida]])</f>
        <v>-</v>
      </c>
      <c r="AL169" s="248" t="str">
        <f>IF(BS_CONTROLE[[#This Row],[Local - Encerramento]]=0, "-", BS_CONTROLE[[#This Row],[Local - Encerramento]])</f>
        <v>-</v>
      </c>
      <c r="AM169" s="248" t="str">
        <f>IF(BS_CONTROLE[[#This Row],[Entre - Estações]]=0, "-", BS_CONTROLE[[#This Row],[Entre - Estações]])</f>
        <v>ZKW</v>
      </c>
      <c r="AN169" s="248" t="str">
        <f>IF(BS_CONTROLE[[#This Row],[SB]]=0, "-", BS_CONTROLE[[#This Row],[SB]])</f>
        <v>ZKWZLU</v>
      </c>
      <c r="AO169" s="249">
        <f>IF(BS_CONTROLE[[#This Row],[SUB]]=0, "-", BS_CONTROLE[[#This Row],[SUB]])</f>
        <v>55</v>
      </c>
      <c r="AP169" s="250">
        <f>IF(BS_CONTROLE[[#This Row],[KM - Inicio]]=0, "-", BS_CONTROLE[[#This Row],[KM - Inicio]])</f>
        <v>97.843000000000004</v>
      </c>
      <c r="AQ169" s="25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8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e">
        <f t="shared" si="18"/>
        <v>#VALUE!</v>
      </c>
      <c r="BR169" s="19" t="e">
        <f t="shared" si="19"/>
        <v>#VALUE!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9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8" t="str">
        <f>IF(BS_CONTROLE[[#This Row],[Local - Partida]]=0, "-", BS_CONTROLE[[#This Row],[Local - Partida]])</f>
        <v>-</v>
      </c>
      <c r="AL170" s="248" t="str">
        <f>IF(BS_CONTROLE[[#This Row],[Local - Encerramento]]=0, "-", BS_CONTROLE[[#This Row],[Local - Encerramento]])</f>
        <v>-</v>
      </c>
      <c r="AM170" s="248" t="str">
        <f>IF(BS_CONTROLE[[#This Row],[Entre - Estações]]=0, "-", BS_CONTROLE[[#This Row],[Entre - Estações]])</f>
        <v>ZKW</v>
      </c>
      <c r="AN170" s="248" t="str">
        <f>IF(BS_CONTROLE[[#This Row],[SB]]=0, "-", BS_CONTROLE[[#This Row],[SB]])</f>
        <v>102ZKW2</v>
      </c>
      <c r="AO170" s="249">
        <f>IF(BS_CONTROLE[[#This Row],[SUB]]=0, "-", BS_CONTROLE[[#This Row],[SUB]])</f>
        <v>55</v>
      </c>
      <c r="AP170" s="250">
        <f>IF(BS_CONTROLE[[#This Row],[KM - Inicio]]=0, "-", BS_CONTROLE[[#This Row],[KM - Inicio]])</f>
        <v>99.6</v>
      </c>
      <c r="AQ170" s="25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8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e">
        <f t="shared" si="18"/>
        <v>#VALUE!</v>
      </c>
      <c r="BR170" s="19" t="e">
        <f t="shared" si="19"/>
        <v>#VALUE!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9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8" t="str">
        <f>IF(BS_CONTROLE[[#This Row],[Local - Partida]]=0, "-", BS_CONTROLE[[#This Row],[Local - Partida]])</f>
        <v>-</v>
      </c>
      <c r="AL171" s="248" t="str">
        <f>IF(BS_CONTROLE[[#This Row],[Local - Encerramento]]=0, "-", BS_CONTROLE[[#This Row],[Local - Encerramento]])</f>
        <v>-</v>
      </c>
      <c r="AM171" s="248" t="str">
        <f>IF(BS_CONTROLE[[#This Row],[Entre - Estações]]=0, "-", BS_CONTROLE[[#This Row],[Entre - Estações]])</f>
        <v>ZLU</v>
      </c>
      <c r="AN171" s="248" t="str">
        <f>IF(BS_CONTROLE[[#This Row],[SB]]=0, "-", BS_CONTROLE[[#This Row],[SB]])</f>
        <v>ZLU1052</v>
      </c>
      <c r="AO171" s="249">
        <f>IF(BS_CONTROLE[[#This Row],[SUB]]=0, "-", BS_CONTROLE[[#This Row],[SUB]])</f>
        <v>55</v>
      </c>
      <c r="AP171" s="250">
        <f>IF(BS_CONTROLE[[#This Row],[KM - Inicio]]=0, "-", BS_CONTROLE[[#This Row],[KM - Inicio]])</f>
        <v>105.58</v>
      </c>
      <c r="AQ171" s="25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8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4" t="s">
        <v>693</v>
      </c>
      <c r="BN171" s="15" t="s">
        <v>710</v>
      </c>
      <c r="BO171" s="164" t="s">
        <v>784</v>
      </c>
      <c r="BP171" s="345" t="s">
        <v>1244</v>
      </c>
      <c r="BQ171" s="13" t="e">
        <f t="shared" si="18"/>
        <v>#VALUE!</v>
      </c>
      <c r="BR171" s="19" t="e">
        <f t="shared" si="19"/>
        <v>#VALUE!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9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8" t="str">
        <f>IF(BS_CONTROLE[[#This Row],[Local - Partida]]=0, "-", BS_CONTROLE[[#This Row],[Local - Partida]])</f>
        <v>-</v>
      </c>
      <c r="AL172" s="248" t="str">
        <f>IF(BS_CONTROLE[[#This Row],[Local - Encerramento]]=0, "-", BS_CONTROLE[[#This Row],[Local - Encerramento]])</f>
        <v>-</v>
      </c>
      <c r="AM172" s="248" t="str">
        <f>IF(BS_CONTROLE[[#This Row],[Entre - Estações]]=0, "-", BS_CONTROLE[[#This Row],[Entre - Estações]])</f>
        <v>ZLU</v>
      </c>
      <c r="AN172" s="248" t="str">
        <f>IF(BS_CONTROLE[[#This Row],[SB]]=0, "-", BS_CONTROLE[[#This Row],[SB]])</f>
        <v>ZLU1052</v>
      </c>
      <c r="AO172" s="249">
        <f>IF(BS_CONTROLE[[#This Row],[SUB]]=0, "-", BS_CONTROLE[[#This Row],[SUB]])</f>
        <v>55</v>
      </c>
      <c r="AP172" s="250">
        <f>IF(BS_CONTROLE[[#This Row],[KM - Inicio]]=0, "-", BS_CONTROLE[[#This Row],[KM - Inicio]])</f>
        <v>106.02</v>
      </c>
      <c r="AQ172" s="25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8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4" t="s">
        <v>693</v>
      </c>
      <c r="BN172" s="15" t="s">
        <v>710</v>
      </c>
      <c r="BO172" s="164" t="s">
        <v>784</v>
      </c>
      <c r="BP172" s="345" t="s">
        <v>1244</v>
      </c>
      <c r="BQ172" s="13" t="e">
        <f t="shared" si="18"/>
        <v>#VALUE!</v>
      </c>
      <c r="BR172" s="19" t="e">
        <f t="shared" si="19"/>
        <v>#VALUE!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9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8" t="str">
        <f>IF(BS_CONTROLE[[#This Row],[Local - Partida]]=0, "-", BS_CONTROLE[[#This Row],[Local - Partida]])</f>
        <v>-</v>
      </c>
      <c r="AL173" s="248" t="str">
        <f>IF(BS_CONTROLE[[#This Row],[Local - Encerramento]]=0, "-", BS_CONTROLE[[#This Row],[Local - Encerramento]])</f>
        <v>-</v>
      </c>
      <c r="AM173" s="248" t="str">
        <f>IF(BS_CONTROLE[[#This Row],[Entre - Estações]]=0, "-", BS_CONTROLE[[#This Row],[Entre - Estações]])</f>
        <v>ZLU</v>
      </c>
      <c r="AN173" s="248" t="str">
        <f>IF(BS_CONTROLE[[#This Row],[SB]]=0, "-", BS_CONTROLE[[#This Row],[SB]])</f>
        <v>ZLU1052</v>
      </c>
      <c r="AO173" s="249">
        <f>IF(BS_CONTROLE[[#This Row],[SUB]]=0, "-", BS_CONTROLE[[#This Row],[SUB]])</f>
        <v>55</v>
      </c>
      <c r="AP173" s="250">
        <f>IF(BS_CONTROLE[[#This Row],[KM - Inicio]]=0, "-", BS_CONTROLE[[#This Row],[KM - Inicio]])</f>
        <v>106.431</v>
      </c>
      <c r="AQ173" s="25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8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4" t="s">
        <v>693</v>
      </c>
      <c r="BN173" s="15" t="s">
        <v>710</v>
      </c>
      <c r="BO173" s="164" t="s">
        <v>784</v>
      </c>
      <c r="BP173" s="17" t="s">
        <v>1245</v>
      </c>
      <c r="BQ173" s="13" t="e">
        <f t="shared" si="18"/>
        <v>#VALUE!</v>
      </c>
      <c r="BR173" s="19" t="e">
        <f t="shared" si="19"/>
        <v>#VALUE!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9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8" t="str">
        <f>IF(BS_CONTROLE[[#This Row],[Local - Partida]]=0, "-", BS_CONTROLE[[#This Row],[Local - Partida]])</f>
        <v>-</v>
      </c>
      <c r="AL174" s="248" t="str">
        <f>IF(BS_CONTROLE[[#This Row],[Local - Encerramento]]=0, "-", BS_CONTROLE[[#This Row],[Local - Encerramento]])</f>
        <v>-</v>
      </c>
      <c r="AM174" s="248" t="str">
        <f>IF(BS_CONTROLE[[#This Row],[Entre - Estações]]=0, "-", BS_CONTROLE[[#This Row],[Entre - Estações]])</f>
        <v>ZLU</v>
      </c>
      <c r="AN174" s="248" t="str">
        <f>IF(BS_CONTROLE[[#This Row],[SB]]=0, "-", BS_CONTROLE[[#This Row],[SB]])</f>
        <v>ZLU1052</v>
      </c>
      <c r="AO174" s="249">
        <f>IF(BS_CONTROLE[[#This Row],[SUB]]=0, "-", BS_CONTROLE[[#This Row],[SUB]])</f>
        <v>55</v>
      </c>
      <c r="AP174" s="250">
        <f>IF(BS_CONTROLE[[#This Row],[KM - Inicio]]=0, "-", BS_CONTROLE[[#This Row],[KM - Inicio]])</f>
        <v>107.25</v>
      </c>
      <c r="AQ174" s="25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8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4" t="s">
        <v>693</v>
      </c>
      <c r="BN174" s="15" t="s">
        <v>710</v>
      </c>
      <c r="BO174" s="164" t="s">
        <v>784</v>
      </c>
      <c r="BP174" s="17" t="s">
        <v>1245</v>
      </c>
      <c r="BQ174" s="13" t="e">
        <f t="shared" si="18"/>
        <v>#VALUE!</v>
      </c>
      <c r="BR174" s="19" t="e">
        <f t="shared" si="19"/>
        <v>#VALUE!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9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8" t="str">
        <f>IF(BS_CONTROLE[[#This Row],[Local - Partida]]=0, "-", BS_CONTROLE[[#This Row],[Local - Partida]])</f>
        <v>-</v>
      </c>
      <c r="AL175" s="248" t="str">
        <f>IF(BS_CONTROLE[[#This Row],[Local - Encerramento]]=0, "-", BS_CONTROLE[[#This Row],[Local - Encerramento]])</f>
        <v>-</v>
      </c>
      <c r="AM175" s="248" t="str">
        <f>IF(BS_CONTROLE[[#This Row],[Entre - Estações]]=0, "-", BS_CONTROLE[[#This Row],[Entre - Estações]])</f>
        <v>ZLU</v>
      </c>
      <c r="AN175" s="248" t="str">
        <f>IF(BS_CONTROLE[[#This Row],[SB]]=0, "-", BS_CONTROLE[[#This Row],[SB]])</f>
        <v>ZLU1052</v>
      </c>
      <c r="AO175" s="249">
        <f>IF(BS_CONTROLE[[#This Row],[SUB]]=0, "-", BS_CONTROLE[[#This Row],[SUB]])</f>
        <v>55</v>
      </c>
      <c r="AP175" s="250">
        <f>IF(BS_CONTROLE[[#This Row],[KM - Inicio]]=0, "-", BS_CONTROLE[[#This Row],[KM - Inicio]])</f>
        <v>107.78</v>
      </c>
      <c r="AQ175" s="25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8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e">
        <f t="shared" si="18"/>
        <v>#VALUE!</v>
      </c>
      <c r="BR175" s="19" t="e">
        <f t="shared" si="19"/>
        <v>#VALUE!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9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8" t="str">
        <f>IF(BS_CONTROLE[[#This Row],[Local - Partida]]=0, "-", BS_CONTROLE[[#This Row],[Local - Partida]])</f>
        <v>-</v>
      </c>
      <c r="AL176" s="248" t="str">
        <f>IF(BS_CONTROLE[[#This Row],[Local - Encerramento]]=0, "-", BS_CONTROLE[[#This Row],[Local - Encerramento]])</f>
        <v>-</v>
      </c>
      <c r="AM176" s="248" t="str">
        <f>IF(BS_CONTROLE[[#This Row],[Entre - Estações]]=0, "-", BS_CONTROLE[[#This Row],[Entre - Estações]])</f>
        <v>-</v>
      </c>
      <c r="AN176" s="248" t="str">
        <f>IF(BS_CONTROLE[[#This Row],[SB]]=0, "-", BS_CONTROLE[[#This Row],[SB]])</f>
        <v>-</v>
      </c>
      <c r="AO176" s="249" t="str">
        <f>IF(BS_CONTROLE[[#This Row],[SUB]]=0, "-", BS_CONTROLE[[#This Row],[SUB]])</f>
        <v>-</v>
      </c>
      <c r="AP176" s="250" t="str">
        <f>IF(BS_CONTROLE[[#This Row],[KM - Inicio]]=0, "-", BS_CONTROLE[[#This Row],[KM - Inicio]])</f>
        <v>-</v>
      </c>
      <c r="AQ176" s="25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8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9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8" t="str">
        <f>IF(BS_CONTROLE[[#This Row],[Local - Partida]]=0, "-", BS_CONTROLE[[#This Row],[Local - Partida]])</f>
        <v>-</v>
      </c>
      <c r="AL177" s="248" t="str">
        <f>IF(BS_CONTROLE[[#This Row],[Local - Encerramento]]=0, "-", BS_CONTROLE[[#This Row],[Local - Encerramento]])</f>
        <v>-</v>
      </c>
      <c r="AM177" s="248" t="str">
        <f>IF(BS_CONTROLE[[#This Row],[Entre - Estações]]=0, "-", BS_CONTROLE[[#This Row],[Entre - Estações]])</f>
        <v>-</v>
      </c>
      <c r="AN177" s="248" t="str">
        <f>IF(BS_CONTROLE[[#This Row],[SB]]=0, "-", BS_CONTROLE[[#This Row],[SB]])</f>
        <v>-</v>
      </c>
      <c r="AO177" s="249" t="str">
        <f>IF(BS_CONTROLE[[#This Row],[SUB]]=0, "-", BS_CONTROLE[[#This Row],[SUB]])</f>
        <v>-</v>
      </c>
      <c r="AP177" s="250" t="str">
        <f>IF(BS_CONTROLE[[#This Row],[KM - Inicio]]=0, "-", BS_CONTROLE[[#This Row],[KM - Inicio]])</f>
        <v>-</v>
      </c>
      <c r="AQ177" s="25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8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9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1" t="s">
        <v>963</v>
      </c>
      <c r="W178" s="251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8" t="str">
        <f>IF(BS_CONTROLE[[#This Row],[Local - Partida]]=0, "-", BS_CONTROLE[[#This Row],[Local - Partida]])</f>
        <v>K67ZEV1</v>
      </c>
      <c r="AL178" s="248" t="str">
        <f>IF(BS_CONTROLE[[#This Row],[Local - Encerramento]]=0, "-", BS_CONTROLE[[#This Row],[Local - Encerramento]])</f>
        <v>K67ZEV1</v>
      </c>
      <c r="AM178" s="248" t="str">
        <f>IF(BS_CONTROLE[[#This Row],[Entre - Estações]]=0, "-", BS_CONTROLE[[#This Row],[Entre - Estações]])</f>
        <v>ZEV-ZXW</v>
      </c>
      <c r="AN178" s="248" t="str">
        <f>IF(BS_CONTROLE[[#This Row],[SB]]=0, "-", BS_CONTROLE[[#This Row],[SB]])</f>
        <v>K84ZXW2</v>
      </c>
      <c r="AO178" s="249">
        <f>IF(BS_CONTROLE[[#This Row],[SUB]]=0, "-", BS_CONTROLE[[#This Row],[SUB]])</f>
        <v>92</v>
      </c>
      <c r="AP178" s="250">
        <f>IF(BS_CONTROLE[[#This Row],[KM - Inicio]]=0, "-", BS_CONTROLE[[#This Row],[KM - Inicio]])</f>
        <v>83.7</v>
      </c>
      <c r="AQ178" s="25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8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e">
        <f t="shared" si="18"/>
        <v>#VALUE!</v>
      </c>
      <c r="BR178" s="19" t="e">
        <f t="shared" si="19"/>
        <v>#VALUE!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9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1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8" t="str">
        <f>IF(BS_CONTROLE[[#This Row],[Local - Partida]]=0, "-", BS_CONTROLE[[#This Row],[Local - Partida]])</f>
        <v>-</v>
      </c>
      <c r="AL179" s="248" t="str">
        <f>IF(BS_CONTROLE[[#This Row],[Local - Encerramento]]=0, "-", BS_CONTROLE[[#This Row],[Local - Encerramento]])</f>
        <v>-</v>
      </c>
      <c r="AM179" s="248" t="str">
        <f>IF(BS_CONTROLE[[#This Row],[Entre - Estações]]=0, "-", BS_CONTROLE[[#This Row],[Entre - Estações]])</f>
        <v>ZEZ-069</v>
      </c>
      <c r="AN179" s="248" t="str">
        <f>IF(BS_CONTROLE[[#This Row],[SB]]=0, "-", BS_CONTROLE[[#This Row],[SB]])</f>
        <v>K72K712</v>
      </c>
      <c r="AO179" s="249">
        <f>IF(BS_CONTROLE[[#This Row],[SUB]]=0, "-", BS_CONTROLE[[#This Row],[SUB]])</f>
        <v>92</v>
      </c>
      <c r="AP179" s="250">
        <f>IF(BS_CONTROLE[[#This Row],[KM - Inicio]]=0, "-", BS_CONTROLE[[#This Row],[KM - Inicio]])</f>
        <v>71.7</v>
      </c>
      <c r="AQ179" s="25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8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e">
        <f t="shared" si="18"/>
        <v>#VALUE!</v>
      </c>
      <c r="BR179" s="19" t="e">
        <f t="shared" si="19"/>
        <v>#VALUE!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9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1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8" t="str">
        <f>IF(BS_CONTROLE[[#This Row],[Local - Partida]]=0, "-", BS_CONTROLE[[#This Row],[Local - Partida]])</f>
        <v>-</v>
      </c>
      <c r="AL180" s="248" t="str">
        <f>IF(BS_CONTROLE[[#This Row],[Local - Encerramento]]=0, "-", BS_CONTROLE[[#This Row],[Local - Encerramento]])</f>
        <v>-</v>
      </c>
      <c r="AM180" s="248" t="s">
        <v>297</v>
      </c>
      <c r="AN180" s="248" t="s">
        <v>296</v>
      </c>
      <c r="AO180" s="249">
        <f>IF(BS_CONTROLE[[#This Row],[SUB]]=0, "-", BS_CONTROLE[[#This Row],[SUB]])</f>
        <v>92</v>
      </c>
      <c r="AP180" s="250">
        <v>103.3</v>
      </c>
      <c r="AQ180" s="25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8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e">
        <f t="shared" si="18"/>
        <v>#VALUE!</v>
      </c>
      <c r="BR180" s="19" t="e">
        <f t="shared" si="19"/>
        <v>#VALUE!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9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1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8" t="str">
        <f>IF(BS_CONTROLE[[#This Row],[Local - Partida]]=0, "-", BS_CONTROLE[[#This Row],[Local - Partida]])</f>
        <v>ZGP2</v>
      </c>
      <c r="AL181" s="248" t="str">
        <f>IF(BS_CONTROLE[[#This Row],[Local - Encerramento]]=0, "-", BS_CONTROLE[[#This Row],[Local - Encerramento]])</f>
        <v>-</v>
      </c>
      <c r="AM181" s="248" t="str">
        <f>IF(BS_CONTROLE[[#This Row],[Entre - Estações]]=0, "-", BS_CONTROLE[[#This Row],[Entre - Estações]])</f>
        <v>ZGP</v>
      </c>
      <c r="AN181" s="248" t="str">
        <f>IF(BS_CONTROLE[[#This Row],[SB]]=0, "-", BS_CONTROLE[[#This Row],[SB]])</f>
        <v>ZGP2</v>
      </c>
      <c r="AO181" s="249">
        <f>IF(BS_CONTROLE[[#This Row],[SUB]]=0, "-", BS_CONTROLE[[#This Row],[SUB]])</f>
        <v>92</v>
      </c>
      <c r="AP181" s="250">
        <f>IF(BS_CONTROLE[[#This Row],[KM - Inicio]]=0, "-", BS_CONTROLE[[#This Row],[KM - Inicio]])</f>
        <v>103.3</v>
      </c>
      <c r="AQ181" s="25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8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e">
        <f t="shared" si="18"/>
        <v>#VALUE!</v>
      </c>
      <c r="BR181" s="19" t="e">
        <f t="shared" si="19"/>
        <v>#VALUE!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9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1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8" t="str">
        <f>IF(BS_CONTROLE[[#This Row],[Local - Partida]]=0, "-", BS_CONTROLE[[#This Row],[Local - Partida]])</f>
        <v>-</v>
      </c>
      <c r="AL182" s="248" t="str">
        <f>IF(BS_CONTROLE[[#This Row],[Local - Encerramento]]=0, "-", BS_CONTROLE[[#This Row],[Local - Encerramento]])</f>
        <v>-</v>
      </c>
      <c r="AM182" s="248" t="str">
        <f>IF(BS_CONTROLE[[#This Row],[Entre - Estações]]=0, "-", BS_CONTROLE[[#This Row],[Entre - Estações]])</f>
        <v>ZGM-109</v>
      </c>
      <c r="AN182" s="248" t="str">
        <f>IF(BS_CONTROLE[[#This Row],[SB]]=0, "-", BS_CONTROLE[[#This Row],[SB]])</f>
        <v>117ZGM2</v>
      </c>
      <c r="AO182" s="249">
        <f>IF(BS_CONTROLE[[#This Row],[SUB]]=0, "-", BS_CONTROLE[[#This Row],[SUB]])</f>
        <v>53</v>
      </c>
      <c r="AP182" s="250">
        <f>IF(BS_CONTROLE[[#This Row],[KM - Inicio]]=0, "-", BS_CONTROLE[[#This Row],[KM - Inicio]])</f>
        <v>115.5</v>
      </c>
      <c r="AQ182" s="25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8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1" t="s">
        <v>1250</v>
      </c>
      <c r="BQ182" s="13" t="e">
        <f t="shared" si="18"/>
        <v>#VALUE!</v>
      </c>
      <c r="BR182" s="19" t="e">
        <f t="shared" si="19"/>
        <v>#VALUE!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9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1" t="s">
        <v>929</v>
      </c>
      <c r="W183" s="251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8" t="str">
        <f>IF(BS_CONTROLE[[#This Row],[Local - Partida]]=0, "-", BS_CONTROLE[[#This Row],[Local - Partida]])</f>
        <v>109ZPT2</v>
      </c>
      <c r="AL183" s="248" t="str">
        <f>IF(BS_CONTROLE[[#This Row],[Local - Encerramento]]=0, "-", BS_CONTROLE[[#This Row],[Local - Encerramento]])</f>
        <v>ZPTZDR</v>
      </c>
      <c r="AM183" s="248" t="str">
        <f>IF(BS_CONTROLE[[#This Row],[Entre - Estações]]=0, "-", BS_CONTROLE[[#This Row],[Entre - Estações]])</f>
        <v>ZGM1</v>
      </c>
      <c r="AN183" s="248" t="str">
        <f>IF(BS_CONTROLE[[#This Row],[SB]]=0, "-", BS_CONTROLE[[#This Row],[SB]])</f>
        <v>ZGM1</v>
      </c>
      <c r="AO183" s="249">
        <f>IF(BS_CONTROLE[[#This Row],[SUB]]=0, "-", BS_CONTROLE[[#This Row],[SUB]])</f>
        <v>30</v>
      </c>
      <c r="AP183" s="250">
        <f>IF(BS_CONTROLE[[#This Row],[KM - Inicio]]=0, "-", BS_CONTROLE[[#This Row],[KM - Inicio]])</f>
        <v>114.3</v>
      </c>
      <c r="AQ183" s="25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8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e">
        <f t="shared" si="18"/>
        <v>#VALUE!</v>
      </c>
      <c r="BR183" s="19" t="e">
        <f t="shared" si="19"/>
        <v>#VALUE!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9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1" t="s">
        <v>958</v>
      </c>
      <c r="W184" s="251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1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8" t="str">
        <f>IF(BS_CONTROLE[[#This Row],[Local - Partida]]=0, "-", BS_CONTROLE[[#This Row],[Local - Partida]])</f>
        <v>ZPT</v>
      </c>
      <c r="AL184" s="248" t="str">
        <f>IF(BS_CONTROLE[[#This Row],[Local - Encerramento]]=0, "-", BS_CONTROLE[[#This Row],[Local - Encerramento]])</f>
        <v>ZPG</v>
      </c>
      <c r="AM184" s="248" t="str">
        <f>IF(BS_CONTROLE[[#This Row],[Entre - Estações]]=0, "-", BS_CONTROLE[[#This Row],[Entre - Estações]])</f>
        <v>ZPT-ZPG</v>
      </c>
      <c r="AN184" s="248" t="str">
        <f>IF(BS_CONTROLE[[#This Row],[SB]]=0, "-", BS_CONTROLE[[#This Row],[SB]])</f>
        <v>ZPTZPGZPT</v>
      </c>
      <c r="AO184" s="249">
        <f>IF(BS_CONTROLE[[#This Row],[SUB]]=0, "-", BS_CONTROLE[[#This Row],[SUB]])</f>
        <v>53</v>
      </c>
      <c r="AP184" s="250">
        <f>IF(BS_CONTROLE[[#This Row],[KM - Inicio]]=0, "-", BS_CONTROLE[[#This Row],[KM - Inicio]])</f>
        <v>109</v>
      </c>
      <c r="AQ184" s="25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8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e">
        <f t="shared" si="18"/>
        <v>#VALUE!</v>
      </c>
      <c r="BR184" s="19" t="e">
        <f t="shared" si="19"/>
        <v>#VALUE!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9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8" t="str">
        <f>IF(BS_CONTROLE[[#This Row],[Local - Partida]]=0, "-", BS_CONTROLE[[#This Row],[Local - Partida]])</f>
        <v>-</v>
      </c>
      <c r="AL185" s="248" t="str">
        <f>IF(BS_CONTROLE[[#This Row],[Local - Encerramento]]=0, "-", BS_CONTROLE[[#This Row],[Local - Encerramento]])</f>
        <v>-</v>
      </c>
      <c r="AM185" s="248" t="str">
        <f>IF(BS_CONTROLE[[#This Row],[Entre - Estações]]=0, "-", BS_CONTROLE[[#This Row],[Entre - Estações]])</f>
        <v>-</v>
      </c>
      <c r="AN185" s="248" t="str">
        <f>IF(BS_CONTROLE[[#This Row],[SB]]=0, "-", BS_CONTROLE[[#This Row],[SB]])</f>
        <v>-</v>
      </c>
      <c r="AO185" s="249" t="str">
        <f>IF(BS_CONTROLE[[#This Row],[SUB]]=0, "-", BS_CONTROLE[[#This Row],[SUB]])</f>
        <v>-</v>
      </c>
      <c r="AP185" s="250" t="str">
        <f>IF(BS_CONTROLE[[#This Row],[KM - Inicio]]=0, "-", BS_CONTROLE[[#This Row],[KM - Inicio]])</f>
        <v>-</v>
      </c>
      <c r="AQ185" s="25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8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9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8" t="str">
        <f>IF(BS_CONTROLE[[#This Row],[Local - Partida]]=0, "-", BS_CONTROLE[[#This Row],[Local - Partida]])</f>
        <v>-</v>
      </c>
      <c r="AL186" s="248" t="str">
        <f>IF(BS_CONTROLE[[#This Row],[Local - Encerramento]]=0, "-", BS_CONTROLE[[#This Row],[Local - Encerramento]])</f>
        <v>-</v>
      </c>
      <c r="AM186" s="248" t="str">
        <f>IF(BS_CONTROLE[[#This Row],[Entre - Estações]]=0, "-", BS_CONTROLE[[#This Row],[Entre - Estações]])</f>
        <v>-</v>
      </c>
      <c r="AN186" s="248" t="str">
        <f>IF(BS_CONTROLE[[#This Row],[SB]]=0, "-", BS_CONTROLE[[#This Row],[SB]])</f>
        <v>-</v>
      </c>
      <c r="AO186" s="249" t="str">
        <f>IF(BS_CONTROLE[[#This Row],[SUB]]=0, "-", BS_CONTROLE[[#This Row],[SUB]])</f>
        <v>-</v>
      </c>
      <c r="AP186" s="250" t="str">
        <f>IF(BS_CONTROLE[[#This Row],[KM - Inicio]]=0, "-", BS_CONTROLE[[#This Row],[KM - Inicio]])</f>
        <v>-</v>
      </c>
      <c r="AQ186" s="25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8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5" t="s">
        <v>541</v>
      </c>
      <c r="E187" s="299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1" t="s">
        <v>925</v>
      </c>
      <c r="W187" s="251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1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8" t="str">
        <f>IF(BS_CONTROLE[[#This Row],[Local - Partida]]=0, "-", BS_CONTROLE[[#This Row],[Local - Partida]])</f>
        <v>ZYU1</v>
      </c>
      <c r="AL187" s="248" t="str">
        <f>IF(BS_CONTROLE[[#This Row],[Local - Encerramento]]=0, "-", BS_CONTROLE[[#This Row],[Local - Encerramento]])</f>
        <v>ZYU1</v>
      </c>
      <c r="AM187" s="248" t="str">
        <f>IF(BS_CONTROLE[[#This Row],[Entre - Estações]]=0, "-", BS_CONTROLE[[#This Row],[Entre - Estações]])</f>
        <v>ZDS-ZQB</v>
      </c>
      <c r="AN187" s="248" t="str">
        <f>IF(BS_CONTROLE[[#This Row],[SB]]=0, "-", BS_CONTROLE[[#This Row],[SB]])</f>
        <v>ZDS2481</v>
      </c>
      <c r="AO187" s="249">
        <f>IF(BS_CONTROLE[[#This Row],[SUB]]=0, "-", BS_CONTROLE[[#This Row],[SUB]])</f>
        <v>49</v>
      </c>
      <c r="AP187" s="250">
        <f>IF(BS_CONTROLE[[#This Row],[KM - Inicio]]=0, "-", BS_CONTROLE[[#This Row],[KM - Inicio]])</f>
        <v>240.89</v>
      </c>
      <c r="AQ187" s="25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8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5" t="s">
        <v>522</v>
      </c>
      <c r="E188" s="299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1" t="s">
        <v>929</v>
      </c>
      <c r="W188" s="251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1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8" t="str">
        <f>IF(BS_CONTROLE[[#This Row],[Local - Partida]]=0, "-", BS_CONTROLE[[#This Row],[Local - Partida]])</f>
        <v>ZYU1</v>
      </c>
      <c r="AL188" s="248" t="str">
        <f>IF(BS_CONTROLE[[#This Row],[Local - Encerramento]]=0, "-", BS_CONTROLE[[#This Row],[Local - Encerramento]])</f>
        <v>ZYU1</v>
      </c>
      <c r="AM188" s="248" t="str">
        <f>IF(BS_CONTROLE[[#This Row],[Entre - Estações]]=0, "-", BS_CONTROLE[[#This Row],[Entre - Estações]])</f>
        <v>ZXI-ZVK</v>
      </c>
      <c r="AN188" s="248" t="str">
        <f>IF(BS_CONTROLE[[#This Row],[SB]]=0, "-", BS_CONTROLE[[#This Row],[SB]])</f>
        <v>224ZIC1</v>
      </c>
      <c r="AO188" s="249">
        <f>IF(BS_CONTROLE[[#This Row],[SUB]]=0, "-", BS_CONTROLE[[#This Row],[SUB]])</f>
        <v>49</v>
      </c>
      <c r="AP188" s="250">
        <f>IF(BS_CONTROLE[[#This Row],[KM - Inicio]]=0, "-", BS_CONTROLE[[#This Row],[KM - Inicio]])</f>
        <v>225</v>
      </c>
      <c r="AQ188" s="25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8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e">
        <f t="shared" si="18"/>
        <v>#VALUE!</v>
      </c>
      <c r="BR188" s="19" t="e">
        <f t="shared" si="19"/>
        <v>#VALUE!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299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1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8" t="str">
        <f>IF(BS_CONTROLE[[#This Row],[Local - Partida]]=0, "-", BS_CONTROLE[[#This Row],[Local - Partida]])</f>
        <v>-</v>
      </c>
      <c r="AL189" s="248" t="str">
        <f>IF(BS_CONTROLE[[#This Row],[Local - Encerramento]]=0, "-", BS_CONTROLE[[#This Row],[Local - Encerramento]])</f>
        <v>-</v>
      </c>
      <c r="AM189" s="248" t="str">
        <f>IF(BS_CONTROLE[[#This Row],[Entre - Estações]]=0, "-", BS_CONTROLE[[#This Row],[Entre - Estações]])</f>
        <v>ZVK-ZDS</v>
      </c>
      <c r="AN189" s="248" t="str">
        <f>IF(BS_CONTROLE[[#This Row],[SB]]=0, "-", BS_CONTROLE[[#This Row],[SB]])</f>
        <v>ZVK2351</v>
      </c>
      <c r="AO189" s="249">
        <f>IF(BS_CONTROLE[[#This Row],[SUB]]=0, "-", BS_CONTROLE[[#This Row],[SUB]])</f>
        <v>49</v>
      </c>
      <c r="AP189" s="250">
        <f>IF(BS_CONTROLE[[#This Row],[KM - Inicio]]=0, "-", BS_CONTROLE[[#This Row],[KM - Inicio]])</f>
        <v>232.9</v>
      </c>
      <c r="AQ189" s="25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8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e">
        <f t="shared" si="18"/>
        <v>#VALUE!</v>
      </c>
      <c r="BR189" s="19" t="e">
        <f t="shared" si="19"/>
        <v>#VALUE!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299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1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8" t="str">
        <f>IF(BS_CONTROLE[[#This Row],[Local - Partida]]=0, "-", BS_CONTROLE[[#This Row],[Local - Partida]])</f>
        <v>-</v>
      </c>
      <c r="AL190" s="248" t="str">
        <f>IF(BS_CONTROLE[[#This Row],[Local - Encerramento]]=0, "-", BS_CONTROLE[[#This Row],[Local - Encerramento]])</f>
        <v>-</v>
      </c>
      <c r="AM190" s="248" t="str">
        <f>IF(BS_CONTROLE[[#This Row],[Entre - Estações]]=0, "-", BS_CONTROLE[[#This Row],[Entre - Estações]])</f>
        <v>ZYU</v>
      </c>
      <c r="AN190" s="248" t="str">
        <f>IF(BS_CONTROLE[[#This Row],[SB]]=0, "-", BS_CONTROLE[[#This Row],[SB]])</f>
        <v>ZYU1</v>
      </c>
      <c r="AO190" s="249">
        <f>IF(BS_CONTROLE[[#This Row],[SUB]]=0, "-", BS_CONTROLE[[#This Row],[SUB]])</f>
        <v>49</v>
      </c>
      <c r="AP190" s="250">
        <f>IF(BS_CONTROLE[[#This Row],[KM - Inicio]]=0, "-", BS_CONTROLE[[#This Row],[KM - Inicio]])</f>
        <v>203.1</v>
      </c>
      <c r="AQ190" s="25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8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e">
        <f t="shared" si="18"/>
        <v>#VALUE!</v>
      </c>
      <c r="BR190" s="19" t="e">
        <f t="shared" si="19"/>
        <v>#VALUE!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299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1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8" t="str">
        <f>IF(BS_CONTROLE[[#This Row],[Local - Partida]]=0, "-", BS_CONTROLE[[#This Row],[Local - Partida]])</f>
        <v>-</v>
      </c>
      <c r="AL191" s="248" t="str">
        <f>IF(BS_CONTROLE[[#This Row],[Local - Encerramento]]=0, "-", BS_CONTROLE[[#This Row],[Local - Encerramento]])</f>
        <v>-</v>
      </c>
      <c r="AM191" s="248" t="str">
        <f>IF(BS_CONTROLE[[#This Row],[Entre - Estações]]=0, "-", BS_CONTROLE[[#This Row],[Entre - Estações]])</f>
        <v>ZFY</v>
      </c>
      <c r="AN191" s="248" t="str">
        <f>IF(BS_CONTROLE[[#This Row],[SB]]=0, "-", BS_CONTROLE[[#This Row],[SB]])</f>
        <v>ZFY1981</v>
      </c>
      <c r="AO191" s="249">
        <f>IF(BS_CONTROLE[[#This Row],[SUB]]=0, "-", BS_CONTROLE[[#This Row],[SUB]])</f>
        <v>49</v>
      </c>
      <c r="AP191" s="250">
        <f>IF(BS_CONTROLE[[#This Row],[KM - Inicio]]=0, "-", BS_CONTROLE[[#This Row],[KM - Inicio]])</f>
        <v>198.1</v>
      </c>
      <c r="AQ191" s="25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8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e">
        <f t="shared" si="18"/>
        <v>#VALUE!</v>
      </c>
      <c r="BR191" s="19" t="e">
        <f t="shared" si="19"/>
        <v>#VALUE!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9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1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8" t="str">
        <f>IF(BS_CONTROLE[[#This Row],[Local - Partida]]=0, "-", BS_CONTROLE[[#This Row],[Local - Partida]])</f>
        <v>-</v>
      </c>
      <c r="AL192" s="248" t="str">
        <f>IF(BS_CONTROLE[[#This Row],[Local - Encerramento]]=0, "-", BS_CONTROLE[[#This Row],[Local - Encerramento]])</f>
        <v>-</v>
      </c>
      <c r="AM192" s="248" t="str">
        <f>IF(BS_CONTROLE[[#This Row],[Entre - Estações]]=0, "-", BS_CONTROLE[[#This Row],[Entre - Estações]])</f>
        <v>ZPS-ZAL</v>
      </c>
      <c r="AN192" s="248" t="str">
        <f>IF(BS_CONTROLE[[#This Row],[SB]]=0, "-", BS_CONTROLE[[#This Row],[SB]])</f>
        <v>ZPS075</v>
      </c>
      <c r="AO192" s="249">
        <f>IF(BS_CONTROLE[[#This Row],[SUB]]=0, "-", BS_CONTROLE[[#This Row],[SUB]])</f>
        <v>61</v>
      </c>
      <c r="AP192" s="250">
        <f>IF(BS_CONTROLE[[#This Row],[KM - Inicio]]=0, "-", BS_CONTROLE[[#This Row],[KM - Inicio]])</f>
        <v>73.900000000000006</v>
      </c>
      <c r="AQ192" s="25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8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e">
        <f t="shared" si="18"/>
        <v>#VALUE!</v>
      </c>
      <c r="BR192" s="19" t="e">
        <f t="shared" si="19"/>
        <v>#VALUE!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9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8" t="str">
        <f>IF(BS_CONTROLE[[#This Row],[Local - Partida]]=0, "-", BS_CONTROLE[[#This Row],[Local - Partida]])</f>
        <v>-</v>
      </c>
      <c r="AL193" s="248" t="str">
        <f>IF(BS_CONTROLE[[#This Row],[Local - Encerramento]]=0, "-", BS_CONTROLE[[#This Row],[Local - Encerramento]])</f>
        <v>-</v>
      </c>
      <c r="AM193" s="248" t="str">
        <f>IF(BS_CONTROLE[[#This Row],[Entre - Estações]]=0, "-", BS_CONTROLE[[#This Row],[Entre - Estações]])</f>
        <v>ZWW-ZKW</v>
      </c>
      <c r="AN193" s="248" t="str">
        <f>IF(BS_CONTROLE[[#This Row],[SB]]=0, "-", BS_CONTROLE[[#This Row],[SB]])</f>
        <v>K91ZWW1</v>
      </c>
      <c r="AO193" s="249">
        <f>IF(BS_CONTROLE[[#This Row],[SUB]]=0, "-", BS_CONTROLE[[#This Row],[SUB]])</f>
        <v>48</v>
      </c>
      <c r="AP193" s="250">
        <f>IF(BS_CONTROLE[[#This Row],[KM - Inicio]]=0, "-", BS_CONTROLE[[#This Row],[KM - Inicio]])</f>
        <v>88</v>
      </c>
      <c r="AQ193" s="25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8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9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8" t="str">
        <f>IF(BS_CONTROLE[[#This Row],[Local - Partida]]=0, "-", BS_CONTROLE[[#This Row],[Local - Partida]])</f>
        <v>-</v>
      </c>
      <c r="AL194" s="248" t="str">
        <f>IF(BS_CONTROLE[[#This Row],[Local - Encerramento]]=0, "-", BS_CONTROLE[[#This Row],[Local - Encerramento]])</f>
        <v>-</v>
      </c>
      <c r="AM194" s="248" t="str">
        <f>IF(BS_CONTROLE[[#This Row],[Entre - Estações]]=0, "-", BS_CONTROLE[[#This Row],[Entre - Estações]])</f>
        <v>-</v>
      </c>
      <c r="AN194" s="248" t="str">
        <f>IF(BS_CONTROLE[[#This Row],[SB]]=0, "-", BS_CONTROLE[[#This Row],[SB]])</f>
        <v>-</v>
      </c>
      <c r="AO194" s="249" t="str">
        <f>IF(BS_CONTROLE[[#This Row],[SUB]]=0, "-", BS_CONTROLE[[#This Row],[SUB]])</f>
        <v>-</v>
      </c>
      <c r="AP194" s="250" t="str">
        <f>IF(BS_CONTROLE[[#This Row],[KM - Inicio]]=0, "-", BS_CONTROLE[[#This Row],[KM - Inicio]])</f>
        <v>-</v>
      </c>
      <c r="AQ194" s="25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8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9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8" t="str">
        <f>IF(BS_CONTROLE[[#This Row],[Local - Partida]]=0, "-", BS_CONTROLE[[#This Row],[Local - Partida]])</f>
        <v>-</v>
      </c>
      <c r="AL195" s="248" t="str">
        <f>IF(BS_CONTROLE[[#This Row],[Local - Encerramento]]=0, "-", BS_CONTROLE[[#This Row],[Local - Encerramento]])</f>
        <v>-</v>
      </c>
      <c r="AM195" s="248" t="str">
        <f>IF(BS_CONTROLE[[#This Row],[Entre - Estações]]=0, "-", BS_CONTROLE[[#This Row],[Entre - Estações]])</f>
        <v>ZWI-ZYQ</v>
      </c>
      <c r="AN195" s="248" t="str">
        <f>IF(BS_CONTROLE[[#This Row],[SB]]=0, "-", BS_CONTROLE[[#This Row],[SB]])</f>
        <v>ZYQ1262</v>
      </c>
      <c r="AO195" s="249">
        <f>IF(BS_CONTROLE[[#This Row],[SUB]]=0, "-", BS_CONTROLE[[#This Row],[SUB]])</f>
        <v>55</v>
      </c>
      <c r="AP195" s="250">
        <f>IF(BS_CONTROLE[[#This Row],[KM - Inicio]]=0, "-", BS_CONTROLE[[#This Row],[KM - Inicio]])</f>
        <v>127.2</v>
      </c>
      <c r="AQ195" s="25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8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e">
        <f t="shared" si="18"/>
        <v>#VALUE!</v>
      </c>
      <c r="BR195" s="19" t="e">
        <f t="shared" si="19"/>
        <v>#VALUE!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9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8" t="str">
        <f>IF(BS_CONTROLE[[#This Row],[Local - Partida]]=0, "-", BS_CONTROLE[[#This Row],[Local - Partida]])</f>
        <v>-</v>
      </c>
      <c r="AL196" s="248" t="str">
        <f>IF(BS_CONTROLE[[#This Row],[Local - Encerramento]]=0, "-", BS_CONTROLE[[#This Row],[Local - Encerramento]])</f>
        <v>-</v>
      </c>
      <c r="AM196" s="248" t="str">
        <f>IF(BS_CONTROLE[[#This Row],[Entre - Estações]]=0, "-", BS_CONTROLE[[#This Row],[Entre - Estações]])</f>
        <v>ZWI-ZYQ</v>
      </c>
      <c r="AN196" s="248" t="str">
        <f>IF(BS_CONTROLE[[#This Row],[SB]]=0, "-", BS_CONTROLE[[#This Row],[SB]])</f>
        <v>ZYQ1262</v>
      </c>
      <c r="AO196" s="249">
        <f>IF(BS_CONTROLE[[#This Row],[SUB]]=0, "-", BS_CONTROLE[[#This Row],[SUB]])</f>
        <v>55</v>
      </c>
      <c r="AP196" s="250">
        <f>IF(BS_CONTROLE[[#This Row],[KM - Inicio]]=0, "-", BS_CONTROLE[[#This Row],[KM - Inicio]])</f>
        <v>127.2</v>
      </c>
      <c r="AQ196" s="25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8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e">
        <f t="shared" si="18"/>
        <v>#VALUE!</v>
      </c>
      <c r="BR196" s="19" t="e">
        <f t="shared" si="19"/>
        <v>#VALUE!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9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8" t="str">
        <f>IF(BS_CONTROLE[[#This Row],[Local - Partida]]=0, "-", BS_CONTROLE[[#This Row],[Local - Partida]])</f>
        <v>-</v>
      </c>
      <c r="AL197" s="248" t="str">
        <f>IF(BS_CONTROLE[[#This Row],[Local - Encerramento]]=0, "-", BS_CONTROLE[[#This Row],[Local - Encerramento]])</f>
        <v>-</v>
      </c>
      <c r="AM197" s="248" t="str">
        <f>IF(BS_CONTROLE[[#This Row],[Entre - Estações]]=0, "-", BS_CONTROLE[[#This Row],[Entre - Estações]])</f>
        <v>ZWI-ZYQ</v>
      </c>
      <c r="AN197" s="248" t="str">
        <f>IF(BS_CONTROLE[[#This Row],[SB]]=0, "-", BS_CONTROLE[[#This Row],[SB]])</f>
        <v>ZYQ1262</v>
      </c>
      <c r="AO197" s="249">
        <f>IF(BS_CONTROLE[[#This Row],[SUB]]=0, "-", BS_CONTROLE[[#This Row],[SUB]])</f>
        <v>55</v>
      </c>
      <c r="AP197" s="250">
        <f>IF(BS_CONTROLE[[#This Row],[KM - Inicio]]=0, "-", BS_CONTROLE[[#This Row],[KM - Inicio]])</f>
        <v>127.15</v>
      </c>
      <c r="AQ197" s="25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8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e">
        <f t="shared" si="18"/>
        <v>#VALUE!</v>
      </c>
      <c r="BR197" s="19" t="e">
        <f t="shared" si="19"/>
        <v>#VALUE!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9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8" t="str">
        <f>IF(BS_CONTROLE[[#This Row],[Local - Partida]]=0, "-", BS_CONTROLE[[#This Row],[Local - Partida]])</f>
        <v>-</v>
      </c>
      <c r="AL198" s="248" t="str">
        <f>IF(BS_CONTROLE[[#This Row],[Local - Encerramento]]=0, "-", BS_CONTROLE[[#This Row],[Local - Encerramento]])</f>
        <v>-</v>
      </c>
      <c r="AM198" s="248" t="str">
        <f>IF(BS_CONTROLE[[#This Row],[Entre - Estações]]=0, "-", BS_CONTROLE[[#This Row],[Entre - Estações]])</f>
        <v>ZWI-ZYQ</v>
      </c>
      <c r="AN198" s="248" t="str">
        <f>IF(BS_CONTROLE[[#This Row],[SB]]=0, "-", BS_CONTROLE[[#This Row],[SB]])</f>
        <v>ZYQ1262</v>
      </c>
      <c r="AO198" s="249">
        <f>IF(BS_CONTROLE[[#This Row],[SUB]]=0, "-", BS_CONTROLE[[#This Row],[SUB]])</f>
        <v>55</v>
      </c>
      <c r="AP198" s="250">
        <f>IF(BS_CONTROLE[[#This Row],[KM - Inicio]]=0, "-", BS_CONTROLE[[#This Row],[KM - Inicio]])</f>
        <v>127.15</v>
      </c>
      <c r="AQ198" s="25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8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e">
        <f t="shared" si="18"/>
        <v>#VALUE!</v>
      </c>
      <c r="BR198" s="19" t="e">
        <f t="shared" si="19"/>
        <v>#VALUE!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9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8" t="str">
        <f>IF(BS_CONTROLE[[#This Row],[Local - Partida]]=0, "-", BS_CONTROLE[[#This Row],[Local - Partida]])</f>
        <v>-</v>
      </c>
      <c r="AL199" s="248" t="str">
        <f>IF(BS_CONTROLE[[#This Row],[Local - Encerramento]]=0, "-", BS_CONTROLE[[#This Row],[Local - Encerramento]])</f>
        <v>-</v>
      </c>
      <c r="AM199" s="248" t="str">
        <f>IF(BS_CONTROLE[[#This Row],[Entre - Estações]]=0, "-", BS_CONTROLE[[#This Row],[Entre - Estações]])</f>
        <v>ZEM-ZEJ</v>
      </c>
      <c r="AN199" s="248" t="str">
        <f>IF(BS_CONTROLE[[#This Row],[SB]]=0, "-", BS_CONTROLE[[#This Row],[SB]])</f>
        <v>ZMS1402</v>
      </c>
      <c r="AO199" s="249">
        <f>IF(BS_CONTROLE[[#This Row],[SUB]]=0, "-", BS_CONTROLE[[#This Row],[SUB]])</f>
        <v>55</v>
      </c>
      <c r="AP199" s="250">
        <f>IF(BS_CONTROLE[[#This Row],[KM - Inicio]]=0, "-", BS_CONTROLE[[#This Row],[KM - Inicio]])</f>
        <v>140.69999999999999</v>
      </c>
      <c r="AQ199" s="25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8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e">
        <f t="shared" si="18"/>
        <v>#VALUE!</v>
      </c>
      <c r="BR199" s="19" t="e">
        <f t="shared" si="19"/>
        <v>#VALUE!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9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8" t="str">
        <f>IF(BS_CONTROLE[[#This Row],[Local - Partida]]=0, "-", BS_CONTROLE[[#This Row],[Local - Partida]])</f>
        <v>-</v>
      </c>
      <c r="AL200" s="248" t="str">
        <f>IF(BS_CONTROLE[[#This Row],[Local - Encerramento]]=0, "-", BS_CONTROLE[[#This Row],[Local - Encerramento]])</f>
        <v>-</v>
      </c>
      <c r="AM200" s="248" t="str">
        <f>IF(BS_CONTROLE[[#This Row],[Entre - Estações]]=0, "-", BS_CONTROLE[[#This Row],[Entre - Estações]])</f>
        <v>ZEJ-ZEV</v>
      </c>
      <c r="AN200" s="248">
        <f>IF(BS_CONTROLE[[#This Row],[SB]]=0, "-", BS_CONTROLE[[#This Row],[SB]])</f>
        <v>1571561</v>
      </c>
      <c r="AO200" s="249">
        <f>IF(BS_CONTROLE[[#This Row],[SUB]]=0, "-", BS_CONTROLE[[#This Row],[SUB]])</f>
        <v>48</v>
      </c>
      <c r="AP200" s="250">
        <f>IF(BS_CONTROLE[[#This Row],[KM - Inicio]]=0, "-", BS_CONTROLE[[#This Row],[KM - Inicio]])</f>
        <v>157</v>
      </c>
      <c r="AQ200" s="25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8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9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8" t="str">
        <f>IF(BS_CONTROLE[[#This Row],[Local - Partida]]=0, "-", BS_CONTROLE[[#This Row],[Local - Partida]])</f>
        <v>-</v>
      </c>
      <c r="AL201" s="248" t="str">
        <f>IF(BS_CONTROLE[[#This Row],[Local - Encerramento]]=0, "-", BS_CONTROLE[[#This Row],[Local - Encerramento]])</f>
        <v>-</v>
      </c>
      <c r="AM201" s="248" t="str">
        <f>IF(BS_CONTROLE[[#This Row],[Entre - Estações]]=0, "-", BS_CONTROLE[[#This Row],[Entre - Estações]])</f>
        <v>ZWI-ZYQ</v>
      </c>
      <c r="AN201" s="248">
        <f>IF(BS_CONTROLE[[#This Row],[SB]]=0, "-", BS_CONTROLE[[#This Row],[SB]])</f>
        <v>1231212</v>
      </c>
      <c r="AO201" s="249">
        <f>IF(BS_CONTROLE[[#This Row],[SUB]]=0, "-", BS_CONTROLE[[#This Row],[SUB]])</f>
        <v>55</v>
      </c>
      <c r="AP201" s="250">
        <f>IF(BS_CONTROLE[[#This Row],[KM - Inicio]]=0, "-", BS_CONTROLE[[#This Row],[KM - Inicio]])</f>
        <v>121.886</v>
      </c>
      <c r="AQ201" s="25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8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0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8" t="str">
        <f>IF(BS_CONTROLE[[#This Row],[Local - Partida]]=0, "-", BS_CONTROLE[[#This Row],[Local - Partida]])</f>
        <v>-</v>
      </c>
      <c r="AL202" s="248" t="str">
        <f>IF(BS_CONTROLE[[#This Row],[Local - Encerramento]]=0, "-", BS_CONTROLE[[#This Row],[Local - Encerramento]])</f>
        <v>-</v>
      </c>
      <c r="AM202" s="248" t="str">
        <f>IF(BS_CONTROLE[[#This Row],[Entre - Estações]]=0, "-", BS_CONTROLE[[#This Row],[Entre - Estações]])</f>
        <v>ZWI-ZYQ</v>
      </c>
      <c r="AN202" s="248">
        <f>IF(BS_CONTROLE[[#This Row],[SB]]=0, "-", BS_CONTROLE[[#This Row],[SB]])</f>
        <v>1231212</v>
      </c>
      <c r="AO202" s="249">
        <f>IF(BS_CONTROLE[[#This Row],[SUB]]=0, "-", BS_CONTROLE[[#This Row],[SUB]])</f>
        <v>55</v>
      </c>
      <c r="AP202" s="250">
        <f>IF(BS_CONTROLE[[#This Row],[KM - Inicio]]=0, "-", BS_CONTROLE[[#This Row],[KM - Inicio]])</f>
        <v>121.70699999999999</v>
      </c>
      <c r="AQ202" s="25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8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9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8" t="str">
        <f>IF(BS_CONTROLE[[#This Row],[Local - Partida]]=0, "-", BS_CONTROLE[[#This Row],[Local - Partida]])</f>
        <v>-</v>
      </c>
      <c r="AL203" s="248" t="str">
        <f>IF(BS_CONTROLE[[#This Row],[Local - Encerramento]]=0, "-", BS_CONTROLE[[#This Row],[Local - Encerramento]])</f>
        <v>-</v>
      </c>
      <c r="AM203" s="248" t="str">
        <f>IF(BS_CONTROLE[[#This Row],[Entre - Estações]]=0, "-", BS_CONTROLE[[#This Row],[Entre - Estações]])</f>
        <v>ZWI-ZYQ</v>
      </c>
      <c r="AN203" s="248">
        <f>IF(BS_CONTROLE[[#This Row],[SB]]=0, "-", BS_CONTROLE[[#This Row],[SB]])</f>
        <v>1231212</v>
      </c>
      <c r="AO203" s="249">
        <f>IF(BS_CONTROLE[[#This Row],[SUB]]=0, "-", BS_CONTROLE[[#This Row],[SUB]])</f>
        <v>55</v>
      </c>
      <c r="AP203" s="250">
        <f>IF(BS_CONTROLE[[#This Row],[KM - Inicio]]=0, "-", BS_CONTROLE[[#This Row],[KM - Inicio]])</f>
        <v>121.73699999999999</v>
      </c>
      <c r="AQ203" s="25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8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9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8" t="str">
        <f>IF(BS_CONTROLE[[#This Row],[Local - Partida]]=0, "-", BS_CONTROLE[[#This Row],[Local - Partida]])</f>
        <v>-</v>
      </c>
      <c r="AL204" s="248" t="str">
        <f>IF(BS_CONTROLE[[#This Row],[Local - Encerramento]]=0, "-", BS_CONTROLE[[#This Row],[Local - Encerramento]])</f>
        <v>-</v>
      </c>
      <c r="AM204" s="248" t="str">
        <f>IF(BS_CONTROLE[[#This Row],[Entre - Estações]]=0, "-", BS_CONTROLE[[#This Row],[Entre - Estações]])</f>
        <v>-</v>
      </c>
      <c r="AN204" s="248" t="str">
        <f>IF(BS_CONTROLE[[#This Row],[SB]]=0, "-", BS_CONTROLE[[#This Row],[SB]])</f>
        <v>-</v>
      </c>
      <c r="AO204" s="249" t="str">
        <f>IF(BS_CONTROLE[[#This Row],[SUB]]=0, "-", BS_CONTROLE[[#This Row],[SUB]])</f>
        <v>-</v>
      </c>
      <c r="AP204" s="250" t="str">
        <f>IF(BS_CONTROLE[[#This Row],[KM - Inicio]]=0, "-", BS_CONTROLE[[#This Row],[KM - Inicio]])</f>
        <v>-</v>
      </c>
      <c r="AQ204" s="25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8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9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8" t="str">
        <f>IF(BS_CONTROLE[[#This Row],[Local - Partida]]=0, "-", BS_CONTROLE[[#This Row],[Local - Partida]])</f>
        <v>Z3VZEV</v>
      </c>
      <c r="AL205" s="248" t="str">
        <f>IF(BS_CONTROLE[[#This Row],[Local - Encerramento]]=0, "-", BS_CONTROLE[[#This Row],[Local - Encerramento]])</f>
        <v>Z3VZEV</v>
      </c>
      <c r="AM205" s="248" t="str">
        <f>IF(BS_CONTROLE[[#This Row],[Entre - Estações]]=0, "-", BS_CONTROLE[[#This Row],[Entre - Estações]])</f>
        <v>ZEJ-ZEV</v>
      </c>
      <c r="AN205" s="248" t="str">
        <f>IF(BS_CONTROLE[[#This Row],[SB]]=0, "-", BS_CONTROLE[[#This Row],[SB]])</f>
        <v>ZEV1571</v>
      </c>
      <c r="AO205" s="249">
        <f>IF(BS_CONTROLE[[#This Row],[SUB]]=0, "-", BS_CONTROLE[[#This Row],[SUB]])</f>
        <v>48</v>
      </c>
      <c r="AP205" s="250">
        <f>IF(BS_CONTROLE[[#This Row],[KM - Inicio]]=0, "-", BS_CONTROLE[[#This Row],[KM - Inicio]])</f>
        <v>157.19</v>
      </c>
      <c r="AQ205" s="25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8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9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1" t="s">
        <v>963</v>
      </c>
      <c r="W206" s="251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8" t="str">
        <f>IF(BS_CONTROLE[[#This Row],[Local - Partida]]=0, "-", BS_CONTROLE[[#This Row],[Local - Partida]])</f>
        <v>K67ZEV1</v>
      </c>
      <c r="AL206" s="248" t="str">
        <f>IF(BS_CONTROLE[[#This Row],[Local - Encerramento]]=0, "-", BS_CONTROLE[[#This Row],[Local - Encerramento]])</f>
        <v>K67ZEV1</v>
      </c>
      <c r="AM206" s="248" t="str">
        <f>IF(BS_CONTROLE[[#This Row],[Entre - Estações]]=0, "-", BS_CONTROLE[[#This Row],[Entre - Estações]])</f>
        <v>ZEV-ZXW</v>
      </c>
      <c r="AN206" s="248" t="str">
        <f>IF(BS_CONTROLE[[#This Row],[SB]]=0, "-", BS_CONTROLE[[#This Row],[SB]])</f>
        <v>K84ZXW2</v>
      </c>
      <c r="AO206" s="249">
        <f>IF(BS_CONTROLE[[#This Row],[SUB]]=0, "-", BS_CONTROLE[[#This Row],[SUB]])</f>
        <v>92</v>
      </c>
      <c r="AP206" s="250">
        <f>IF(BS_CONTROLE[[#This Row],[KM - Inicio]]=0, "-", BS_CONTROLE[[#This Row],[KM - Inicio]])</f>
        <v>83.7</v>
      </c>
      <c r="AQ206" s="25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8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9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1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8" t="str">
        <f>IF(BS_CONTROLE[[#This Row],[Local - Partida]]=0, "-", BS_CONTROLE[[#This Row],[Local - Partida]])</f>
        <v>-</v>
      </c>
      <c r="AL207" s="248" t="str">
        <f>IF(BS_CONTROLE[[#This Row],[Local - Encerramento]]=0, "-", BS_CONTROLE[[#This Row],[Local - Encerramento]])</f>
        <v>-</v>
      </c>
      <c r="AM207" s="248" t="str">
        <f>IF(BS_CONTROLE[[#This Row],[Entre - Estações]]=0, "-", BS_CONTROLE[[#This Row],[Entre - Estações]])</f>
        <v>ZEZ-069</v>
      </c>
      <c r="AN207" s="248" t="str">
        <f>IF(BS_CONTROLE[[#This Row],[SB]]=0, "-", BS_CONTROLE[[#This Row],[SB]])</f>
        <v>K72K712</v>
      </c>
      <c r="AO207" s="249">
        <f>IF(BS_CONTROLE[[#This Row],[SUB]]=0, "-", BS_CONTROLE[[#This Row],[SUB]])</f>
        <v>92</v>
      </c>
      <c r="AP207" s="250">
        <f>IF(BS_CONTROLE[[#This Row],[KM - Inicio]]=0, "-", BS_CONTROLE[[#This Row],[KM - Inicio]])</f>
        <v>71.7</v>
      </c>
      <c r="AQ207" s="25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8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9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1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8" t="str">
        <f>IF(BS_CONTROLE[[#This Row],[Local - Partida]]=0, "-", BS_CONTROLE[[#This Row],[Local - Partida]])</f>
        <v>-</v>
      </c>
      <c r="AL208" s="248" t="str">
        <f>IF(BS_CONTROLE[[#This Row],[Local - Encerramento]]=0, "-", BS_CONTROLE[[#This Row],[Local - Encerramento]])</f>
        <v>-</v>
      </c>
      <c r="AM208" s="248" t="str">
        <f>IF(BS_CONTROLE[[#This Row],[Entre - Estações]]=0, "-", BS_CONTROLE[[#This Row],[Entre - Estações]])</f>
        <v>ZXW</v>
      </c>
      <c r="AN208" s="248" t="str">
        <f>IF(BS_CONTROLE[[#This Row],[SB]]=0, "-", BS_CONTROLE[[#This Row],[SB]])</f>
        <v>ZESK852</v>
      </c>
      <c r="AO208" s="249">
        <f>IF(BS_CONTROLE[[#This Row],[SUB]]=0, "-", BS_CONTROLE[[#This Row],[SUB]])</f>
        <v>92</v>
      </c>
      <c r="AP208" s="250">
        <f>IF(BS_CONTROLE[[#This Row],[KM - Inicio]]=0, "-", BS_CONTROLE[[#This Row],[KM - Inicio]])</f>
        <v>85.3</v>
      </c>
      <c r="AQ208" s="25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8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1" t="s">
        <v>1277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9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1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8" t="str">
        <f>IF(BS_CONTROLE[[#This Row],[Local - Partida]]=0, "-", BS_CONTROLE[[#This Row],[Local - Partida]])</f>
        <v>ZGP2</v>
      </c>
      <c r="AL209" s="248" t="str">
        <f>IF(BS_CONTROLE[[#This Row],[Local - Encerramento]]=0, "-", BS_CONTROLE[[#This Row],[Local - Encerramento]])</f>
        <v>-</v>
      </c>
      <c r="AM209" s="248" t="str">
        <f>IF(BS_CONTROLE[[#This Row],[Entre - Estações]]=0, "-", BS_CONTROLE[[#This Row],[Entre - Estações]])</f>
        <v>ZGP</v>
      </c>
      <c r="AN209" s="248" t="str">
        <f>IF(BS_CONTROLE[[#This Row],[SB]]=0, "-", BS_CONTROLE[[#This Row],[SB]])</f>
        <v>ZGP2</v>
      </c>
      <c r="AO209" s="249">
        <f>IF(BS_CONTROLE[[#This Row],[SUB]]=0, "-", BS_CONTROLE[[#This Row],[SUB]])</f>
        <v>92</v>
      </c>
      <c r="AP209" s="250">
        <f>IF(BS_CONTROLE[[#This Row],[KM - Inicio]]=0, "-", BS_CONTROLE[[#This Row],[KM - Inicio]])</f>
        <v>103.6</v>
      </c>
      <c r="AQ209" s="25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8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9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1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8" t="str">
        <f>IF(BS_CONTROLE[[#This Row],[Local - Partida]]=0, "-", BS_CONTROLE[[#This Row],[Local - Partida]])</f>
        <v>ZGP2</v>
      </c>
      <c r="AL210" s="248" t="str">
        <f>IF(BS_CONTROLE[[#This Row],[Local - Encerramento]]=0, "-", BS_CONTROLE[[#This Row],[Local - Encerramento]])</f>
        <v>-</v>
      </c>
      <c r="AM210" s="248" t="str">
        <f>IF(BS_CONTROLE[[#This Row],[Entre - Estações]]=0, "-", BS_CONTROLE[[#This Row],[Entre - Estações]])</f>
        <v>ZGP</v>
      </c>
      <c r="AN210" s="248" t="str">
        <f>IF(BS_CONTROLE[[#This Row],[SB]]=0, "-", BS_CONTROLE[[#This Row],[SB]])</f>
        <v>ZGP2</v>
      </c>
      <c r="AO210" s="249">
        <f>IF(BS_CONTROLE[[#This Row],[SUB]]=0, "-", BS_CONTROLE[[#This Row],[SUB]])</f>
        <v>92</v>
      </c>
      <c r="AP210" s="250">
        <f>IF(BS_CONTROLE[[#This Row],[KM - Inicio]]=0, "-", BS_CONTROLE[[#This Row],[KM - Inicio]])</f>
        <v>103.5</v>
      </c>
      <c r="AQ210" s="25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8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9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1" t="s">
        <v>958</v>
      </c>
      <c r="W211" s="251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1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8" t="str">
        <f>IF(BS_CONTROLE[[#This Row],[Local - Partida]]=0, "-", BS_CONTROLE[[#This Row],[Local - Partida]])</f>
        <v>ZPT1051</v>
      </c>
      <c r="AL211" s="248" t="str">
        <f>IF(BS_CONTROLE[[#This Row],[Local - Encerramento]]=0, "-", BS_CONTROLE[[#This Row],[Local - Encerramento]])</f>
        <v>ZEV1</v>
      </c>
      <c r="AM211" s="248" t="str">
        <f>IF(BS_CONTROLE[[#This Row],[Entre - Estações]]=0, "-", BS_CONTROLE[[#This Row],[Entre - Estações]])</f>
        <v>ZPT-ZEV</v>
      </c>
      <c r="AN211" s="248" t="str">
        <f>IF(BS_CONTROLE[[#This Row],[SB]]=0, "-", BS_CONTROLE[[#This Row],[SB]])</f>
        <v>ZPTZEV</v>
      </c>
      <c r="AO211" s="249">
        <f>IF(BS_CONTROLE[[#This Row],[SUB]]=0, "-", BS_CONTROLE[[#This Row],[SUB]])</f>
        <v>54</v>
      </c>
      <c r="AP211" s="250">
        <f>IF(BS_CONTROLE[[#This Row],[KM - Inicio]]=0, "-", BS_CONTROLE[[#This Row],[KM - Inicio]])</f>
        <v>105</v>
      </c>
      <c r="AQ211" s="25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8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9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1" t="s">
        <v>963</v>
      </c>
      <c r="W212" s="251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1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8" t="str">
        <f>IF(BS_CONTROLE[[#This Row],[Local - Partida]]=0, "-", BS_CONTROLE[[#This Row],[Local - Partida]])</f>
        <v>ZPT1051</v>
      </c>
      <c r="AL212" s="248" t="str">
        <f>IF(BS_CONTROLE[[#This Row],[Local - Encerramento]]=0, "-", BS_CONTROLE[[#This Row],[Local - Encerramento]])</f>
        <v>ZPTZDR</v>
      </c>
      <c r="AM212" s="248" t="str">
        <f>IF(BS_CONTROLE[[#This Row],[Entre - Estações]]=0, "-", BS_CONTROLE[[#This Row],[Entre - Estações]])</f>
        <v>ZPT-ZXW</v>
      </c>
      <c r="AN212" s="248" t="str">
        <f>IF(BS_CONTROLE[[#This Row],[SB]]=0, "-", BS_CONTROLE[[#This Row],[SB]])</f>
        <v>K84ZXW1</v>
      </c>
      <c r="AO212" s="249">
        <f>IF(BS_CONTROLE[[#This Row],[SUB]]=0, "-", BS_CONTROLE[[#This Row],[SUB]])</f>
        <v>54</v>
      </c>
      <c r="AP212" s="250">
        <f>IF(BS_CONTROLE[[#This Row],[KM - Inicio]]=0, "-", BS_CONTROLE[[#This Row],[KM - Inicio]])</f>
        <v>83.7</v>
      </c>
      <c r="AQ212" s="25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8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9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1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8" t="str">
        <f>IF(BS_CONTROLE[[#This Row],[Local - Partida]]=0, "-", BS_CONTROLE[[#This Row],[Local - Partida]])</f>
        <v>-</v>
      </c>
      <c r="AL213" s="248" t="str">
        <f>IF(BS_CONTROLE[[#This Row],[Local - Encerramento]]=0, "-", BS_CONTROLE[[#This Row],[Local - Encerramento]])</f>
        <v>-</v>
      </c>
      <c r="AM213" s="248" t="str">
        <f>IF(BS_CONTROLE[[#This Row],[Entre - Estações]]=0, "-", BS_CONTROLE[[#This Row],[Entre - Estações]])</f>
        <v>ZPT</v>
      </c>
      <c r="AN213" s="248" t="str">
        <f>IF(BS_CONTROLE[[#This Row],[SB]]=0, "-", BS_CONTROLE[[#This Row],[SB]])</f>
        <v>ZDR1</v>
      </c>
      <c r="AO213" s="249">
        <f>IF(BS_CONTROLE[[#This Row],[SUB]]=0, "-", BS_CONTROLE[[#This Row],[SUB]])</f>
        <v>54</v>
      </c>
      <c r="AP213" s="250">
        <f>IF(BS_CONTROLE[[#This Row],[KM - Inicio]]=0, "-", BS_CONTROLE[[#This Row],[KM - Inicio]])</f>
        <v>107.03</v>
      </c>
      <c r="AQ213" s="25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8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9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1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8" t="str">
        <f>IF(BS_CONTROLE[[#This Row],[Local - Partida]]=0, "-", BS_CONTROLE[[#This Row],[Local - Partida]])</f>
        <v>-</v>
      </c>
      <c r="AL214" s="248" t="str">
        <f>IF(BS_CONTROLE[[#This Row],[Local - Encerramento]]=0, "-", BS_CONTROLE[[#This Row],[Local - Encerramento]])</f>
        <v>-</v>
      </c>
      <c r="AM214" s="248" t="str">
        <f>IF(BS_CONTROLE[[#This Row],[Entre - Estações]]=0, "-", BS_CONTROLE[[#This Row],[Entre - Estações]])</f>
        <v>ZGM-109</v>
      </c>
      <c r="AN214" s="248" t="str">
        <f>IF(BS_CONTROLE[[#This Row],[SB]]=0, "-", BS_CONTROLE[[#This Row],[SB]])</f>
        <v>117ZGM2</v>
      </c>
      <c r="AO214" s="249">
        <f>IF(BS_CONTROLE[[#This Row],[SUB]]=0, "-", BS_CONTROLE[[#This Row],[SUB]])</f>
        <v>53</v>
      </c>
      <c r="AP214" s="250">
        <f>IF(BS_CONTROLE[[#This Row],[KM - Inicio]]=0, "-", BS_CONTROLE[[#This Row],[KM - Inicio]])</f>
        <v>115.5</v>
      </c>
      <c r="AQ214" s="25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8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9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1" t="s">
        <v>929</v>
      </c>
      <c r="W215" s="251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8" t="str">
        <f>IF(BS_CONTROLE[[#This Row],[Local - Partida]]=0, "-", BS_CONTROLE[[#This Row],[Local - Partida]])</f>
        <v>109ZPT2</v>
      </c>
      <c r="AL215" s="248" t="str">
        <f>IF(BS_CONTROLE[[#This Row],[Local - Encerramento]]=0, "-", BS_CONTROLE[[#This Row],[Local - Encerramento]])</f>
        <v>ZPTZDR</v>
      </c>
      <c r="AM215" s="248" t="str">
        <f>IF(BS_CONTROLE[[#This Row],[Entre - Estações]]=0, "-", BS_CONTROLE[[#This Row],[Entre - Estações]])</f>
        <v>ZGM1</v>
      </c>
      <c r="AN215" s="248" t="str">
        <f>IF(BS_CONTROLE[[#This Row],[SB]]=0, "-", BS_CONTROLE[[#This Row],[SB]])</f>
        <v>ZGM1</v>
      </c>
      <c r="AO215" s="249">
        <f>IF(BS_CONTROLE[[#This Row],[SUB]]=0, "-", BS_CONTROLE[[#This Row],[SUB]])</f>
        <v>30</v>
      </c>
      <c r="AP215" s="250">
        <f>IF(BS_CONTROLE[[#This Row],[KM - Inicio]]=0, "-", BS_CONTROLE[[#This Row],[KM - Inicio]])</f>
        <v>114.3</v>
      </c>
      <c r="AQ215" s="25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8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9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8" t="str">
        <f>IF(BS_CONTROLE[[#This Row],[Local - Partida]]=0, "-", BS_CONTROLE[[#This Row],[Local - Partida]])</f>
        <v>-</v>
      </c>
      <c r="AL216" s="248" t="str">
        <f>IF(BS_CONTROLE[[#This Row],[Local - Encerramento]]=0, "-", BS_CONTROLE[[#This Row],[Local - Encerramento]])</f>
        <v>-</v>
      </c>
      <c r="AM216" s="248" t="str">
        <f>IF(BS_CONTROLE[[#This Row],[Entre - Estações]]=0, "-", BS_CONTROLE[[#This Row],[Entre - Estações]])</f>
        <v>-</v>
      </c>
      <c r="AN216" s="248" t="str">
        <f>IF(BS_CONTROLE[[#This Row],[SB]]=0, "-", BS_CONTROLE[[#This Row],[SB]])</f>
        <v>-</v>
      </c>
      <c r="AO216" s="249" t="str">
        <f>IF(BS_CONTROLE[[#This Row],[SUB]]=0, "-", BS_CONTROLE[[#This Row],[SUB]])</f>
        <v>-</v>
      </c>
      <c r="AP216" s="250" t="str">
        <f>IF(BS_CONTROLE[[#This Row],[KM - Inicio]]=0, "-", BS_CONTROLE[[#This Row],[KM - Inicio]])</f>
        <v>-</v>
      </c>
      <c r="AQ216" s="25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8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9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8" t="str">
        <f>IF(BS_CONTROLE[[#This Row],[Local - Partida]]=0, "-", BS_CONTROLE[[#This Row],[Local - Partida]])</f>
        <v>-</v>
      </c>
      <c r="AL217" s="248" t="str">
        <f>IF(BS_CONTROLE[[#This Row],[Local - Encerramento]]=0, "-", BS_CONTROLE[[#This Row],[Local - Encerramento]])</f>
        <v>-</v>
      </c>
      <c r="AM217" s="248" t="str">
        <f>IF(BS_CONTROLE[[#This Row],[Entre - Estações]]=0, "-", BS_CONTROLE[[#This Row],[Entre - Estações]])</f>
        <v>-</v>
      </c>
      <c r="AN217" s="248" t="str">
        <f>IF(BS_CONTROLE[[#This Row],[SB]]=0, "-", BS_CONTROLE[[#This Row],[SB]])</f>
        <v>-</v>
      </c>
      <c r="AO217" s="249" t="str">
        <f>IF(BS_CONTROLE[[#This Row],[SUB]]=0, "-", BS_CONTROLE[[#This Row],[SUB]])</f>
        <v>-</v>
      </c>
      <c r="AP217" s="250" t="str">
        <f>IF(BS_CONTROLE[[#This Row],[KM - Inicio]]=0, "-", BS_CONTROLE[[#This Row],[KM - Inicio]])</f>
        <v>-</v>
      </c>
      <c r="AQ217" s="25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8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5" t="s">
        <v>541</v>
      </c>
      <c r="E218" s="299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1" t="s">
        <v>925</v>
      </c>
      <c r="W218" s="251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1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8" t="str">
        <f>IF(BS_CONTROLE[[#This Row],[Local - Partida]]=0, "-", BS_CONTROLE[[#This Row],[Local - Partida]])</f>
        <v>ZYU1</v>
      </c>
      <c r="AL218" s="248" t="str">
        <f>IF(BS_CONTROLE[[#This Row],[Local - Encerramento]]=0, "-", BS_CONTROLE[[#This Row],[Local - Encerramento]])</f>
        <v>ZYU1</v>
      </c>
      <c r="AM218" s="248" t="str">
        <f>IF(BS_CONTROLE[[#This Row],[Entre - Estações]]=0, "-", BS_CONTROLE[[#This Row],[Entre - Estações]])</f>
        <v>ZQB-ZBV</v>
      </c>
      <c r="AN218" s="248" t="str">
        <f>IF(BS_CONTROLE[[#This Row],[SB]]=0, "-", BS_CONTROLE[[#This Row],[SB]])</f>
        <v>ZQBZBL</v>
      </c>
      <c r="AO218" s="249">
        <f>IF(BS_CONTROLE[[#This Row],[SUB]]=0, "-", BS_CONTROLE[[#This Row],[SUB]])</f>
        <v>56</v>
      </c>
      <c r="AP218" s="250">
        <f>IF(BS_CONTROLE[[#This Row],[KM - Inicio]]=0, "-", BS_CONTROLE[[#This Row],[KM - Inicio]])</f>
        <v>253.9</v>
      </c>
      <c r="AQ218" s="25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8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299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1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1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8" t="str">
        <f>IF(BS_CONTROLE[[#This Row],[Local - Partida]]=0, "-", BS_CONTROLE[[#This Row],[Local - Partida]])</f>
        <v>-</v>
      </c>
      <c r="AL219" s="248" t="str">
        <f>IF(BS_CONTROLE[[#This Row],[Local - Encerramento]]=0, "-", BS_CONTROLE[[#This Row],[Local - Encerramento]])</f>
        <v>-</v>
      </c>
      <c r="AM219" s="248" t="str">
        <f>IF(BS_CONTROLE[[#This Row],[Entre - Estações]]=0, "-", BS_CONTROLE[[#This Row],[Entre - Estações]])</f>
        <v>ZVK-ZDS</v>
      </c>
      <c r="AN219" s="248" t="str">
        <f>IF(BS_CONTROLE[[#This Row],[SB]]=0, "-", BS_CONTROLE[[#This Row],[SB]])</f>
        <v>ZVK2351</v>
      </c>
      <c r="AO219" s="249">
        <f>IF(BS_CONTROLE[[#This Row],[SUB]]=0, "-", BS_CONTROLE[[#This Row],[SUB]])</f>
        <v>49</v>
      </c>
      <c r="AP219" s="250">
        <f>IF(BS_CONTROLE[[#This Row],[KM - Inicio]]=0, "-", BS_CONTROLE[[#This Row],[KM - Inicio]])</f>
        <v>232.9</v>
      </c>
      <c r="AQ219" s="25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8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5" t="s">
        <v>522</v>
      </c>
      <c r="E220" s="299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1" t="s">
        <v>929</v>
      </c>
      <c r="W220" s="251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1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8" t="str">
        <f>IF(BS_CONTROLE[[#This Row],[Local - Partida]]=0, "-", BS_CONTROLE[[#This Row],[Local - Partida]])</f>
        <v>ZYU1</v>
      </c>
      <c r="AL220" s="248" t="str">
        <f>IF(BS_CONTROLE[[#This Row],[Local - Encerramento]]=0, "-", BS_CONTROLE[[#This Row],[Local - Encerramento]])</f>
        <v>ZYU1</v>
      </c>
      <c r="AM220" s="248" t="str">
        <f>IF(BS_CONTROLE[[#This Row],[Entre - Estações]]=0, "-", BS_CONTROLE[[#This Row],[Entre - Estações]])</f>
        <v>ZVK-ZDS</v>
      </c>
      <c r="AN220" s="248" t="str">
        <f>IF(BS_CONTROLE[[#This Row],[SB]]=0, "-", BS_CONTROLE[[#This Row],[SB]])</f>
        <v>ZVK2</v>
      </c>
      <c r="AO220" s="249">
        <f>IF(BS_CONTROLE[[#This Row],[SUB]]=0, "-", BS_CONTROLE[[#This Row],[SUB]])</f>
        <v>56</v>
      </c>
      <c r="AP220" s="250">
        <f>IF(BS_CONTROLE[[#This Row],[KM - Inicio]]=0, "-", BS_CONTROLE[[#This Row],[KM - Inicio]])</f>
        <v>231</v>
      </c>
      <c r="AQ220" s="25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8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299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1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8" t="str">
        <f>IF(BS_CONTROLE[[#This Row],[Local - Partida]]=0, "-", BS_CONTROLE[[#This Row],[Local - Partida]])</f>
        <v>-</v>
      </c>
      <c r="AL221" s="248" t="str">
        <f>IF(BS_CONTROLE[[#This Row],[Local - Encerramento]]=0, "-", BS_CONTROLE[[#This Row],[Local - Encerramento]])</f>
        <v>-</v>
      </c>
      <c r="AM221" s="248" t="str">
        <f>IF(BS_CONTROLE[[#This Row],[Entre - Estações]]=0, "-", BS_CONTROLE[[#This Row],[Entre - Estações]])</f>
        <v>ZYU</v>
      </c>
      <c r="AN221" s="248" t="str">
        <f>IF(BS_CONTROLE[[#This Row],[SB]]=0, "-", BS_CONTROLE[[#This Row],[SB]])</f>
        <v>ZYU1</v>
      </c>
      <c r="AO221" s="249">
        <f>IF(BS_CONTROLE[[#This Row],[SUB]]=0, "-", BS_CONTROLE[[#This Row],[SUB]])</f>
        <v>49</v>
      </c>
      <c r="AP221" s="250">
        <f>IF(BS_CONTROLE[[#This Row],[KM - Inicio]]=0, "-", BS_CONTROLE[[#This Row],[KM - Inicio]])</f>
        <v>203.1</v>
      </c>
      <c r="AQ221" s="25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8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9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1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8" t="str">
        <f>IF(BS_CONTROLE[[#This Row],[Local - Partida]]=0, "-", BS_CONTROLE[[#This Row],[Local - Partida]])</f>
        <v>-</v>
      </c>
      <c r="AL222" s="248" t="str">
        <f>IF(BS_CONTROLE[[#This Row],[Local - Encerramento]]=0, "-", BS_CONTROLE[[#This Row],[Local - Encerramento]])</f>
        <v>-</v>
      </c>
      <c r="AM222" s="248" t="str">
        <f>IF(BS_CONTROLE[[#This Row],[Entre - Estações]]=0, "-", BS_CONTROLE[[#This Row],[Entre - Estações]])</f>
        <v>ZPS-ZAL</v>
      </c>
      <c r="AN222" s="248" t="str">
        <f>IF(BS_CONTROLE[[#This Row],[SB]]=0, "-", BS_CONTROLE[[#This Row],[SB]])</f>
        <v>ZPS075</v>
      </c>
      <c r="AO222" s="249">
        <f>IF(BS_CONTROLE[[#This Row],[SUB]]=0, "-", BS_CONTROLE[[#This Row],[SUB]])</f>
        <v>61</v>
      </c>
      <c r="AP222" s="250">
        <f>IF(BS_CONTROLE[[#This Row],[KM - Inicio]]=0, "-", BS_CONTROLE[[#This Row],[KM - Inicio]])</f>
        <v>73.900000000000006</v>
      </c>
      <c r="AQ222" s="25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8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9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8" t="str">
        <f>IF(BS_CONTROLE[[#This Row],[Local - Partida]]=0, "-", BS_CONTROLE[[#This Row],[Local - Partida]])</f>
        <v>-</v>
      </c>
      <c r="AL223" s="248" t="str">
        <f>IF(BS_CONTROLE[[#This Row],[Local - Encerramento]]=0, "-", BS_CONTROLE[[#This Row],[Local - Encerramento]])</f>
        <v>-</v>
      </c>
      <c r="AM223" s="248" t="str">
        <f>IF(BS_CONTROLE[[#This Row],[Entre - Estações]]=0, "-", BS_CONTROLE[[#This Row],[Entre - Estações]])</f>
        <v>ZFY</v>
      </c>
      <c r="AN223" s="248" t="str">
        <f>IF(BS_CONTROLE[[#This Row],[SB]]=0, "-", BS_CONTROLE[[#This Row],[SB]])</f>
        <v>ZFY1982</v>
      </c>
      <c r="AO223" s="249">
        <f>IF(BS_CONTROLE[[#This Row],[SUB]]=0, "-", BS_CONTROLE[[#This Row],[SUB]])</f>
        <v>56</v>
      </c>
      <c r="AP223" s="250">
        <f>IF(BS_CONTROLE[[#This Row],[KM - Inicio]]=0, "-", BS_CONTROLE[[#This Row],[KM - Inicio]])</f>
        <v>195.1</v>
      </c>
      <c r="AQ223" s="25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8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9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8" t="str">
        <f>IF(BS_CONTROLE[[#This Row],[Local - Partida]]=0, "-", BS_CONTROLE[[#This Row],[Local - Partida]])</f>
        <v>ZKEZGA-1</v>
      </c>
      <c r="AL224" s="248" t="str">
        <f>IF(BS_CONTROLE[[#This Row],[Local - Encerramento]]=0, "-", BS_CONTROLE[[#This Row],[Local - Encerramento]])</f>
        <v>ZYU-1</v>
      </c>
      <c r="AM224" s="248" t="str">
        <f>IF(BS_CONTROLE[[#This Row],[Entre - Estações]]=0, "-", BS_CONTROLE[[#This Row],[Entre - Estações]])</f>
        <v>ZKEZGA-ZYU</v>
      </c>
      <c r="AN224" s="248" t="str">
        <f>IF(BS_CONTROLE[[#This Row],[SB]]=0, "-", BS_CONTROLE[[#This Row],[SB]])</f>
        <v>ZKEZGAZYU</v>
      </c>
      <c r="AO224" s="249">
        <f>IF(BS_CONTROLE[[#This Row],[SUB]]=0, "-", BS_CONTROLE[[#This Row],[SUB]])</f>
        <v>48</v>
      </c>
      <c r="AP224" s="250">
        <f>IF(BS_CONTROLE[[#This Row],[KM - Inicio]]=0, "-", BS_CONTROLE[[#This Row],[KM - Inicio]])</f>
        <v>146</v>
      </c>
      <c r="AQ224" s="25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8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9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8" t="str">
        <f>IF(BS_CONTROLE[[#This Row],[Local - Partida]]=0, "-", BS_CONTROLE[[#This Row],[Local - Partida]])</f>
        <v>-</v>
      </c>
      <c r="AL225" s="248" t="str">
        <f>IF(BS_CONTROLE[[#This Row],[Local - Encerramento]]=0, "-", BS_CONTROLE[[#This Row],[Local - Encerramento]])</f>
        <v>-</v>
      </c>
      <c r="AM225" s="248" t="str">
        <f>IF(BS_CONTROLE[[#This Row],[Entre - Estações]]=0, "-", BS_CONTROLE[[#This Row],[Entre - Estações]])</f>
        <v>ZYQ-ZEM</v>
      </c>
      <c r="AN225" s="248" t="str">
        <f>IF(BS_CONTROLE[[#This Row],[SB]]=0, "-", BS_CONTROLE[[#This Row],[SB]])</f>
        <v>ZEM2</v>
      </c>
      <c r="AO225" s="249">
        <f>IF(BS_CONTROLE[[#This Row],[SUB]]=0, "-", BS_CONTROLE[[#This Row],[SUB]])</f>
        <v>55</v>
      </c>
      <c r="AP225" s="250">
        <f>IF(BS_CONTROLE[[#This Row],[KM - Inicio]]=0, "-", BS_CONTROLE[[#This Row],[KM - Inicio]])</f>
        <v>136.6</v>
      </c>
      <c r="AQ225" s="25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8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1" t="s">
        <v>1308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0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8" t="str">
        <f>IF(BS_CONTROLE[[#This Row],[Local - Partida]]=0, "-", BS_CONTROLE[[#This Row],[Local - Partida]])</f>
        <v>ZEM130-2</v>
      </c>
      <c r="AL226" s="248" t="str">
        <f>IF(BS_CONTROLE[[#This Row],[Local - Encerramento]]=0, "-", BS_CONTROLE[[#This Row],[Local - Encerramento]])</f>
        <v>ZEM1302</v>
      </c>
      <c r="AM226" s="248" t="str">
        <f>IF(BS_CONTROLE[[#This Row],[Entre - Estações]]=0, "-", BS_CONTROLE[[#This Row],[Entre - Estações]])</f>
        <v>ZYQ-ZEM</v>
      </c>
      <c r="AN226" s="248" t="str">
        <f>IF(BS_CONTROLE[[#This Row],[SB]]=0, "-", BS_CONTROLE[[#This Row],[SB]])</f>
        <v>130ZYQ2</v>
      </c>
      <c r="AO226" s="249">
        <f>IF(BS_CONTROLE[[#This Row],[SUB]]=0, "-", BS_CONTROLE[[#This Row],[SUB]])</f>
        <v>55</v>
      </c>
      <c r="AP226" s="250">
        <f>IF(BS_CONTROLE[[#This Row],[KM - Inicio]]=0, "-", BS_CONTROLE[[#This Row],[KM - Inicio]])</f>
        <v>127.6</v>
      </c>
      <c r="AQ226" s="25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8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5" t="s">
        <v>534</v>
      </c>
      <c r="E227" s="299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1" t="s">
        <v>958</v>
      </c>
      <c r="W227" s="251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1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8" t="str">
        <f>IF(BS_CONTROLE[[#This Row],[Local - Partida]]=0, "-", BS_CONTROLE[[#This Row],[Local - Partida]])</f>
        <v>ZEM-2</v>
      </c>
      <c r="AL227" s="248" t="str">
        <f>IF(BS_CONTROLE[[#This Row],[Local - Encerramento]]=0, "-", BS_CONTROLE[[#This Row],[Local - Encerramento]])</f>
        <v>ZEV-2</v>
      </c>
      <c r="AM227" s="248" t="str">
        <f>IF(BS_CONTROLE[[#This Row],[Entre - Estações]]=0, "-", BS_CONTROLE[[#This Row],[Entre - Estações]])</f>
        <v>ZEM-ZEV</v>
      </c>
      <c r="AN227" s="248" t="str">
        <f>IF(BS_CONTROLE[[#This Row],[SB]]=0, "-", BS_CONTROLE[[#This Row],[SB]])</f>
        <v>ZEMZEV</v>
      </c>
      <c r="AO227" s="249">
        <f>IF(BS_CONTROLE[[#This Row],[SUB]]=0, "-", BS_CONTROLE[[#This Row],[SUB]])</f>
        <v>55</v>
      </c>
      <c r="AP227" s="250">
        <f>IF(BS_CONTROLE[[#This Row],[KM - Inicio]]=0, "-", BS_CONTROLE[[#This Row],[KM - Inicio]])</f>
        <v>135</v>
      </c>
      <c r="AQ227" s="25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8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1" t="s">
        <v>1314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5" t="s">
        <v>561</v>
      </c>
      <c r="E228" s="279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8" t="str">
        <f>IF(BS_CONTROLE[[#This Row],[Local - Partida]]=0, "-", BS_CONTROLE[[#This Row],[Local - Partida]])</f>
        <v>-</v>
      </c>
      <c r="AL228" s="248" t="str">
        <f>IF(BS_CONTROLE[[#This Row],[Local - Encerramento]]=0, "-", BS_CONTROLE[[#This Row],[Local - Encerramento]])</f>
        <v>-</v>
      </c>
      <c r="AM228" s="248" t="str">
        <f>IF(BS_CONTROLE[[#This Row],[Entre - Estações]]=0, "-", BS_CONTROLE[[#This Row],[Entre - Estações]])</f>
        <v>ZWW-ZKW</v>
      </c>
      <c r="AN228" s="248" t="str">
        <f>IF(BS_CONTROLE[[#This Row],[SB]]=0, "-", BS_CONTROLE[[#This Row],[SB]])</f>
        <v>K91ZWW1</v>
      </c>
      <c r="AO228" s="249">
        <f>IF(BS_CONTROLE[[#This Row],[SUB]]=0, "-", BS_CONTROLE[[#This Row],[SUB]])</f>
        <v>48</v>
      </c>
      <c r="AP228" s="250">
        <f>IF(BS_CONTROLE[[#This Row],[KM - Inicio]]=0, "-", BS_CONTROLE[[#This Row],[KM - Inicio]])</f>
        <v>88.6</v>
      </c>
      <c r="AQ228" s="25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8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e">
        <f t="shared" ref="BQ228:BQ291" si="23">IF(AND(BR228&lt;1,BS228&lt;1),"Produção e Intervalo",IF(BR228&lt;1,"Intervalo",IF(BS228&lt;1,"Produção","Aderente")))</f>
        <v>#VALUE!</v>
      </c>
      <c r="BR228" s="19" t="e">
        <f t="shared" ref="BR228:BR291" si="24">IF(OR(B228="",F228=""),"*",AY228/P228)</f>
        <v>#VALUE!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5" t="s">
        <v>573</v>
      </c>
      <c r="E229" s="279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8" t="str">
        <f>IF(BS_CONTROLE[[#This Row],[Local - Partida]]=0, "-", BS_CONTROLE[[#This Row],[Local - Partida]])</f>
        <v>-</v>
      </c>
      <c r="AL229" s="248" t="str">
        <f>IF(BS_CONTROLE[[#This Row],[Local - Encerramento]]=0, "-", BS_CONTROLE[[#This Row],[Local - Encerramento]])</f>
        <v>-</v>
      </c>
      <c r="AM229" s="248" t="str">
        <f>IF(BS_CONTROLE[[#This Row],[Entre - Estações]]=0, "-", BS_CONTROLE[[#This Row],[Entre - Estações]])</f>
        <v>ZWI-ZYQ</v>
      </c>
      <c r="AN229" s="248">
        <f>IF(BS_CONTROLE[[#This Row],[SB]]=0, "-", BS_CONTROLE[[#This Row],[SB]])</f>
        <v>1231212</v>
      </c>
      <c r="AO229" s="249">
        <f>IF(BS_CONTROLE[[#This Row],[SUB]]=0, "-", BS_CONTROLE[[#This Row],[SUB]])</f>
        <v>55</v>
      </c>
      <c r="AP229" s="250">
        <f>IF(BS_CONTROLE[[#This Row],[KM - Inicio]]=0, "-", BS_CONTROLE[[#This Row],[KM - Inicio]])</f>
        <v>121.886</v>
      </c>
      <c r="AQ229" s="25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8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5" t="s">
        <v>626</v>
      </c>
      <c r="E230" s="279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8" t="str">
        <f>IF(BS_CONTROLE[[#This Row],[Local - Partida]]=0, "-", BS_CONTROLE[[#This Row],[Local - Partida]])</f>
        <v>-</v>
      </c>
      <c r="AL230" s="248" t="str">
        <f>IF(BS_CONTROLE[[#This Row],[Local - Encerramento]]=0, "-", BS_CONTROLE[[#This Row],[Local - Encerramento]])</f>
        <v>-</v>
      </c>
      <c r="AM230" s="248" t="str">
        <f>IF(BS_CONTROLE[[#This Row],[Entre - Estações]]=0, "-", BS_CONTROLE[[#This Row],[Entre - Estações]])</f>
        <v>ZWI-ZYQ</v>
      </c>
      <c r="AN230" s="248">
        <f>IF(BS_CONTROLE[[#This Row],[SB]]=0, "-", BS_CONTROLE[[#This Row],[SB]])</f>
        <v>1231212</v>
      </c>
      <c r="AO230" s="249">
        <f>IF(BS_CONTROLE[[#This Row],[SUB]]=0, "-", BS_CONTROLE[[#This Row],[SUB]])</f>
        <v>55</v>
      </c>
      <c r="AP230" s="250">
        <f>IF(BS_CONTROLE[[#This Row],[KM - Inicio]]=0, "-", BS_CONTROLE[[#This Row],[KM - Inicio]])</f>
        <v>121.70699999999999</v>
      </c>
      <c r="AQ230" s="25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8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9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8" t="str">
        <f>IF(BS_CONTROLE[[#This Row],[Local - Partida]]=0, "-", BS_CONTROLE[[#This Row],[Local - Partida]])</f>
        <v>-</v>
      </c>
      <c r="AL231" s="248" t="str">
        <f>IF(BS_CONTROLE[[#This Row],[Local - Encerramento]]=0, "-", BS_CONTROLE[[#This Row],[Local - Encerramento]])</f>
        <v>-</v>
      </c>
      <c r="AM231" s="248" t="str">
        <f>IF(BS_CONTROLE[[#This Row],[Entre - Estações]]=0, "-", BS_CONTROLE[[#This Row],[Entre - Estações]])</f>
        <v>ZWI-ZYQ</v>
      </c>
      <c r="AN231" s="248">
        <f>IF(BS_CONTROLE[[#This Row],[SB]]=0, "-", BS_CONTROLE[[#This Row],[SB]])</f>
        <v>1231212</v>
      </c>
      <c r="AO231" s="249">
        <f>IF(BS_CONTROLE[[#This Row],[SUB]]=0, "-", BS_CONTROLE[[#This Row],[SUB]])</f>
        <v>55</v>
      </c>
      <c r="AP231" s="250">
        <f>IF(BS_CONTROLE[[#This Row],[KM - Inicio]]=0, "-", BS_CONTROLE[[#This Row],[KM - Inicio]])</f>
        <v>121.73699999999999</v>
      </c>
      <c r="AQ231" s="25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8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9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8" t="str">
        <f>IF(BS_CONTROLE[[#This Row],[Local - Partida]]=0, "-", BS_CONTROLE[[#This Row],[Local - Partida]])</f>
        <v>K67ZEV1</v>
      </c>
      <c r="AL232" s="248" t="str">
        <f>IF(BS_CONTROLE[[#This Row],[Local - Encerramento]]=0, "-", BS_CONTROLE[[#This Row],[Local - Encerramento]])</f>
        <v>ZEM1</v>
      </c>
      <c r="AM232" s="248" t="str">
        <f>IF(BS_CONTROLE[[#This Row],[Entre - Estações]]=0, "-", BS_CONTROLE[[#This Row],[Entre - Estações]])</f>
        <v>ZEVZEM</v>
      </c>
      <c r="AN232" s="248" t="str">
        <f>IF(BS_CONTROLE[[#This Row],[SB]]=0, "-", BS_CONTROLE[[#This Row],[SB]])</f>
        <v>ZEVZEM</v>
      </c>
      <c r="AO232" s="249">
        <f>IF(BS_CONTROLE[[#This Row],[SUB]]=0, "-", BS_CONTROLE[[#This Row],[SUB]])</f>
        <v>92</v>
      </c>
      <c r="AP232" s="250">
        <f>IF(BS_CONTROLE[[#This Row],[KM - Inicio]]=0, "-", BS_CONTROLE[[#This Row],[KM - Inicio]])</f>
        <v>65.2</v>
      </c>
      <c r="AQ232" s="25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8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1" t="s">
        <v>1319</v>
      </c>
      <c r="BQ232" s="13" t="e">
        <f t="shared" si="23"/>
        <v>#VALUE!</v>
      </c>
      <c r="BR232" s="19" t="e">
        <f t="shared" si="24"/>
        <v>#VALUE!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9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1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8" t="str">
        <f>IF(BS_CONTROLE[[#This Row],[Local - Partida]]=0, "-", BS_CONTROLE[[#This Row],[Local - Partida]])</f>
        <v>-</v>
      </c>
      <c r="AL233" s="248" t="str">
        <f>IF(BS_CONTROLE[[#This Row],[Local - Encerramento]]=0, "-", BS_CONTROLE[[#This Row],[Local - Encerramento]])</f>
        <v>-</v>
      </c>
      <c r="AM233" s="248" t="str">
        <f>IF(BS_CONTROLE[[#This Row],[Entre - Estações]]=0, "-", BS_CONTROLE[[#This Row],[Entre - Estações]])</f>
        <v>ZWI-ZYQ</v>
      </c>
      <c r="AN233" s="248" t="str">
        <f>IF(BS_CONTROLE[[#This Row],[SB]]=0, "-", BS_CONTROLE[[#This Row],[SB]])</f>
        <v>ZYQ1262</v>
      </c>
      <c r="AO233" s="249">
        <f>IF(BS_CONTROLE[[#This Row],[SUB]]=0, "-", BS_CONTROLE[[#This Row],[SUB]])</f>
        <v>55</v>
      </c>
      <c r="AP233" s="250">
        <f>IF(BS_CONTROLE[[#This Row],[KM - Inicio]]=0, "-", BS_CONTROLE[[#This Row],[KM - Inicio]])</f>
        <v>127.2</v>
      </c>
      <c r="AQ233" s="25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8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e">
        <f t="shared" si="23"/>
        <v>#VALUE!</v>
      </c>
      <c r="BR233" s="19" t="e">
        <f t="shared" si="24"/>
        <v>#VALUE!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9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1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8" t="str">
        <f>IF(BS_CONTROLE[[#This Row],[Local - Partida]]=0, "-", BS_CONTROLE[[#This Row],[Local - Partida]])</f>
        <v>-</v>
      </c>
      <c r="AL234" s="248" t="str">
        <f>IF(BS_CONTROLE[[#This Row],[Local - Encerramento]]=0, "-", BS_CONTROLE[[#This Row],[Local - Encerramento]])</f>
        <v>-</v>
      </c>
      <c r="AM234" s="248" t="str">
        <f>IF(BS_CONTROLE[[#This Row],[Entre - Estações]]=0, "-", BS_CONTROLE[[#This Row],[Entre - Estações]])</f>
        <v>ZEZ-069</v>
      </c>
      <c r="AN234" s="248" t="str">
        <f>IF(BS_CONTROLE[[#This Row],[SB]]=0, "-", BS_CONTROLE[[#This Row],[SB]])</f>
        <v>K72K712</v>
      </c>
      <c r="AO234" s="249">
        <f>IF(BS_CONTROLE[[#This Row],[SUB]]=0, "-", BS_CONTROLE[[#This Row],[SUB]])</f>
        <v>92</v>
      </c>
      <c r="AP234" s="250">
        <f>IF(BS_CONTROLE[[#This Row],[KM - Inicio]]=0, "-", BS_CONTROLE[[#This Row],[KM - Inicio]])</f>
        <v>71.7</v>
      </c>
      <c r="AQ234" s="25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8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e">
        <f t="shared" si="23"/>
        <v>#VALUE!</v>
      </c>
      <c r="BR234" s="19" t="e">
        <f t="shared" si="24"/>
        <v>#VALUE!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9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1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8" t="str">
        <f>IF(BS_CONTROLE[[#This Row],[Local - Partida]]=0, "-", BS_CONTROLE[[#This Row],[Local - Partida]])</f>
        <v>-</v>
      </c>
      <c r="AL235" s="248" t="str">
        <f>IF(BS_CONTROLE[[#This Row],[Local - Encerramento]]=0, "-", BS_CONTROLE[[#This Row],[Local - Encerramento]])</f>
        <v>-</v>
      </c>
      <c r="AM235" s="248" t="str">
        <f>IF(BS_CONTROLE[[#This Row],[Entre - Estações]]=0, "-", BS_CONTROLE[[#This Row],[Entre - Estações]])</f>
        <v>ZXW</v>
      </c>
      <c r="AN235" s="248" t="str">
        <f>IF(BS_CONTROLE[[#This Row],[SB]]=0, "-", BS_CONTROLE[[#This Row],[SB]])</f>
        <v>ZESK852</v>
      </c>
      <c r="AO235" s="249">
        <f>IF(BS_CONTROLE[[#This Row],[SUB]]=0, "-", BS_CONTROLE[[#This Row],[SUB]])</f>
        <v>92</v>
      </c>
      <c r="AP235" s="250">
        <f>IF(BS_CONTROLE[[#This Row],[KM - Inicio]]=0, "-", BS_CONTROLE[[#This Row],[KM - Inicio]])</f>
        <v>85.3</v>
      </c>
      <c r="AQ235" s="25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8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e">
        <f t="shared" si="23"/>
        <v>#VALUE!</v>
      </c>
      <c r="BR235" s="19" t="e">
        <f t="shared" si="24"/>
        <v>#VALUE!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9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9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8" t="str">
        <f>IF(BS_CONTROLE[[#This Row],[Local - Partida]]=0, "-", BS_CONTROLE[[#This Row],[Local - Partida]])</f>
        <v>Z3VZEV</v>
      </c>
      <c r="AL236" s="248" t="str">
        <f>IF(BS_CONTROLE[[#This Row],[Local - Encerramento]]=0, "-", BS_CONTROLE[[#This Row],[Local - Encerramento]])</f>
        <v>Z3VZEV</v>
      </c>
      <c r="AM236" s="248" t="str">
        <f>IF(BS_CONTROLE[[#This Row],[Entre - Estações]]=0, "-", BS_CONTROLE[[#This Row],[Entre - Estações]])</f>
        <v>ZDC-ZXW</v>
      </c>
      <c r="AN236" s="248" t="str">
        <f>IF(BS_CONTROLE[[#This Row],[SB]]=0, "-", BS_CONTROLE[[#This Row],[SB]])</f>
        <v>K89ZES2</v>
      </c>
      <c r="AO236" s="249">
        <f>IF(BS_CONTROLE[[#This Row],[SUB]]=0, "-", BS_CONTROLE[[#This Row],[SUB]])</f>
        <v>92</v>
      </c>
      <c r="AP236" s="250">
        <f>IF(BS_CONTROLE[[#This Row],[KM - Inicio]]=0, "-", BS_CONTROLE[[#This Row],[KM - Inicio]])</f>
        <v>86.94</v>
      </c>
      <c r="AQ236" s="25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8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1" t="s">
        <v>1319</v>
      </c>
      <c r="BQ236" s="13" t="e">
        <f t="shared" si="23"/>
        <v>#VALUE!</v>
      </c>
      <c r="BR236" s="19" t="e">
        <f t="shared" si="24"/>
        <v>#VALUE!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9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1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8" t="str">
        <f>IF(BS_CONTROLE[[#This Row],[Local - Partida]]=0, "-", BS_CONTROLE[[#This Row],[Local - Partida]])</f>
        <v>-</v>
      </c>
      <c r="AL237" s="248" t="str">
        <f>IF(BS_CONTROLE[[#This Row],[Local - Encerramento]]=0, "-", BS_CONTROLE[[#This Row],[Local - Encerramento]])</f>
        <v>-</v>
      </c>
      <c r="AM237" s="248" t="str">
        <f>IF(BS_CONTROLE[[#This Row],[Entre - Estações]]=0, "-", BS_CONTROLE[[#This Row],[Entre - Estações]])</f>
        <v>105-ZGP</v>
      </c>
      <c r="AN237" s="248" t="str">
        <f>IF(BS_CONTROLE[[#This Row],[SB]]=0, "-", BS_CONTROLE[[#This Row],[SB]])</f>
        <v>ZGP1</v>
      </c>
      <c r="AO237" s="249">
        <f>IF(BS_CONTROLE[[#This Row],[SUB]]=0, "-", BS_CONTROLE[[#This Row],[SUB]])</f>
        <v>54</v>
      </c>
      <c r="AP237" s="250">
        <f>IF(BS_CONTROLE[[#This Row],[KM - Inicio]]=0, "-", BS_CONTROLE[[#This Row],[KM - Inicio]])</f>
        <v>103.6</v>
      </c>
      <c r="AQ237" s="25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8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e">
        <f t="shared" si="23"/>
        <v>#VALUE!</v>
      </c>
      <c r="BR237" s="19" t="e">
        <f t="shared" si="24"/>
        <v>#VALUE!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9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1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8" t="str">
        <f>IF(BS_CONTROLE[[#This Row],[Local - Partida]]=0, "-", BS_CONTROLE[[#This Row],[Local - Partida]])</f>
        <v>-</v>
      </c>
      <c r="AL238" s="248" t="str">
        <f>IF(BS_CONTROLE[[#This Row],[Local - Encerramento]]=0, "-", BS_CONTROLE[[#This Row],[Local - Encerramento]])</f>
        <v>-</v>
      </c>
      <c r="AM238" s="248" t="str">
        <f>IF(BS_CONTROLE[[#This Row],[Entre - Estações]]=0, "-", BS_CONTROLE[[#This Row],[Entre - Estações]])</f>
        <v>ZPT</v>
      </c>
      <c r="AN238" s="248" t="str">
        <f>IF(BS_CONTROLE[[#This Row],[SB]]=0, "-", BS_CONTROLE[[#This Row],[SB]])</f>
        <v>ZDR1</v>
      </c>
      <c r="AO238" s="249">
        <f>IF(BS_CONTROLE[[#This Row],[SUB]]=0, "-", BS_CONTROLE[[#This Row],[SUB]])</f>
        <v>54</v>
      </c>
      <c r="AP238" s="250">
        <f>IF(BS_CONTROLE[[#This Row],[KM - Inicio]]=0, "-", BS_CONTROLE[[#This Row],[KM - Inicio]])</f>
        <v>107.03</v>
      </c>
      <c r="AQ238" s="25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8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e">
        <f t="shared" si="23"/>
        <v>#VALUE!</v>
      </c>
      <c r="BR238" s="19" t="e">
        <f t="shared" si="24"/>
        <v>#VALUE!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9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1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8" t="str">
        <f>IF(BS_CONTROLE[[#This Row],[Local - Partida]]=0, "-", BS_CONTROLE[[#This Row],[Local - Partida]])</f>
        <v>109ZPT</v>
      </c>
      <c r="AL239" s="248" t="str">
        <f>IF(BS_CONTROLE[[#This Row],[Local - Encerramento]]=0, "-", BS_CONTROLE[[#This Row],[Local - Encerramento]])</f>
        <v>109ZDR</v>
      </c>
      <c r="AM239" s="248" t="str">
        <f>IF(BS_CONTROLE[[#This Row],[Entre - Estações]]=0, "-", BS_CONTROLE[[#This Row],[Entre - Estações]])</f>
        <v>ZPT-ZPG-ZPT</v>
      </c>
      <c r="AN239" s="248" t="str">
        <f>IF(BS_CONTROLE[[#This Row],[SB]]=0, "-", BS_CONTROLE[[#This Row],[SB]])</f>
        <v>ZPTZPGZPT</v>
      </c>
      <c r="AO239" s="249">
        <f>IF(BS_CONTROLE[[#This Row],[SUB]]=0, "-", BS_CONTROLE[[#This Row],[SUB]])</f>
        <v>92</v>
      </c>
      <c r="AP239" s="250">
        <f>IF(BS_CONTROLE[[#This Row],[KM - Inicio]]=0, "-", BS_CONTROLE[[#This Row],[KM - Inicio]])</f>
        <v>108.4</v>
      </c>
      <c r="AQ239" s="25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8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e">
        <f t="shared" si="23"/>
        <v>#VALUE!</v>
      </c>
      <c r="BR239" s="19" t="e">
        <f t="shared" si="24"/>
        <v>#VALUE!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9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1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8" t="str">
        <f>IF(BS_CONTROLE[[#This Row],[Local - Partida]]=0, "-", BS_CONTROLE[[#This Row],[Local - Partida]])</f>
        <v>-</v>
      </c>
      <c r="AL240" s="248" t="str">
        <f>IF(BS_CONTROLE[[#This Row],[Local - Encerramento]]=0, "-", BS_CONTROLE[[#This Row],[Local - Encerramento]])</f>
        <v>-</v>
      </c>
      <c r="AM240" s="248" t="str">
        <f>IF(BS_CONTROLE[[#This Row],[Entre - Estações]]=0, "-", BS_CONTROLE[[#This Row],[Entre - Estações]])</f>
        <v>ZGM-109</v>
      </c>
      <c r="AN240" s="248" t="str">
        <f>IF(BS_CONTROLE[[#This Row],[SB]]=0, "-", BS_CONTROLE[[#This Row],[SB]])</f>
        <v>117ZGM2</v>
      </c>
      <c r="AO240" s="249">
        <f>IF(BS_CONTROLE[[#This Row],[SUB]]=0, "-", BS_CONTROLE[[#This Row],[SUB]])</f>
        <v>53</v>
      </c>
      <c r="AP240" s="250">
        <f>IF(BS_CONTROLE[[#This Row],[KM - Inicio]]=0, "-", BS_CONTROLE[[#This Row],[KM - Inicio]])</f>
        <v>115.5</v>
      </c>
      <c r="AQ240" s="25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8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e">
        <f t="shared" si="23"/>
        <v>#VALUE!</v>
      </c>
      <c r="BR240" s="19" t="e">
        <f t="shared" si="24"/>
        <v>#VALUE!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9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1" t="s">
        <v>929</v>
      </c>
      <c r="W241" s="251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8" t="str">
        <f>IF(BS_CONTROLE[[#This Row],[Local - Partida]]=0, "-", BS_CONTROLE[[#This Row],[Local - Partida]])</f>
        <v>109ZPT2</v>
      </c>
      <c r="AL241" s="248" t="str">
        <f>IF(BS_CONTROLE[[#This Row],[Local - Encerramento]]=0, "-", BS_CONTROLE[[#This Row],[Local - Encerramento]])</f>
        <v>ZPTZDR</v>
      </c>
      <c r="AM241" s="248" t="str">
        <f>IF(BS_CONTROLE[[#This Row],[Entre - Estações]]=0, "-", BS_CONTROLE[[#This Row],[Entre - Estações]])</f>
        <v>ZGM1</v>
      </c>
      <c r="AN241" s="248" t="str">
        <f>IF(BS_CONTROLE[[#This Row],[SB]]=0, "-", BS_CONTROLE[[#This Row],[SB]])</f>
        <v>ZGM1</v>
      </c>
      <c r="AO241" s="249">
        <f>IF(BS_CONTROLE[[#This Row],[SUB]]=0, "-", BS_CONTROLE[[#This Row],[SUB]])</f>
        <v>30</v>
      </c>
      <c r="AP241" s="250">
        <f>IF(BS_CONTROLE[[#This Row],[KM - Inicio]]=0, "-", BS_CONTROLE[[#This Row],[KM - Inicio]])</f>
        <v>114.3</v>
      </c>
      <c r="AQ241" s="25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8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9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8" t="str">
        <f>IF(BS_CONTROLE[[#This Row],[Local - Partida]]=0, "-", BS_CONTROLE[[#This Row],[Local - Partida]])</f>
        <v>IBA</v>
      </c>
      <c r="AL242" s="248" t="str">
        <f>IF(BS_CONTROLE[[#This Row],[Local - Encerramento]]=0, "-", BS_CONTROLE[[#This Row],[Local - Encerramento]])</f>
        <v>ZTP</v>
      </c>
      <c r="AM242" s="248" t="str">
        <f>IF(BS_CONTROLE[[#This Row],[Entre - Estações]]=0, "-", BS_CONTROLE[[#This Row],[Entre - Estações]])</f>
        <v>IBA-ZPT</v>
      </c>
      <c r="AN242" s="248" t="str">
        <f>IF(BS_CONTROLE[[#This Row],[SB]]=0, "-", BS_CONTROLE[[#This Row],[SB]])</f>
        <v>IBAZPT</v>
      </c>
      <c r="AO242" s="249">
        <f>IF(BS_CONTROLE[[#This Row],[SUB]]=0, "-", BS_CONTROLE[[#This Row],[SUB]])</f>
        <v>53</v>
      </c>
      <c r="AP242" s="250">
        <f>IF(BS_CONTROLE[[#This Row],[KM - Inicio]]=0, "-", BS_CONTROLE[[#This Row],[KM - Inicio]])</f>
        <v>125</v>
      </c>
      <c r="AQ242" s="25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8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e">
        <f t="shared" si="23"/>
        <v>#VALUE!</v>
      </c>
      <c r="BR242" s="19" t="e">
        <f t="shared" si="24"/>
        <v>#VALUE!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9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9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8" t="str">
        <f>IF(BS_CONTROLE[[#This Row],[Local - Partida]]=0, "-", BS_CONTROLE[[#This Row],[Local - Partida]])</f>
        <v>-</v>
      </c>
      <c r="AL243" s="248" t="str">
        <f>IF(BS_CONTROLE[[#This Row],[Local - Encerramento]]=0, "-", BS_CONTROLE[[#This Row],[Local - Encerramento]])</f>
        <v>-</v>
      </c>
      <c r="AM243" s="248" t="str">
        <f>IF(BS_CONTROLE[[#This Row],[Entre - Estações]]=0, "-", BS_CONTROLE[[#This Row],[Entre - Estações]])</f>
        <v>ZRB-ZEV</v>
      </c>
      <c r="AN243" s="248" t="str">
        <f>IF(BS_CONTROLE[[#This Row],[SB]]=0, "-", BS_CONTROLE[[#This Row],[SB]])</f>
        <v>ZRBZEV</v>
      </c>
      <c r="AO243" s="249">
        <f>IF(BS_CONTROLE[[#This Row],[SUB]]=0, "-", BS_CONTROLE[[#This Row],[SUB]])</f>
        <v>48</v>
      </c>
      <c r="AP243" s="250">
        <f>IF(BS_CONTROLE[[#This Row],[KM - Inicio]]=0, "-", BS_CONTROLE[[#This Row],[KM - Inicio]])</f>
        <v>152.04599999999999</v>
      </c>
      <c r="AQ243" s="25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8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e">
        <f t="shared" si="23"/>
        <v>#VALUE!</v>
      </c>
      <c r="BR243" s="19" t="e">
        <f t="shared" si="24"/>
        <v>#VALUE!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9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9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8" t="str">
        <f>IF(BS_CONTROLE[[#This Row],[Local - Partida]]=0, "-", BS_CONTROLE[[#This Row],[Local - Partida]])</f>
        <v>ZEM1</v>
      </c>
      <c r="AL244" s="248" t="str">
        <f>IF(BS_CONTROLE[[#This Row],[Local - Encerramento]]=0, "-", BS_CONTROLE[[#This Row],[Local - Encerramento]])</f>
        <v>ZEM1</v>
      </c>
      <c r="AM244" s="248" t="str">
        <f>IF(BS_CONTROLE[[#This Row],[Entre - Estações]]=0, "-", BS_CONTROLE[[#This Row],[Entre - Estações]])</f>
        <v>-</v>
      </c>
      <c r="AN244" s="248">
        <f>IF(BS_CONTROLE[[#This Row],[SB]]=0, "-", BS_CONTROLE[[#This Row],[SB]])</f>
        <v>1551541</v>
      </c>
      <c r="AO244" s="249">
        <f>IF(BS_CONTROLE[[#This Row],[SUB]]=0, "-", BS_CONTROLE[[#This Row],[SUB]])</f>
        <v>48</v>
      </c>
      <c r="AP244" s="250">
        <f>IF(BS_CONTROLE[[#This Row],[KM - Inicio]]=0, "-", BS_CONTROLE[[#This Row],[KM - Inicio]])</f>
        <v>154.9</v>
      </c>
      <c r="AQ244" s="25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8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e">
        <f t="shared" si="23"/>
        <v>#VALUE!</v>
      </c>
      <c r="BR244" s="19" t="e">
        <f t="shared" si="24"/>
        <v>#VALUE!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9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9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8" t="str">
        <f>IF(BS_CONTROLE[[#This Row],[Local - Partida]]=0, "-", BS_CONTROLE[[#This Row],[Local - Partida]])</f>
        <v>K67ZEV2</v>
      </c>
      <c r="AL245" s="248" t="str">
        <f>IF(BS_CONTROLE[[#This Row],[Local - Encerramento]]=0, "-", BS_CONTROLE[[#This Row],[Local - Encerramento]])</f>
        <v>K67ZEV2</v>
      </c>
      <c r="AM245" s="248" t="str">
        <f>IF(BS_CONTROLE[[#This Row],[Entre - Estações]]=0, "-", BS_CONTROLE[[#This Row],[Entre - Estações]])</f>
        <v>-</v>
      </c>
      <c r="AN245" s="248">
        <f>IF(BS_CONTROLE[[#This Row],[SB]]=0, "-", BS_CONTROLE[[#This Row],[SB]])</f>
        <v>1571561</v>
      </c>
      <c r="AO245" s="249">
        <f>IF(BS_CONTROLE[[#This Row],[SUB]]=0, "-", BS_CONTROLE[[#This Row],[SUB]])</f>
        <v>48</v>
      </c>
      <c r="AP245" s="250">
        <f>IF(BS_CONTROLE[[#This Row],[KM - Inicio]]=0, "-", BS_CONTROLE[[#This Row],[KM - Inicio]])</f>
        <v>156.9</v>
      </c>
      <c r="AQ245" s="25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8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e">
        <f t="shared" si="23"/>
        <v>#VALUE!</v>
      </c>
      <c r="BR245" s="19" t="e">
        <f t="shared" si="24"/>
        <v>#VALUE!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9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8" t="str">
        <f>IF(BS_CONTROLE[[#This Row],[Local - Partida]]=0, "-", BS_CONTROLE[[#This Row],[Local - Partida]])</f>
        <v>-</v>
      </c>
      <c r="AL246" s="248" t="str">
        <f>IF(BS_CONTROLE[[#This Row],[Local - Encerramento]]=0, "-", BS_CONTROLE[[#This Row],[Local - Encerramento]])</f>
        <v>-</v>
      </c>
      <c r="AM246" s="248" t="str">
        <f>IF(BS_CONTROLE[[#This Row],[Entre - Estações]]=0, "-", BS_CONTROLE[[#This Row],[Entre - Estações]])</f>
        <v>-</v>
      </c>
      <c r="AN246" s="248" t="str">
        <f>IF(BS_CONTROLE[[#This Row],[SB]]=0, "-", BS_CONTROLE[[#This Row],[SB]])</f>
        <v>ZGP1</v>
      </c>
      <c r="AO246" s="249">
        <f>IF(BS_CONTROLE[[#This Row],[SUB]]=0, "-", BS_CONTROLE[[#This Row],[SUB]])</f>
        <v>54</v>
      </c>
      <c r="AP246" s="250">
        <f>IF(BS_CONTROLE[[#This Row],[KM - Inicio]]=0, "-", BS_CONTROLE[[#This Row],[KM - Inicio]])</f>
        <v>102</v>
      </c>
      <c r="AQ246" s="25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8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e">
        <f t="shared" si="23"/>
        <v>#VALUE!</v>
      </c>
      <c r="BR246" s="19" t="e">
        <f t="shared" si="24"/>
        <v>#VALUE!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9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8" t="str">
        <f>IF(BS_CONTROLE[[#This Row],[Local - Partida]]=0, "-", BS_CONTROLE[[#This Row],[Local - Partida]])</f>
        <v>ZPT1051</v>
      </c>
      <c r="AL247" s="248" t="str">
        <f>IF(BS_CONTROLE[[#This Row],[Local - Encerramento]]=0, "-", BS_CONTROLE[[#This Row],[Local - Encerramento]])</f>
        <v>ZPTZDR</v>
      </c>
      <c r="AM247" s="248" t="str">
        <f>IF(BS_CONTROLE[[#This Row],[Entre - Estações]]=0, "-", BS_CONTROLE[[#This Row],[Entre - Estações]])</f>
        <v>-</v>
      </c>
      <c r="AN247" s="248" t="str">
        <f>IF(BS_CONTROLE[[#This Row],[SB]]=0, "-", BS_CONTROLE[[#This Row],[SB]])</f>
        <v>ZGP1</v>
      </c>
      <c r="AO247" s="249">
        <f>IF(BS_CONTROLE[[#This Row],[SUB]]=0, "-", BS_CONTROLE[[#This Row],[SUB]])</f>
        <v>54</v>
      </c>
      <c r="AP247" s="250">
        <f>IF(BS_CONTROLE[[#This Row],[KM - Inicio]]=0, "-", BS_CONTROLE[[#This Row],[KM - Inicio]])</f>
        <v>102.185</v>
      </c>
      <c r="AQ247" s="25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8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e">
        <f t="shared" si="23"/>
        <v>#VALUE!</v>
      </c>
      <c r="BR247" s="19" t="e">
        <f t="shared" si="24"/>
        <v>#VALUE!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9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8" t="str">
        <f>IF(BS_CONTROLE[[#This Row],[Local - Partida]]=0, "-", BS_CONTROLE[[#This Row],[Local - Partida]])</f>
        <v>ZPT1051</v>
      </c>
      <c r="AL248" s="248" t="str">
        <f>IF(BS_CONTROLE[[#This Row],[Local - Encerramento]]=0, "-", BS_CONTROLE[[#This Row],[Local - Encerramento]])</f>
        <v>ZPTZDR</v>
      </c>
      <c r="AM248" s="248" t="str">
        <f>IF(BS_CONTROLE[[#This Row],[Entre - Estações]]=0, "-", BS_CONTROLE[[#This Row],[Entre - Estações]])</f>
        <v>-</v>
      </c>
      <c r="AN248" s="248" t="str">
        <f>IF(BS_CONTROLE[[#This Row],[SB]]=0, "-", BS_CONTROLE[[#This Row],[SB]])</f>
        <v>ZGP1</v>
      </c>
      <c r="AO248" s="249">
        <f>IF(BS_CONTROLE[[#This Row],[SUB]]=0, "-", BS_CONTROLE[[#This Row],[SUB]])</f>
        <v>54</v>
      </c>
      <c r="AP248" s="250">
        <f>IF(BS_CONTROLE[[#This Row],[KM - Inicio]]=0, "-", BS_CONTROLE[[#This Row],[KM - Inicio]])</f>
        <v>103</v>
      </c>
      <c r="AQ248" s="25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8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e">
        <f t="shared" si="23"/>
        <v>#VALUE!</v>
      </c>
      <c r="BR248" s="19" t="e">
        <f t="shared" si="24"/>
        <v>#VALUE!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9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8" t="str">
        <f>IF(BS_CONTROLE[[#This Row],[Local - Partida]]=0, "-", BS_CONTROLE[[#This Row],[Local - Partida]])</f>
        <v>-</v>
      </c>
      <c r="AL249" s="248" t="str">
        <f>IF(BS_CONTROLE[[#This Row],[Local - Encerramento]]=0, "-", BS_CONTROLE[[#This Row],[Local - Encerramento]])</f>
        <v>-</v>
      </c>
      <c r="AM249" s="248" t="str">
        <f>IF(BS_CONTROLE[[#This Row],[Entre - Estações]]=0, "-", BS_CONTROLE[[#This Row],[Entre - Estações]])</f>
        <v>-</v>
      </c>
      <c r="AN249" s="248" t="str">
        <f>IF(BS_CONTROLE[[#This Row],[SB]]=0, "-", BS_CONTROLE[[#This Row],[SB]])</f>
        <v>-</v>
      </c>
      <c r="AO249" s="249" t="str">
        <f>IF(BS_CONTROLE[[#This Row],[SUB]]=0, "-", BS_CONTROLE[[#This Row],[SUB]])</f>
        <v>-</v>
      </c>
      <c r="AP249" s="250" t="str">
        <f>IF(BS_CONTROLE[[#This Row],[KM - Inicio]]=0, "-", BS_CONTROLE[[#This Row],[KM - Inicio]])</f>
        <v>-</v>
      </c>
      <c r="AQ249" s="25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8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0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8" t="str">
        <f>IF(BS_CONTROLE[[#This Row],[Local - Partida]]=0, "-", BS_CONTROLE[[#This Row],[Local - Partida]])</f>
        <v>-</v>
      </c>
      <c r="AL250" s="248" t="str">
        <f>IF(BS_CONTROLE[[#This Row],[Local - Encerramento]]=0, "-", BS_CONTROLE[[#This Row],[Local - Encerramento]])</f>
        <v>-</v>
      </c>
      <c r="AM250" s="248" t="str">
        <f>IF(BS_CONTROLE[[#This Row],[Entre - Estações]]=0, "-", BS_CONTROLE[[#This Row],[Entre - Estações]])</f>
        <v>-</v>
      </c>
      <c r="AN250" s="248" t="str">
        <f>IF(BS_CONTROLE[[#This Row],[SB]]=0, "-", BS_CONTROLE[[#This Row],[SB]])</f>
        <v>-</v>
      </c>
      <c r="AO250" s="249" t="str">
        <f>IF(BS_CONTROLE[[#This Row],[SUB]]=0, "-", BS_CONTROLE[[#This Row],[SUB]])</f>
        <v>-</v>
      </c>
      <c r="AP250" s="250" t="str">
        <f>IF(BS_CONTROLE[[#This Row],[KM - Inicio]]=0, "-", BS_CONTROLE[[#This Row],[KM - Inicio]])</f>
        <v>-</v>
      </c>
      <c r="AQ250" s="25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8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5" t="s">
        <v>541</v>
      </c>
      <c r="E251" s="299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1" t="s">
        <v>925</v>
      </c>
      <c r="W251" s="251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1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8" t="str">
        <f>IF(BS_CONTROLE[[#This Row],[Local - Partida]]=0, "-", BS_CONTROLE[[#This Row],[Local - Partida]])</f>
        <v>ZYU1</v>
      </c>
      <c r="AL251" s="248" t="str">
        <f>IF(BS_CONTROLE[[#This Row],[Local - Encerramento]]=0, "-", BS_CONTROLE[[#This Row],[Local - Encerramento]])</f>
        <v>ZYU1</v>
      </c>
      <c r="AM251" s="248" t="str">
        <f>IF(BS_CONTROLE[[#This Row],[Entre - Estações]]=0, "-", BS_CONTROLE[[#This Row],[Entre - Estações]])</f>
        <v>ZQB-ZBV</v>
      </c>
      <c r="AN251" s="248" t="str">
        <f>IF(BS_CONTROLE[[#This Row],[SB]]=0, "-", BS_CONTROLE[[#This Row],[SB]])</f>
        <v>ZQBZBL</v>
      </c>
      <c r="AO251" s="249">
        <f>IF(BS_CONTROLE[[#This Row],[SUB]]=0, "-", BS_CONTROLE[[#This Row],[SUB]])</f>
        <v>56</v>
      </c>
      <c r="AP251" s="250">
        <f>IF(BS_CONTROLE[[#This Row],[KM - Inicio]]=0, "-", BS_CONTROLE[[#This Row],[KM - Inicio]])</f>
        <v>253.9</v>
      </c>
      <c r="AQ251" s="25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8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e">
        <f t="shared" si="23"/>
        <v>#VALUE!</v>
      </c>
      <c r="BR251" s="19" t="e">
        <f t="shared" si="24"/>
        <v>#VALUE!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299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1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1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8" t="str">
        <f>IF(BS_CONTROLE[[#This Row],[Local - Partida]]=0, "-", BS_CONTROLE[[#This Row],[Local - Partida]])</f>
        <v>-</v>
      </c>
      <c r="AL252" s="248" t="str">
        <f>IF(BS_CONTROLE[[#This Row],[Local - Encerramento]]=0, "-", BS_CONTROLE[[#This Row],[Local - Encerramento]])</f>
        <v>-</v>
      </c>
      <c r="AM252" s="248" t="str">
        <f>IF(BS_CONTROLE[[#This Row],[Entre - Estações]]=0, "-", BS_CONTROLE[[#This Row],[Entre - Estações]])</f>
        <v>ZVK-ZDS</v>
      </c>
      <c r="AN252" s="248" t="str">
        <f>IF(BS_CONTROLE[[#This Row],[SB]]=0, "-", BS_CONTROLE[[#This Row],[SB]])</f>
        <v>ZVK2351</v>
      </c>
      <c r="AO252" s="249">
        <f>IF(BS_CONTROLE[[#This Row],[SUB]]=0, "-", BS_CONTROLE[[#This Row],[SUB]])</f>
        <v>49</v>
      </c>
      <c r="AP252" s="250">
        <f>IF(BS_CONTROLE[[#This Row],[KM - Inicio]]=0, "-", BS_CONTROLE[[#This Row],[KM - Inicio]])</f>
        <v>232.9</v>
      </c>
      <c r="AQ252" s="25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8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e">
        <f t="shared" si="23"/>
        <v>#VALUE!</v>
      </c>
      <c r="BR252" s="19" t="e">
        <f t="shared" si="24"/>
        <v>#VALUE!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5" t="s">
        <v>522</v>
      </c>
      <c r="E253" s="299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1" t="s">
        <v>929</v>
      </c>
      <c r="W253" s="251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1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8" t="str">
        <f>IF(BS_CONTROLE[[#This Row],[Local - Partida]]=0, "-", BS_CONTROLE[[#This Row],[Local - Partida]])</f>
        <v>ZYU1</v>
      </c>
      <c r="AL253" s="248" t="str">
        <f>IF(BS_CONTROLE[[#This Row],[Local - Encerramento]]=0, "-", BS_CONTROLE[[#This Row],[Local - Encerramento]])</f>
        <v>ZYU1</v>
      </c>
      <c r="AM253" s="248" t="str">
        <f>IF(BS_CONTROLE[[#This Row],[Entre - Estações]]=0, "-", BS_CONTROLE[[#This Row],[Entre - Estações]])</f>
        <v>ZVK-ZDS</v>
      </c>
      <c r="AN253" s="248" t="str">
        <f>IF(BS_CONTROLE[[#This Row],[SB]]=0, "-", BS_CONTROLE[[#This Row],[SB]])</f>
        <v>ZVK2</v>
      </c>
      <c r="AO253" s="249">
        <f>IF(BS_CONTROLE[[#This Row],[SUB]]=0, "-", BS_CONTROLE[[#This Row],[SUB]])</f>
        <v>56</v>
      </c>
      <c r="AP253" s="250">
        <f>IF(BS_CONTROLE[[#This Row],[KM - Inicio]]=0, "-", BS_CONTROLE[[#This Row],[KM - Inicio]])</f>
        <v>231</v>
      </c>
      <c r="AQ253" s="25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8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e">
        <f t="shared" si="23"/>
        <v>#VALUE!</v>
      </c>
      <c r="BR253" s="19" t="e">
        <f t="shared" si="24"/>
        <v>#VALUE!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299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1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8" t="str">
        <f>IF(BS_CONTROLE[[#This Row],[Local - Partida]]=0, "-", BS_CONTROLE[[#This Row],[Local - Partida]])</f>
        <v>-</v>
      </c>
      <c r="AL254" s="248" t="str">
        <f>IF(BS_CONTROLE[[#This Row],[Local - Encerramento]]=0, "-", BS_CONTROLE[[#This Row],[Local - Encerramento]])</f>
        <v>-</v>
      </c>
      <c r="AM254" s="248" t="str">
        <f>IF(BS_CONTROLE[[#This Row],[Entre - Estações]]=0, "-", BS_CONTROLE[[#This Row],[Entre - Estações]])</f>
        <v>ZYU</v>
      </c>
      <c r="AN254" s="248" t="str">
        <f>IF(BS_CONTROLE[[#This Row],[SB]]=0, "-", BS_CONTROLE[[#This Row],[SB]])</f>
        <v>ZYU1</v>
      </c>
      <c r="AO254" s="249">
        <f>IF(BS_CONTROLE[[#This Row],[SUB]]=0, "-", BS_CONTROLE[[#This Row],[SUB]])</f>
        <v>49</v>
      </c>
      <c r="AP254" s="250">
        <f>IF(BS_CONTROLE[[#This Row],[KM - Inicio]]=0, "-", BS_CONTROLE[[#This Row],[KM - Inicio]])</f>
        <v>203.1</v>
      </c>
      <c r="AQ254" s="25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8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e">
        <f t="shared" si="23"/>
        <v>#VALUE!</v>
      </c>
      <c r="BR254" s="19" t="e">
        <f t="shared" si="24"/>
        <v>#VALUE!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9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1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8" t="str">
        <f>IF(BS_CONTROLE[[#This Row],[Local - Partida]]=0, "-", BS_CONTROLE[[#This Row],[Local - Partida]])</f>
        <v>-</v>
      </c>
      <c r="AL255" s="248" t="str">
        <f>IF(BS_CONTROLE[[#This Row],[Local - Encerramento]]=0, "-", BS_CONTROLE[[#This Row],[Local - Encerramento]])</f>
        <v>-</v>
      </c>
      <c r="AM255" s="248" t="str">
        <f>IF(BS_CONTROLE[[#This Row],[Entre - Estações]]=0, "-", BS_CONTROLE[[#This Row],[Entre - Estações]])</f>
        <v>ZYU-ZLU</v>
      </c>
      <c r="AN255" s="248" t="str">
        <f>IF(BS_CONTROLE[[#This Row],[SB]]=0, "-", BS_CONTROLE[[#This Row],[SB]])</f>
        <v>ZYUZLU</v>
      </c>
      <c r="AO255" s="249">
        <f>IF(BS_CONTROLE[[#This Row],[SUB]]=0, "-", BS_CONTROLE[[#This Row],[SUB]])</f>
        <v>56</v>
      </c>
      <c r="AP255" s="250">
        <f>IF(BS_CONTROLE[[#This Row],[KM - Inicio]]=0, "-", BS_CONTROLE[[#This Row],[KM - Inicio]])</f>
        <v>203</v>
      </c>
      <c r="AQ255" s="25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8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e">
        <f t="shared" si="23"/>
        <v>#VALUE!</v>
      </c>
      <c r="BR255" s="19" t="e">
        <f t="shared" si="24"/>
        <v>#VALUE!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9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1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8" t="str">
        <f>IF(BS_CONTROLE[[#This Row],[Local - Partida]]=0, "-", BS_CONTROLE[[#This Row],[Local - Partida]])</f>
        <v>-</v>
      </c>
      <c r="AL256" s="248" t="str">
        <f>IF(BS_CONTROLE[[#This Row],[Local - Encerramento]]=0, "-", BS_CONTROLE[[#This Row],[Local - Encerramento]])</f>
        <v>-</v>
      </c>
      <c r="AM256" s="248" t="str">
        <f>IF(BS_CONTROLE[[#This Row],[Entre - Estações]]=0, "-", BS_CONTROLE[[#This Row],[Entre - Estações]])</f>
        <v>ZYU</v>
      </c>
      <c r="AN256" s="248" t="str">
        <f>IF(BS_CONTROLE[[#This Row],[SB]]=0, "-", BS_CONTROLE[[#This Row],[SB]])</f>
        <v>198ZYU1</v>
      </c>
      <c r="AO256" s="249">
        <f>IF(BS_CONTROLE[[#This Row],[SUB]]=0, "-", BS_CONTROLE[[#This Row],[SUB]])</f>
        <v>49</v>
      </c>
      <c r="AP256" s="250">
        <f>IF(BS_CONTROLE[[#This Row],[KM - Inicio]]=0, "-", BS_CONTROLE[[#This Row],[KM - Inicio]])</f>
        <v>199.8</v>
      </c>
      <c r="AQ256" s="25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8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e">
        <f t="shared" si="23"/>
        <v>#VALUE!</v>
      </c>
      <c r="BR256" s="19" t="e">
        <f t="shared" si="24"/>
        <v>#VALUE!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9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8" t="str">
        <f>IF(BS_CONTROLE[[#This Row],[Local - Partida]]=0, "-", BS_CONTROLE[[#This Row],[Local - Partida]])</f>
        <v>-</v>
      </c>
      <c r="AL257" s="248" t="str">
        <f>IF(BS_CONTROLE[[#This Row],[Local - Encerramento]]=0, "-", BS_CONTROLE[[#This Row],[Local - Encerramento]])</f>
        <v>-</v>
      </c>
      <c r="AM257" s="248" t="str">
        <f>IF(BS_CONTROLE[[#This Row],[Entre - Estações]]=0, "-", BS_CONTROLE[[#This Row],[Entre - Estações]])</f>
        <v>ZFY</v>
      </c>
      <c r="AN257" s="248" t="str">
        <f>IF(BS_CONTROLE[[#This Row],[SB]]=0, "-", BS_CONTROLE[[#This Row],[SB]])</f>
        <v>ZFY1982</v>
      </c>
      <c r="AO257" s="249">
        <f>IF(BS_CONTROLE[[#This Row],[SUB]]=0, "-", BS_CONTROLE[[#This Row],[SUB]])</f>
        <v>56</v>
      </c>
      <c r="AP257" s="250">
        <f>IF(BS_CONTROLE[[#This Row],[KM - Inicio]]=0, "-", BS_CONTROLE[[#This Row],[KM - Inicio]])</f>
        <v>195.5</v>
      </c>
      <c r="AQ257" s="25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8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e">
        <f t="shared" si="23"/>
        <v>#VALUE!</v>
      </c>
      <c r="BR257" s="19" t="e">
        <f t="shared" si="24"/>
        <v>#VALUE!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9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8" t="str">
        <f>IF(BS_CONTROLE[[#This Row],[Local - Partida]]=0, "-", BS_CONTROLE[[#This Row],[Local - Partida]])</f>
        <v>-</v>
      </c>
      <c r="AL258" s="248" t="str">
        <f>IF(BS_CONTROLE[[#This Row],[Local - Encerramento]]=0, "-", BS_CONTROLE[[#This Row],[Local - Encerramento]])</f>
        <v>-</v>
      </c>
      <c r="AM258" s="248" t="str">
        <f>IF(BS_CONTROLE[[#This Row],[Entre - Estações]]=0, "-", BS_CONTROLE[[#This Row],[Entre - Estações]])</f>
        <v>ZPS-ZAL</v>
      </c>
      <c r="AN258" s="248" t="str">
        <f>IF(BS_CONTROLE[[#This Row],[SB]]=0, "-", BS_CONTROLE[[#This Row],[SB]])</f>
        <v>ZPS075</v>
      </c>
      <c r="AO258" s="249">
        <f>IF(BS_CONTROLE[[#This Row],[SUB]]=0, "-", BS_CONTROLE[[#This Row],[SUB]])</f>
        <v>61</v>
      </c>
      <c r="AP258" s="250">
        <f>IF(BS_CONTROLE[[#This Row],[KM - Inicio]]=0, "-", BS_CONTROLE[[#This Row],[KM - Inicio]])</f>
        <v>73.900000000000006</v>
      </c>
      <c r="AQ258" s="25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8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e">
        <f t="shared" si="23"/>
        <v>#VALUE!</v>
      </c>
      <c r="BR258" s="19" t="e">
        <f t="shared" si="24"/>
        <v>#VALUE!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9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8" t="str">
        <f>IF(BS_CONTROLE[[#This Row],[Local - Partida]]=0, "-", BS_CONTROLE[[#This Row],[Local - Partida]])</f>
        <v>-</v>
      </c>
      <c r="AL259" s="248" t="str">
        <f>IF(BS_CONTROLE[[#This Row],[Local - Encerramento]]=0, "-", BS_CONTROLE[[#This Row],[Local - Encerramento]])</f>
        <v>-</v>
      </c>
      <c r="AM259" s="248" t="str">
        <f>IF(BS_CONTROLE[[#This Row],[Entre - Estações]]=0, "-", BS_CONTROLE[[#This Row],[Entre - Estações]])</f>
        <v>ZEJ-ZEV</v>
      </c>
      <c r="AN259" s="248">
        <f>IF(BS_CONTROLE[[#This Row],[SB]]=0, "-", BS_CONTROLE[[#This Row],[SB]])</f>
        <v>1571561</v>
      </c>
      <c r="AO259" s="249">
        <f>IF(BS_CONTROLE[[#This Row],[SUB]]=0, "-", BS_CONTROLE[[#This Row],[SUB]])</f>
        <v>48</v>
      </c>
      <c r="AP259" s="250">
        <f>IF(BS_CONTROLE[[#This Row],[KM - Inicio]]=0, "-", BS_CONTROLE[[#This Row],[KM - Inicio]])</f>
        <v>157</v>
      </c>
      <c r="AQ259" s="25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8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e">
        <f t="shared" si="23"/>
        <v>#VALUE!</v>
      </c>
      <c r="BR259" s="19" t="e">
        <f t="shared" si="24"/>
        <v>#VALUE!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9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8" t="str">
        <f>IF(BS_CONTROLE[[#This Row],[Local - Partida]]=0, "-", BS_CONTROLE[[#This Row],[Local - Partida]])</f>
        <v>-</v>
      </c>
      <c r="AL260" s="248" t="str">
        <f>IF(BS_CONTROLE[[#This Row],[Local - Encerramento]]=0, "-", BS_CONTROLE[[#This Row],[Local - Encerramento]])</f>
        <v>-</v>
      </c>
      <c r="AM260" s="248" t="str">
        <f>IF(BS_CONTROLE[[#This Row],[Entre - Estações]]=0, "-", BS_CONTROLE[[#This Row],[Entre - Estações]])</f>
        <v>105-ZGP</v>
      </c>
      <c r="AN260" s="248" t="str">
        <f>IF(BS_CONTROLE[[#This Row],[SB]]=0, "-", BS_CONTROLE[[#This Row],[SB]])</f>
        <v>ZGP1</v>
      </c>
      <c r="AO260" s="249">
        <f>IF(BS_CONTROLE[[#This Row],[SUB]]=0, "-", BS_CONTROLE[[#This Row],[SUB]])</f>
        <v>54</v>
      </c>
      <c r="AP260" s="250">
        <f>IF(BS_CONTROLE[[#This Row],[KM - Inicio]]=0, "-", BS_CONTROLE[[#This Row],[KM - Inicio]])</f>
        <v>103</v>
      </c>
      <c r="AQ260" s="25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8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e">
        <f t="shared" si="23"/>
        <v>#VALUE!</v>
      </c>
      <c r="BR260" s="19" t="e">
        <f t="shared" si="24"/>
        <v>#VALUE!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0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8" t="str">
        <f>IF(BS_CONTROLE[[#This Row],[Local - Partida]]=0, "-", BS_CONTROLE[[#This Row],[Local - Partida]])</f>
        <v>-</v>
      </c>
      <c r="AL261" s="248" t="str">
        <f>IF(BS_CONTROLE[[#This Row],[Local - Encerramento]]=0, "-", BS_CONTROLE[[#This Row],[Local - Encerramento]])</f>
        <v>-</v>
      </c>
      <c r="AM261" s="248" t="str">
        <f>IF(BS_CONTROLE[[#This Row],[Entre - Estações]]=0, "-", BS_CONTROLE[[#This Row],[Entre - Estações]])</f>
        <v>ZKW</v>
      </c>
      <c r="AN261" s="248" t="str">
        <f>IF(BS_CONTROLE[[#This Row],[SB]]=0, "-", BS_CONTROLE[[#This Row],[SB]])</f>
        <v>ZKWZLU</v>
      </c>
      <c r="AO261" s="249">
        <f>IF(BS_CONTROLE[[#This Row],[SUB]]=0, "-", BS_CONTROLE[[#This Row],[SUB]])</f>
        <v>55</v>
      </c>
      <c r="AP261" s="250">
        <f>IF(BS_CONTROLE[[#This Row],[KM - Inicio]]=0, "-", BS_CONTROLE[[#This Row],[KM - Inicio]])</f>
        <v>97.843000000000004</v>
      </c>
      <c r="AQ261" s="25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8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e">
        <f t="shared" si="23"/>
        <v>#VALUE!</v>
      </c>
      <c r="BR261" s="19" t="e">
        <f t="shared" si="24"/>
        <v>#VALUE!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0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8" t="str">
        <f>IF(BS_CONTROLE[[#This Row],[Local - Partida]]=0, "-", BS_CONTROLE[[#This Row],[Local - Partida]])</f>
        <v>-</v>
      </c>
      <c r="AL262" s="248" t="str">
        <f>IF(BS_CONTROLE[[#This Row],[Local - Encerramento]]=0, "-", BS_CONTROLE[[#This Row],[Local - Encerramento]])</f>
        <v>-</v>
      </c>
      <c r="AM262" s="248" t="str">
        <f>IF(BS_CONTROLE[[#This Row],[Entre - Estações]]=0, "-", BS_CONTROLE[[#This Row],[Entre - Estações]])</f>
        <v>ZKW</v>
      </c>
      <c r="AN262" s="248" t="str">
        <f>IF(BS_CONTROLE[[#This Row],[SB]]=0, "-", BS_CONTROLE[[#This Row],[SB]])</f>
        <v>102ZKW2</v>
      </c>
      <c r="AO262" s="249">
        <f>IF(BS_CONTROLE[[#This Row],[SUB]]=0, "-", BS_CONTROLE[[#This Row],[SUB]])</f>
        <v>55</v>
      </c>
      <c r="AP262" s="250">
        <f>IF(BS_CONTROLE[[#This Row],[KM - Inicio]]=0, "-", BS_CONTROLE[[#This Row],[KM - Inicio]])</f>
        <v>98.16</v>
      </c>
      <c r="AQ262" s="25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8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e">
        <f t="shared" si="23"/>
        <v>#VALUE!</v>
      </c>
      <c r="BR262" s="19" t="e">
        <f t="shared" si="24"/>
        <v>#VALUE!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9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8" t="str">
        <f>IF(BS_CONTROLE[[#This Row],[Local - Partida]]=0, "-", BS_CONTROLE[[#This Row],[Local - Partida]])</f>
        <v>-</v>
      </c>
      <c r="AL263" s="248" t="str">
        <f>IF(BS_CONTROLE[[#This Row],[Local - Encerramento]]=0, "-", BS_CONTROLE[[#This Row],[Local - Encerramento]])</f>
        <v>-</v>
      </c>
      <c r="AM263" s="248" t="str">
        <f>IF(BS_CONTROLE[[#This Row],[Entre - Estações]]=0, "-", BS_CONTROLE[[#This Row],[Entre - Estações]])</f>
        <v>ZKW</v>
      </c>
      <c r="AN263" s="248" t="str">
        <f>IF(BS_CONTROLE[[#This Row],[SB]]=0, "-", BS_CONTROLE[[#This Row],[SB]])</f>
        <v>102ZKW2</v>
      </c>
      <c r="AO263" s="249">
        <f>IF(BS_CONTROLE[[#This Row],[SUB]]=0, "-", BS_CONTROLE[[#This Row],[SUB]])</f>
        <v>55</v>
      </c>
      <c r="AP263" s="250">
        <f>IF(BS_CONTROLE[[#This Row],[KM - Inicio]]=0, "-", BS_CONTROLE[[#This Row],[KM - Inicio]])</f>
        <v>99.6</v>
      </c>
      <c r="AQ263" s="25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8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e">
        <f t="shared" si="23"/>
        <v>#VALUE!</v>
      </c>
      <c r="BR263" s="19" t="e">
        <f t="shared" si="24"/>
        <v>#VALUE!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9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8" t="str">
        <f>IF(BS_CONTROLE[[#This Row],[Local - Partida]]=0, "-", BS_CONTROLE[[#This Row],[Local - Partida]])</f>
        <v>-</v>
      </c>
      <c r="AL264" s="248" t="str">
        <f>IF(BS_CONTROLE[[#This Row],[Local - Encerramento]]=0, "-", BS_CONTROLE[[#This Row],[Local - Encerramento]])</f>
        <v>-</v>
      </c>
      <c r="AM264" s="248" t="str">
        <f>IF(BS_CONTROLE[[#This Row],[Entre - Estações]]=0, "-", BS_CONTROLE[[#This Row],[Entre - Estações]])</f>
        <v>ZLU</v>
      </c>
      <c r="AN264" s="248" t="str">
        <f>IF(BS_CONTROLE[[#This Row],[SB]]=0, "-", BS_CONTROLE[[#This Row],[SB]])</f>
        <v>ZLU1052</v>
      </c>
      <c r="AO264" s="249">
        <f>IF(BS_CONTROLE[[#This Row],[SUB]]=0, "-", BS_CONTROLE[[#This Row],[SUB]])</f>
        <v>55</v>
      </c>
      <c r="AP264" s="250">
        <f>IF(BS_CONTROLE[[#This Row],[KM - Inicio]]=0, "-", BS_CONTROLE[[#This Row],[KM - Inicio]])</f>
        <v>106.02</v>
      </c>
      <c r="AQ264" s="25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8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9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8" t="str">
        <f>IF(BS_CONTROLE[[#This Row],[Local - Partida]]=0, "-", BS_CONTROLE[[#This Row],[Local - Partida]])</f>
        <v>-</v>
      </c>
      <c r="AL265" s="248" t="str">
        <f>IF(BS_CONTROLE[[#This Row],[Local - Encerramento]]=0, "-", BS_CONTROLE[[#This Row],[Local - Encerramento]])</f>
        <v>-</v>
      </c>
      <c r="AM265" s="248" t="str">
        <f>IF(BS_CONTROLE[[#This Row],[Entre - Estações]]=0, "-", BS_CONTROLE[[#This Row],[Entre - Estações]])</f>
        <v>ZLU</v>
      </c>
      <c r="AN265" s="248" t="str">
        <f>IF(BS_CONTROLE[[#This Row],[SB]]=0, "-", BS_CONTROLE[[#This Row],[SB]])</f>
        <v>ZLU1052</v>
      </c>
      <c r="AO265" s="249">
        <f>IF(BS_CONTROLE[[#This Row],[SUB]]=0, "-", BS_CONTROLE[[#This Row],[SUB]])</f>
        <v>55</v>
      </c>
      <c r="AP265" s="250">
        <f>IF(BS_CONTROLE[[#This Row],[KM - Inicio]]=0, "-", BS_CONTROLE[[#This Row],[KM - Inicio]])</f>
        <v>107.25</v>
      </c>
      <c r="AQ265" s="25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8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9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8" t="str">
        <f>IF(BS_CONTROLE[[#This Row],[Local - Partida]]=0, "-", BS_CONTROLE[[#This Row],[Local - Partida]])</f>
        <v>-</v>
      </c>
      <c r="AL266" s="248" t="str">
        <f>IF(BS_CONTROLE[[#This Row],[Local - Encerramento]]=0, "-", BS_CONTROLE[[#This Row],[Local - Encerramento]])</f>
        <v>-</v>
      </c>
      <c r="AM266" s="248" t="str">
        <f>IF(BS_CONTROLE[[#This Row],[Entre - Estações]]=0, "-", BS_CONTROLE[[#This Row],[Entre - Estações]])</f>
        <v>ZLU</v>
      </c>
      <c r="AN266" s="248" t="str">
        <f>IF(BS_CONTROLE[[#This Row],[SB]]=0, "-", BS_CONTROLE[[#This Row],[SB]])</f>
        <v>ZLU1052</v>
      </c>
      <c r="AO266" s="249">
        <f>IF(BS_CONTROLE[[#This Row],[SUB]]=0, "-", BS_CONTROLE[[#This Row],[SUB]])</f>
        <v>55</v>
      </c>
      <c r="AP266" s="250">
        <f>IF(BS_CONTROLE[[#This Row],[KM - Inicio]]=0, "-", BS_CONTROLE[[#This Row],[KM - Inicio]])</f>
        <v>107.78</v>
      </c>
      <c r="AQ266" s="25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8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9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8" t="str">
        <f>IF(BS_CONTROLE[[#This Row],[Local - Partida]]=0, "-", BS_CONTROLE[[#This Row],[Local - Partida]])</f>
        <v>-</v>
      </c>
      <c r="AL267" s="248" t="str">
        <f>IF(BS_CONTROLE[[#This Row],[Local - Encerramento]]=0, "-", BS_CONTROLE[[#This Row],[Local - Encerramento]])</f>
        <v>-</v>
      </c>
      <c r="AM267" s="248" t="str">
        <f>IF(BS_CONTROLE[[#This Row],[Entre - Estações]]=0, "-", BS_CONTROLE[[#This Row],[Entre - Estações]])</f>
        <v>-</v>
      </c>
      <c r="AN267" s="248" t="str">
        <f>IF(BS_CONTROLE[[#This Row],[SB]]=0, "-", BS_CONTROLE[[#This Row],[SB]])</f>
        <v>-</v>
      </c>
      <c r="AO267" s="249" t="str">
        <f>IF(BS_CONTROLE[[#This Row],[SUB]]=0, "-", BS_CONTROLE[[#This Row],[SUB]])</f>
        <v>-</v>
      </c>
      <c r="AP267" s="250" t="str">
        <f>IF(BS_CONTROLE[[#This Row],[KM - Inicio]]=0, "-", BS_CONTROLE[[#This Row],[KM - Inicio]])</f>
        <v>-</v>
      </c>
      <c r="AQ267" s="25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8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9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8" t="str">
        <f>IF(BS_CONTROLE[[#This Row],[Local - Partida]]=0, "-", BS_CONTROLE[[#This Row],[Local - Partida]])</f>
        <v>-</v>
      </c>
      <c r="AL268" s="248" t="str">
        <f>IF(BS_CONTROLE[[#This Row],[Local - Encerramento]]=0, "-", BS_CONTROLE[[#This Row],[Local - Encerramento]])</f>
        <v>-</v>
      </c>
      <c r="AM268" s="248" t="str">
        <f>IF(BS_CONTROLE[[#This Row],[Entre - Estações]]=0, "-", BS_CONTROLE[[#This Row],[Entre - Estações]])</f>
        <v>ZWI-ZYQ</v>
      </c>
      <c r="AN268" s="248">
        <f>IF(BS_CONTROLE[[#This Row],[SB]]=0, "-", BS_CONTROLE[[#This Row],[SB]])</f>
        <v>1231212</v>
      </c>
      <c r="AO268" s="249">
        <f>IF(BS_CONTROLE[[#This Row],[SUB]]=0, "-", BS_CONTROLE[[#This Row],[SUB]])</f>
        <v>55</v>
      </c>
      <c r="AP268" s="250">
        <f>IF(BS_CONTROLE[[#This Row],[KM - Inicio]]=0, "-", BS_CONTROLE[[#This Row],[KM - Inicio]])</f>
        <v>121.886</v>
      </c>
      <c r="AQ268" s="25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8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9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8" t="str">
        <f>IF(BS_CONTROLE[[#This Row],[Local - Partida]]=0, "-", BS_CONTROLE[[#This Row],[Local - Partida]])</f>
        <v>-</v>
      </c>
      <c r="AL269" s="248" t="str">
        <f>IF(BS_CONTROLE[[#This Row],[Local - Encerramento]]=0, "-", BS_CONTROLE[[#This Row],[Local - Encerramento]])</f>
        <v>-</v>
      </c>
      <c r="AM269" s="248" t="str">
        <f>IF(BS_CONTROLE[[#This Row],[Entre - Estações]]=0, "-", BS_CONTROLE[[#This Row],[Entre - Estações]])</f>
        <v>ZWI-ZYQ</v>
      </c>
      <c r="AN269" s="248">
        <f>IF(BS_CONTROLE[[#This Row],[SB]]=0, "-", BS_CONTROLE[[#This Row],[SB]])</f>
        <v>1231212</v>
      </c>
      <c r="AO269" s="249">
        <f>IF(BS_CONTROLE[[#This Row],[SUB]]=0, "-", BS_CONTROLE[[#This Row],[SUB]])</f>
        <v>55</v>
      </c>
      <c r="AP269" s="250">
        <f>IF(BS_CONTROLE[[#This Row],[KM - Inicio]]=0, "-", BS_CONTROLE[[#This Row],[KM - Inicio]])</f>
        <v>121.633</v>
      </c>
      <c r="AQ269" s="25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8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9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8" t="str">
        <f>IF(BS_CONTROLE[[#This Row],[Local - Partida]]=0, "-", BS_CONTROLE[[#This Row],[Local - Partida]])</f>
        <v>-</v>
      </c>
      <c r="AL270" s="248" t="str">
        <f>IF(BS_CONTROLE[[#This Row],[Local - Encerramento]]=0, "-", BS_CONTROLE[[#This Row],[Local - Encerramento]])</f>
        <v>-</v>
      </c>
      <c r="AM270" s="248" t="str">
        <f>IF(BS_CONTROLE[[#This Row],[Entre - Estações]]=0, "-", BS_CONTROLE[[#This Row],[Entre - Estações]])</f>
        <v>-</v>
      </c>
      <c r="AN270" s="248" t="str">
        <f>IF(BS_CONTROLE[[#This Row],[SB]]=0, "-", BS_CONTROLE[[#This Row],[SB]])</f>
        <v>-</v>
      </c>
      <c r="AO270" s="249" t="str">
        <f>IF(BS_CONTROLE[[#This Row],[SUB]]=0, "-", BS_CONTROLE[[#This Row],[SUB]])</f>
        <v>-</v>
      </c>
      <c r="AP270" s="250" t="str">
        <f>IF(BS_CONTROLE[[#This Row],[KM - Inicio]]=0, "-", BS_CONTROLE[[#This Row],[KM - Inicio]])</f>
        <v>-</v>
      </c>
      <c r="AQ270" s="25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8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5" t="s">
        <v>534</v>
      </c>
      <c r="E271" s="299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1" t="s">
        <v>958</v>
      </c>
      <c r="W271" s="251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1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8" t="str">
        <f>IF(BS_CONTROLE[[#This Row],[Local - Partida]]=0, "-", BS_CONTROLE[[#This Row],[Local - Partida]])</f>
        <v>ZEM-2</v>
      </c>
      <c r="AL271" s="248" t="str">
        <f>IF(BS_CONTROLE[[#This Row],[Local - Encerramento]]=0, "-", BS_CONTROLE[[#This Row],[Local - Encerramento]])</f>
        <v>ZEV-2</v>
      </c>
      <c r="AM271" s="248" t="str">
        <f>IF(BS_CONTROLE[[#This Row],[Entre - Estações]]=0, "-", BS_CONTROLE[[#This Row],[Entre - Estações]])</f>
        <v>ZEM-ZEV</v>
      </c>
      <c r="AN271" s="248" t="str">
        <f>IF(BS_CONTROLE[[#This Row],[SB]]=0, "-", BS_CONTROLE[[#This Row],[SB]])</f>
        <v>ZEMZEV</v>
      </c>
      <c r="AO271" s="249">
        <f>IF(BS_CONTROLE[[#This Row],[SUB]]=0, "-", BS_CONTROLE[[#This Row],[SUB]])</f>
        <v>55</v>
      </c>
      <c r="AP271" s="250">
        <f>IF(BS_CONTROLE[[#This Row],[KM - Inicio]]=0, "-", BS_CONTROLE[[#This Row],[KM - Inicio]])</f>
        <v>135</v>
      </c>
      <c r="AQ271" s="25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8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9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1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8" t="str">
        <f>IF(BS_CONTROLE[[#This Row],[Local - Partida]]=0, "-", BS_CONTROLE[[#This Row],[Local - Partida]])</f>
        <v>-</v>
      </c>
      <c r="AL272" s="248" t="str">
        <f>IF(BS_CONTROLE[[#This Row],[Local - Encerramento]]=0, "-", BS_CONTROLE[[#This Row],[Local - Encerramento]])</f>
        <v>-</v>
      </c>
      <c r="AM272" s="248" t="str">
        <f>IF(BS_CONTROLE[[#This Row],[Entre - Estações]]=0, "-", BS_CONTROLE[[#This Row],[Entre - Estações]])</f>
        <v>ZEZ-069</v>
      </c>
      <c r="AN272" s="248" t="str">
        <f>IF(BS_CONTROLE[[#This Row],[SB]]=0, "-", BS_CONTROLE[[#This Row],[SB]])</f>
        <v>K72K712</v>
      </c>
      <c r="AO272" s="249">
        <f>IF(BS_CONTROLE[[#This Row],[SUB]]=0, "-", BS_CONTROLE[[#This Row],[SUB]])</f>
        <v>92</v>
      </c>
      <c r="AP272" s="250">
        <f>IF(BS_CONTROLE[[#This Row],[KM - Inicio]]=0, "-", BS_CONTROLE[[#This Row],[KM - Inicio]])</f>
        <v>71.7</v>
      </c>
      <c r="AQ272" s="25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8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9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9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8" t="str">
        <f>IF(BS_CONTROLE[[#This Row],[Local - Partida]]=0, "-", BS_CONTROLE[[#This Row],[Local - Partida]])</f>
        <v>Z3VZEV</v>
      </c>
      <c r="AL273" s="248" t="str">
        <f>IF(BS_CONTROLE[[#This Row],[Local - Encerramento]]=0, "-", BS_CONTROLE[[#This Row],[Local - Encerramento]])</f>
        <v>Z3VZEV</v>
      </c>
      <c r="AM273" s="248" t="str">
        <f>IF(BS_CONTROLE[[#This Row],[Entre - Estações]]=0, "-", BS_CONTROLE[[#This Row],[Entre - Estações]])</f>
        <v>ZDC-ZXW</v>
      </c>
      <c r="AN273" s="248" t="str">
        <f>IF(BS_CONTROLE[[#This Row],[SB]]=0, "-", BS_CONTROLE[[#This Row],[SB]])</f>
        <v>K89ZES2</v>
      </c>
      <c r="AO273" s="249">
        <f>IF(BS_CONTROLE[[#This Row],[SUB]]=0, "-", BS_CONTROLE[[#This Row],[SUB]])</f>
        <v>92</v>
      </c>
      <c r="AP273" s="250">
        <f>IF(BS_CONTROLE[[#This Row],[KM - Inicio]]=0, "-", BS_CONTROLE[[#This Row],[KM - Inicio]])</f>
        <v>86.94</v>
      </c>
      <c r="AQ273" s="25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8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0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8" t="str">
        <f>IF(BS_CONTROLE[[#This Row],[Local - Partida]]=0, "-", BS_CONTROLE[[#This Row],[Local - Partida]])</f>
        <v>-</v>
      </c>
      <c r="AL274" s="248" t="str">
        <f>IF(BS_CONTROLE[[#This Row],[Local - Encerramento]]=0, "-", BS_CONTROLE[[#This Row],[Local - Encerramento]])</f>
        <v>-</v>
      </c>
      <c r="AM274" s="248" t="str">
        <f>IF(BS_CONTROLE[[#This Row],[Entre - Estações]]=0, "-", BS_CONTROLE[[#This Row],[Entre - Estações]])</f>
        <v>ZXW-ZEZ</v>
      </c>
      <c r="AN274" s="248" t="str">
        <f>IF(BS_CONTROLE[[#This Row],[SB]]=0, "-", BS_CONTROLE[[#This Row],[SB]])</f>
        <v>ZXWK791</v>
      </c>
      <c r="AO274" s="249">
        <f>IF(BS_CONTROLE[[#This Row],[SUB]]=0, "-", BS_CONTROLE[[#This Row],[SUB]])</f>
        <v>54</v>
      </c>
      <c r="AP274" s="250">
        <f>IF(BS_CONTROLE[[#This Row],[KM - Inicio]]=0, "-", BS_CONTROLE[[#This Row],[KM - Inicio]])</f>
        <v>79.799000000000007</v>
      </c>
      <c r="AQ274" s="25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8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9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1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8" t="str">
        <f>IF(BS_CONTROLE[[#This Row],[Local - Partida]]=0, "-", BS_CONTROLE[[#This Row],[Local - Partida]])</f>
        <v>-</v>
      </c>
      <c r="AL275" s="248" t="str">
        <f>IF(BS_CONTROLE[[#This Row],[Local - Encerramento]]=0, "-", BS_CONTROLE[[#This Row],[Local - Encerramento]])</f>
        <v>-</v>
      </c>
      <c r="AM275" s="248" t="str">
        <f>IF(BS_CONTROLE[[#This Row],[Entre - Estações]]=0, "-", BS_CONTROLE[[#This Row],[Entre - Estações]])</f>
        <v>ZXW</v>
      </c>
      <c r="AN275" s="248" t="str">
        <f>IF(BS_CONTROLE[[#This Row],[SB]]=0, "-", BS_CONTROLE[[#This Row],[SB]])</f>
        <v>ZESK852</v>
      </c>
      <c r="AO275" s="249">
        <f>IF(BS_CONTROLE[[#This Row],[SUB]]=0, "-", BS_CONTROLE[[#This Row],[SUB]])</f>
        <v>92</v>
      </c>
      <c r="AP275" s="250">
        <f>IF(BS_CONTROLE[[#This Row],[KM - Inicio]]=0, "-", BS_CONTROLE[[#This Row],[KM - Inicio]])</f>
        <v>85.3</v>
      </c>
      <c r="AQ275" s="25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8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9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1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8" t="str">
        <f>IF(BS_CONTROLE[[#This Row],[Local - Partida]]=0, "-", BS_CONTROLE[[#This Row],[Local - Partida]])</f>
        <v>-</v>
      </c>
      <c r="AL276" s="248" t="str">
        <f>IF(BS_CONTROLE[[#This Row],[Local - Encerramento]]=0, "-", BS_CONTROLE[[#This Row],[Local - Encerramento]])</f>
        <v>-</v>
      </c>
      <c r="AM276" s="248" t="str">
        <f>IF(BS_CONTROLE[[#This Row],[Entre - Estações]]=0, "-", BS_CONTROLE[[#This Row],[Entre - Estações]])</f>
        <v>ZGP</v>
      </c>
      <c r="AN276" s="248" t="str">
        <f>IF(BS_CONTROLE[[#This Row],[SB]]=0, "-", BS_CONTROLE[[#This Row],[SB]])</f>
        <v>ZGP2</v>
      </c>
      <c r="AO276" s="249">
        <f>IF(BS_CONTROLE[[#This Row],[SUB]]=0, "-", BS_CONTROLE[[#This Row],[SUB]])</f>
        <v>92</v>
      </c>
      <c r="AP276" s="250">
        <f>IF(BS_CONTROLE[[#This Row],[KM - Inicio]]=0, "-", BS_CONTROLE[[#This Row],[KM - Inicio]])</f>
        <v>103.6</v>
      </c>
      <c r="AQ276" s="25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8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9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1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8" t="str">
        <f>IF(BS_CONTROLE[[#This Row],[Local - Partida]]=0, "-", BS_CONTROLE[[#This Row],[Local - Partida]])</f>
        <v>-</v>
      </c>
      <c r="AL277" s="248" t="str">
        <f>IF(BS_CONTROLE[[#This Row],[Local - Encerramento]]=0, "-", BS_CONTROLE[[#This Row],[Local - Encerramento]])</f>
        <v>-</v>
      </c>
      <c r="AM277" s="248" t="str">
        <f>IF(BS_CONTROLE[[#This Row],[Entre - Estações]]=0, "-", BS_CONTROLE[[#This Row],[Entre - Estações]])</f>
        <v>ZPT</v>
      </c>
      <c r="AN277" s="248" t="str">
        <f>IF(BS_CONTROLE[[#This Row],[SB]]=0, "-", BS_CONTROLE[[#This Row],[SB]])</f>
        <v>ZDR1</v>
      </c>
      <c r="AO277" s="249">
        <f>IF(BS_CONTROLE[[#This Row],[SUB]]=0, "-", BS_CONTROLE[[#This Row],[SUB]])</f>
        <v>54</v>
      </c>
      <c r="AP277" s="250">
        <f>IF(BS_CONTROLE[[#This Row],[KM - Inicio]]=0, "-", BS_CONTROLE[[#This Row],[KM - Inicio]])</f>
        <v>107.03</v>
      </c>
      <c r="AQ277" s="25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8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9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1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8" t="str">
        <f>IF(BS_CONTROLE[[#This Row],[Local - Partida]]=0, "-", BS_CONTROLE[[#This Row],[Local - Partida]])</f>
        <v>-</v>
      </c>
      <c r="AL278" s="248" t="str">
        <f>IF(BS_CONTROLE[[#This Row],[Local - Encerramento]]=0, "-", BS_CONTROLE[[#This Row],[Local - Encerramento]])</f>
        <v>-</v>
      </c>
      <c r="AM278" s="248" t="str">
        <f>IF(BS_CONTROLE[[#This Row],[Entre - Estações]]=0, "-", BS_CONTROLE[[#This Row],[Entre - Estações]])</f>
        <v>ZGM-109</v>
      </c>
      <c r="AN278" s="248" t="str">
        <f>IF(BS_CONTROLE[[#This Row],[SB]]=0, "-", BS_CONTROLE[[#This Row],[SB]])</f>
        <v>117ZGM2</v>
      </c>
      <c r="AO278" s="249">
        <f>IF(BS_CONTROLE[[#This Row],[SUB]]=0, "-", BS_CONTROLE[[#This Row],[SUB]])</f>
        <v>53</v>
      </c>
      <c r="AP278" s="250">
        <f>IF(BS_CONTROLE[[#This Row],[KM - Inicio]]=0, "-", BS_CONTROLE[[#This Row],[KM - Inicio]])</f>
        <v>115.5</v>
      </c>
      <c r="AQ278" s="25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8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9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1" t="s">
        <v>929</v>
      </c>
      <c r="W279" s="251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8" t="str">
        <f>IF(BS_CONTROLE[[#This Row],[Local - Partida]]=0, "-", BS_CONTROLE[[#This Row],[Local - Partida]])</f>
        <v>109ZPT2</v>
      </c>
      <c r="AL279" s="248" t="str">
        <f>IF(BS_CONTROLE[[#This Row],[Local - Encerramento]]=0, "-", BS_CONTROLE[[#This Row],[Local - Encerramento]])</f>
        <v>ZPTZDR</v>
      </c>
      <c r="AM279" s="248" t="str">
        <f>IF(BS_CONTROLE[[#This Row],[Entre - Estações]]=0, "-", BS_CONTROLE[[#This Row],[Entre - Estações]])</f>
        <v>ZGM1</v>
      </c>
      <c r="AN279" s="248" t="str">
        <f>IF(BS_CONTROLE[[#This Row],[SB]]=0, "-", BS_CONTROLE[[#This Row],[SB]])</f>
        <v>ZGM1</v>
      </c>
      <c r="AO279" s="249">
        <f>IF(BS_CONTROLE[[#This Row],[SUB]]=0, "-", BS_CONTROLE[[#This Row],[SUB]])</f>
        <v>30</v>
      </c>
      <c r="AP279" s="250">
        <f>IF(BS_CONTROLE[[#This Row],[KM - Inicio]]=0, "-", BS_CONTROLE[[#This Row],[KM - Inicio]])</f>
        <v>114.3</v>
      </c>
      <c r="AQ279" s="25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8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9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1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8" t="str">
        <f>IF(BS_CONTROLE[[#This Row],[Local - Partida]]=0, "-", BS_CONTROLE[[#This Row],[Local - Partida]])</f>
        <v>ZPGZZV</v>
      </c>
      <c r="AL280" s="248" t="str">
        <f>IF(BS_CONTROLE[[#This Row],[Local - Encerramento]]=0, "-", BS_CONTROLE[[#This Row],[Local - Encerramento]])</f>
        <v>S29MRS1</v>
      </c>
      <c r="AM280" s="248" t="str">
        <f>IF(BS_CONTROLE[[#This Row],[Entre - Estações]]=0, "-", BS_CONTROLE[[#This Row],[Entre - Estações]])</f>
        <v>ZPG</v>
      </c>
      <c r="AN280" s="248" t="str">
        <f>IF(BS_CONTROLE[[#This Row],[SB]]=0, "-", BS_CONTROLE[[#This Row],[SB]])</f>
        <v>ZPGZPTZPG</v>
      </c>
      <c r="AO280" s="249">
        <f>IF(BS_CONTROLE[[#This Row],[SUB]]=0, "-", BS_CONTROLE[[#This Row],[SUB]])</f>
        <v>53</v>
      </c>
      <c r="AP280" s="250">
        <f>IF(BS_CONTROLE[[#This Row],[KM - Inicio]]=0, "-", BS_CONTROLE[[#This Row],[KM - Inicio]])</f>
        <v>125</v>
      </c>
      <c r="AQ280" s="25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8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9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8" t="str">
        <f>IF(BS_CONTROLE[[#This Row],[Local - Partida]]=0, "-", BS_CONTROLE[[#This Row],[Local - Partida]])</f>
        <v>-</v>
      </c>
      <c r="AL281" s="248" t="str">
        <f>IF(BS_CONTROLE[[#This Row],[Local - Encerramento]]=0, "-", BS_CONTROLE[[#This Row],[Local - Encerramento]])</f>
        <v>-</v>
      </c>
      <c r="AM281" s="248" t="str">
        <f>IF(BS_CONTROLE[[#This Row],[Entre - Estações]]=0, "-", BS_CONTROLE[[#This Row],[Entre - Estações]])</f>
        <v>-</v>
      </c>
      <c r="AN281" s="248" t="str">
        <f>IF(BS_CONTROLE[[#This Row],[SB]]=0, "-", BS_CONTROLE[[#This Row],[SB]])</f>
        <v>-</v>
      </c>
      <c r="AO281" s="249" t="str">
        <f>IF(BS_CONTROLE[[#This Row],[SUB]]=0, "-", BS_CONTROLE[[#This Row],[SUB]])</f>
        <v>-</v>
      </c>
      <c r="AP281" s="250" t="str">
        <f>IF(BS_CONTROLE[[#This Row],[KM - Inicio]]=0, "-", BS_CONTROLE[[#This Row],[KM - Inicio]])</f>
        <v>-</v>
      </c>
      <c r="AQ281" s="25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8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9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8" t="str">
        <f>IF(BS_CONTROLE[[#This Row],[Local - Partida]]=0, "-", BS_CONTROLE[[#This Row],[Local - Partida]])</f>
        <v>-</v>
      </c>
      <c r="AL282" s="248" t="str">
        <f>IF(BS_CONTROLE[[#This Row],[Local - Encerramento]]=0, "-", BS_CONTROLE[[#This Row],[Local - Encerramento]])</f>
        <v>-</v>
      </c>
      <c r="AM282" s="248" t="str">
        <f>IF(BS_CONTROLE[[#This Row],[Entre - Estações]]=0, "-", BS_CONTROLE[[#This Row],[Entre - Estações]])</f>
        <v>-</v>
      </c>
      <c r="AN282" s="248" t="str">
        <f>IF(BS_CONTROLE[[#This Row],[SB]]=0, "-", BS_CONTROLE[[#This Row],[SB]])</f>
        <v>-</v>
      </c>
      <c r="AO282" s="249" t="str">
        <f>IF(BS_CONTROLE[[#This Row],[SUB]]=0, "-", BS_CONTROLE[[#This Row],[SUB]])</f>
        <v>-</v>
      </c>
      <c r="AP282" s="250" t="str">
        <f>IF(BS_CONTROLE[[#This Row],[KM - Inicio]]=0, "-", BS_CONTROLE[[#This Row],[KM - Inicio]])</f>
        <v>-</v>
      </c>
      <c r="AQ282" s="25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8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5" t="s">
        <v>522</v>
      </c>
      <c r="E283" s="299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1" t="s">
        <v>929</v>
      </c>
      <c r="W283" s="251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1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8" t="str">
        <f>IF(BS_CONTROLE[[#This Row],[Local - Partida]]=0, "-", BS_CONTROLE[[#This Row],[Local - Partida]])</f>
        <v>ZYU1</v>
      </c>
      <c r="AL283" s="248" t="str">
        <f>IF(BS_CONTROLE[[#This Row],[Local - Encerramento]]=0, "-", BS_CONTROLE[[#This Row],[Local - Encerramento]])</f>
        <v>ZYU1</v>
      </c>
      <c r="AM283" s="248" t="str">
        <f>IF(BS_CONTROLE[[#This Row],[Entre - Estações]]=0, "-", BS_CONTROLE[[#This Row],[Entre - Estações]])</f>
        <v>ZVK-ZDS</v>
      </c>
      <c r="AN283" s="248" t="str">
        <f>IF(BS_CONTROLE[[#This Row],[SB]]=0, "-", BS_CONTROLE[[#This Row],[SB]])</f>
        <v>ZVK2</v>
      </c>
      <c r="AO283" s="249">
        <f>IF(BS_CONTROLE[[#This Row],[SUB]]=0, "-", BS_CONTROLE[[#This Row],[SUB]])</f>
        <v>56</v>
      </c>
      <c r="AP283" s="250">
        <f>IF(BS_CONTROLE[[#This Row],[KM - Inicio]]=0, "-", BS_CONTROLE[[#This Row],[KM - Inicio]])</f>
        <v>231</v>
      </c>
      <c r="AQ283" s="25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8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299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1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8" t="str">
        <f>IF(BS_CONTROLE[[#This Row],[Local - Partida]]=0, "-", BS_CONTROLE[[#This Row],[Local - Partida]])</f>
        <v>-</v>
      </c>
      <c r="AL284" s="248" t="str">
        <f>IF(BS_CONTROLE[[#This Row],[Local - Encerramento]]=0, "-", BS_CONTROLE[[#This Row],[Local - Encerramento]])</f>
        <v>-</v>
      </c>
      <c r="AM284" s="248" t="str">
        <f>IF(BS_CONTROLE[[#This Row],[Entre - Estações]]=0, "-", BS_CONTROLE[[#This Row],[Entre - Estações]])</f>
        <v>ZYU</v>
      </c>
      <c r="AN284" s="248" t="str">
        <f>IF(BS_CONTROLE[[#This Row],[SB]]=0, "-", BS_CONTROLE[[#This Row],[SB]])</f>
        <v>ZYU1</v>
      </c>
      <c r="AO284" s="249">
        <f>IF(BS_CONTROLE[[#This Row],[SUB]]=0, "-", BS_CONTROLE[[#This Row],[SUB]])</f>
        <v>49</v>
      </c>
      <c r="AP284" s="250">
        <f>IF(BS_CONTROLE[[#This Row],[KM - Inicio]]=0, "-", BS_CONTROLE[[#This Row],[KM - Inicio]])</f>
        <v>203.1</v>
      </c>
      <c r="AQ284" s="25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8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9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1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8" t="str">
        <f>IF(BS_CONTROLE[[#This Row],[Local - Partida]]=0, "-", BS_CONTROLE[[#This Row],[Local - Partida]])</f>
        <v>-</v>
      </c>
      <c r="AL285" s="248" t="str">
        <f>IF(BS_CONTROLE[[#This Row],[Local - Encerramento]]=0, "-", BS_CONTROLE[[#This Row],[Local - Encerramento]])</f>
        <v>-</v>
      </c>
      <c r="AM285" s="248" t="str">
        <f>IF(BS_CONTROLE[[#This Row],[Entre - Estações]]=0, "-", BS_CONTROLE[[#This Row],[Entre - Estações]])</f>
        <v>ZYU</v>
      </c>
      <c r="AN285" s="248" t="str">
        <f>IF(BS_CONTROLE[[#This Row],[SB]]=0, "-", BS_CONTROLE[[#This Row],[SB]])</f>
        <v>198ZYU1</v>
      </c>
      <c r="AO285" s="249">
        <f>IF(BS_CONTROLE[[#This Row],[SUB]]=0, "-", BS_CONTROLE[[#This Row],[SUB]])</f>
        <v>49</v>
      </c>
      <c r="AP285" s="250">
        <f>IF(BS_CONTROLE[[#This Row],[KM - Inicio]]=0, "-", BS_CONTROLE[[#This Row],[KM - Inicio]])</f>
        <v>199.8</v>
      </c>
      <c r="AQ285" s="25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8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9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8" t="str">
        <f>IF(BS_CONTROLE[[#This Row],[Local - Partida]]=0, "-", BS_CONTROLE[[#This Row],[Local - Partida]])</f>
        <v>-</v>
      </c>
      <c r="AL286" s="248" t="str">
        <f>IF(BS_CONTROLE[[#This Row],[Local - Encerramento]]=0, "-", BS_CONTROLE[[#This Row],[Local - Encerramento]])</f>
        <v>-</v>
      </c>
      <c r="AM286" s="248" t="str">
        <f>IF(BS_CONTROLE[[#This Row],[Entre - Estações]]=0, "-", BS_CONTROLE[[#This Row],[Entre - Estações]])</f>
        <v>ZFY</v>
      </c>
      <c r="AN286" s="248" t="str">
        <f>IF(BS_CONTROLE[[#This Row],[SB]]=0, "-", BS_CONTROLE[[#This Row],[SB]])</f>
        <v>ZFY1982</v>
      </c>
      <c r="AO286" s="249">
        <f>IF(BS_CONTROLE[[#This Row],[SUB]]=0, "-", BS_CONTROLE[[#This Row],[SUB]])</f>
        <v>56</v>
      </c>
      <c r="AP286" s="250">
        <f>IF(BS_CONTROLE[[#This Row],[KM - Inicio]]=0, "-", BS_CONTROLE[[#This Row],[KM - Inicio]])</f>
        <v>195.5</v>
      </c>
      <c r="AQ286" s="25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8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5" t="s">
        <v>541</v>
      </c>
      <c r="E287" s="299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1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8" t="str">
        <f>IF(BS_CONTROLE[[#This Row],[Local - Partida]]=0, "-", BS_CONTROLE[[#This Row],[Local - Partida]])</f>
        <v>ZYU1</v>
      </c>
      <c r="AL287" s="248" t="str">
        <f>IF(BS_CONTROLE[[#This Row],[Local - Encerramento]]=0, "-", BS_CONTROLE[[#This Row],[Local - Encerramento]])</f>
        <v>ZYU1</v>
      </c>
      <c r="AM287" s="248" t="str">
        <f>IF(BS_CONTROLE[[#This Row],[Entre - Estações]]=0, "-", BS_CONTROLE[[#This Row],[Entre - Estações]])</f>
        <v>ZER-170</v>
      </c>
      <c r="AN287" s="248" t="str">
        <f>IF(BS_CONTROLE[[#This Row],[SB]]=0, "-", BS_CONTROLE[[#This Row],[SB]])</f>
        <v>ZER169</v>
      </c>
      <c r="AO287" s="249">
        <f>IF(BS_CONTROLE[[#This Row],[SUB]]=0, "-", BS_CONTROLE[[#This Row],[SUB]])</f>
        <v>56</v>
      </c>
      <c r="AP287" s="250">
        <f>IF(BS_CONTROLE[[#This Row],[KM - Inicio]]=0, "-", BS_CONTROLE[[#This Row],[KM - Inicio]])</f>
        <v>168</v>
      </c>
      <c r="AQ287" s="25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8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9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8" t="str">
        <f>IF(BS_CONTROLE[[#This Row],[Local - Partida]]=0, "-", BS_CONTROLE[[#This Row],[Local - Partida]])</f>
        <v>-</v>
      </c>
      <c r="AL288" s="248" t="str">
        <f>IF(BS_CONTROLE[[#This Row],[Local - Encerramento]]=0, "-", BS_CONTROLE[[#This Row],[Local - Encerramento]])</f>
        <v>-</v>
      </c>
      <c r="AM288" s="248" t="str">
        <f>IF(BS_CONTROLE[[#This Row],[Entre - Estações]]=0, "-", BS_CONTROLE[[#This Row],[Entre - Estações]])</f>
        <v>ZPS-ZAL</v>
      </c>
      <c r="AN288" s="248" t="s">
        <v>269</v>
      </c>
      <c r="AO288" s="249">
        <f>IF(BS_CONTROLE[[#This Row],[SUB]]=0, "-", BS_CONTROLE[[#This Row],[SUB]])</f>
        <v>61</v>
      </c>
      <c r="AP288" s="250">
        <v>77</v>
      </c>
      <c r="AQ288" s="25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8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9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8" t="str">
        <f>IF(BS_CONTROLE[[#This Row],[Local - Partida]]=0, "-", BS_CONTROLE[[#This Row],[Local - Partida]])</f>
        <v>-</v>
      </c>
      <c r="AL289" s="248" t="str">
        <f>IF(BS_CONTROLE[[#This Row],[Local - Encerramento]]=0, "-", BS_CONTROLE[[#This Row],[Local - Encerramento]])</f>
        <v>-</v>
      </c>
      <c r="AM289" s="248" t="str">
        <f>IF(BS_CONTROLE[[#This Row],[Entre - Estações]]=0, "-", BS_CONTROLE[[#This Row],[Entre - Estações]])</f>
        <v>ZGA</v>
      </c>
      <c r="AN289" s="248" t="str">
        <f>IF(BS_CONTROLE[[#This Row],[SB]]=0, "-", BS_CONTROLE[[#This Row],[SB]])</f>
        <v>ZGA1541</v>
      </c>
      <c r="AO289" s="249">
        <f>IF(BS_CONTROLE[[#This Row],[SUB]]=0, "-", BS_CONTROLE[[#This Row],[SUB]])</f>
        <v>49</v>
      </c>
      <c r="AP289" s="250">
        <f>IF(BS_CONTROLE[[#This Row],[KM - Inicio]]=0, "-", BS_CONTROLE[[#This Row],[KM - Inicio]])</f>
        <v>152.19999999999999</v>
      </c>
      <c r="AQ289" s="25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8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9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8" t="str">
        <f>IF(BS_CONTROLE[[#This Row],[Local - Partida]]=0, "-", BS_CONTROLE[[#This Row],[Local - Partida]])</f>
        <v>-</v>
      </c>
      <c r="AL290" s="248" t="str">
        <f>IF(BS_CONTROLE[[#This Row],[Local - Encerramento]]=0, "-", BS_CONTROLE[[#This Row],[Local - Encerramento]])</f>
        <v>-</v>
      </c>
      <c r="AM290" s="248" t="str">
        <f>IF(BS_CONTROLE[[#This Row],[Entre - Estações]]=0, "-", BS_CONTROLE[[#This Row],[Entre - Estações]])</f>
        <v>-</v>
      </c>
      <c r="AN290" s="248" t="str">
        <f>IF(BS_CONTROLE[[#This Row],[SB]]=0, "-", BS_CONTROLE[[#This Row],[SB]])</f>
        <v>-</v>
      </c>
      <c r="AO290" s="249" t="str">
        <f>IF(BS_CONTROLE[[#This Row],[SUB]]=0, "-", BS_CONTROLE[[#This Row],[SUB]])</f>
        <v>-</v>
      </c>
      <c r="AP290" s="250" t="str">
        <f>IF(BS_CONTROLE[[#This Row],[KM - Inicio]]=0, "-", BS_CONTROLE[[#This Row],[KM - Inicio]])</f>
        <v>-</v>
      </c>
      <c r="AQ290" s="25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8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0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8" t="str">
        <f>IF(BS_CONTROLE[[#This Row],[Local - Partida]]=0, "-", BS_CONTROLE[[#This Row],[Local - Partida]])</f>
        <v>-</v>
      </c>
      <c r="AL291" s="248" t="str">
        <f>IF(BS_CONTROLE[[#This Row],[Local - Encerramento]]=0, "-", BS_CONTROLE[[#This Row],[Local - Encerramento]])</f>
        <v>-</v>
      </c>
      <c r="AM291" s="248" t="str">
        <f>IF(BS_CONTROLE[[#This Row],[Entre - Estações]]=0, "-", BS_CONTROLE[[#This Row],[Entre - Estações]])</f>
        <v>ZKW</v>
      </c>
      <c r="AN291" s="248" t="str">
        <f>IF(BS_CONTROLE[[#This Row],[SB]]=0, "-", BS_CONTROLE[[#This Row],[SB]])</f>
        <v>102ZKW2</v>
      </c>
      <c r="AO291" s="249">
        <f>IF(BS_CONTROLE[[#This Row],[SUB]]=0, "-", BS_CONTROLE[[#This Row],[SUB]])</f>
        <v>55</v>
      </c>
      <c r="AP291" s="250">
        <f>IF(BS_CONTROLE[[#This Row],[KM - Inicio]]=0, "-", BS_CONTROLE[[#This Row],[KM - Inicio]])</f>
        <v>98.16</v>
      </c>
      <c r="AQ291" s="25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8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9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8" t="str">
        <f>IF(BS_CONTROLE[[#This Row],[Local - Partida]]=0, "-", BS_CONTROLE[[#This Row],[Local - Partida]])</f>
        <v>-</v>
      </c>
      <c r="AL292" s="248" t="str">
        <f>IF(BS_CONTROLE[[#This Row],[Local - Encerramento]]=0, "-", BS_CONTROLE[[#This Row],[Local - Encerramento]])</f>
        <v>-</v>
      </c>
      <c r="AM292" s="248" t="str">
        <f>IF(BS_CONTROLE[[#This Row],[Entre - Estações]]=0, "-", BS_CONTROLE[[#This Row],[Entre - Estações]])</f>
        <v>ZKW</v>
      </c>
      <c r="AN292" s="248" t="str">
        <f>IF(BS_CONTROLE[[#This Row],[SB]]=0, "-", BS_CONTROLE[[#This Row],[SB]])</f>
        <v>102ZKW2</v>
      </c>
      <c r="AO292" s="249">
        <f>IF(BS_CONTROLE[[#This Row],[SUB]]=0, "-", BS_CONTROLE[[#This Row],[SUB]])</f>
        <v>55</v>
      </c>
      <c r="AP292" s="250">
        <f>IF(BS_CONTROLE[[#This Row],[KM - Inicio]]=0, "-", BS_CONTROLE[[#This Row],[KM - Inicio]])</f>
        <v>99.6</v>
      </c>
      <c r="AQ292" s="25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8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e">
        <f t="shared" ref="BQ292:BQ300" si="28">IF(AND(BR292&lt;1,BS292&lt;1),"Produção e Intervalo",IF(BR292&lt;1,"Intervalo",IF(BS292&lt;1,"Produção","Aderente")))</f>
        <v>#VALUE!</v>
      </c>
      <c r="BR292" s="19" t="e">
        <f t="shared" ref="BR292:BR300" si="29">IF(OR(B292="",F292=""),"*",AY292/P292)</f>
        <v>#VALUE!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9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8" t="str">
        <f>IF(BS_CONTROLE[[#This Row],[Local - Partida]]=0, "-", BS_CONTROLE[[#This Row],[Local - Partida]])</f>
        <v>-</v>
      </c>
      <c r="AL293" s="248" t="str">
        <f>IF(BS_CONTROLE[[#This Row],[Local - Encerramento]]=0, "-", BS_CONTROLE[[#This Row],[Local - Encerramento]])</f>
        <v>-</v>
      </c>
      <c r="AM293" s="248" t="str">
        <f>IF(BS_CONTROLE[[#This Row],[Entre - Estações]]=0, "-", BS_CONTROLE[[#This Row],[Entre - Estações]])</f>
        <v>ZLU</v>
      </c>
      <c r="AN293" s="248" t="str">
        <f>IF(BS_CONTROLE[[#This Row],[SB]]=0, "-", BS_CONTROLE[[#This Row],[SB]])</f>
        <v>ZLU1052</v>
      </c>
      <c r="AO293" s="249">
        <f>IF(BS_CONTROLE[[#This Row],[SUB]]=0, "-", BS_CONTROLE[[#This Row],[SUB]])</f>
        <v>55</v>
      </c>
      <c r="AP293" s="250">
        <f>IF(BS_CONTROLE[[#This Row],[KM - Inicio]]=0, "-", BS_CONTROLE[[#This Row],[KM - Inicio]])</f>
        <v>106.02</v>
      </c>
      <c r="AQ293" s="25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8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e">
        <f t="shared" si="28"/>
        <v>#VALUE!</v>
      </c>
      <c r="BR293" s="19" t="e">
        <f t="shared" si="29"/>
        <v>#VALUE!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9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8" t="str">
        <f>IF(BS_CONTROLE[[#This Row],[Local - Partida]]=0, "-", BS_CONTROLE[[#This Row],[Local - Partida]])</f>
        <v>-</v>
      </c>
      <c r="AL294" s="248" t="str">
        <f>IF(BS_CONTROLE[[#This Row],[Local - Encerramento]]=0, "-", BS_CONTROLE[[#This Row],[Local - Encerramento]])</f>
        <v>-</v>
      </c>
      <c r="AM294" s="248" t="str">
        <f>IF(BS_CONTROLE[[#This Row],[Entre - Estações]]=0, "-", BS_CONTROLE[[#This Row],[Entre - Estações]])</f>
        <v>ZLU</v>
      </c>
      <c r="AN294" s="248" t="str">
        <f>IF(BS_CONTROLE[[#This Row],[SB]]=0, "-", BS_CONTROLE[[#This Row],[SB]])</f>
        <v>ZLU1052</v>
      </c>
      <c r="AO294" s="249">
        <f>IF(BS_CONTROLE[[#This Row],[SUB]]=0, "-", BS_CONTROLE[[#This Row],[SUB]])</f>
        <v>55</v>
      </c>
      <c r="AP294" s="250">
        <f>IF(BS_CONTROLE[[#This Row],[KM - Inicio]]=0, "-", BS_CONTROLE[[#This Row],[KM - Inicio]])</f>
        <v>107.25</v>
      </c>
      <c r="AQ294" s="25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8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e">
        <f t="shared" si="28"/>
        <v>#VALUE!</v>
      </c>
      <c r="BR294" s="19" t="e">
        <f t="shared" si="29"/>
        <v>#VALUE!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9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8" t="str">
        <f>IF(BS_CONTROLE[[#This Row],[Local - Partida]]=0, "-", BS_CONTROLE[[#This Row],[Local - Partida]])</f>
        <v>-</v>
      </c>
      <c r="AL295" s="248" t="str">
        <f>IF(BS_CONTROLE[[#This Row],[Local - Encerramento]]=0, "-", BS_CONTROLE[[#This Row],[Local - Encerramento]])</f>
        <v>-</v>
      </c>
      <c r="AM295" s="248" t="str">
        <f>IF(BS_CONTROLE[[#This Row],[Entre - Estações]]=0, "-", BS_CONTROLE[[#This Row],[Entre - Estações]])</f>
        <v>ZLU</v>
      </c>
      <c r="AN295" s="248" t="str">
        <f>IF(BS_CONTROLE[[#This Row],[SB]]=0, "-", BS_CONTROLE[[#This Row],[SB]])</f>
        <v>ZLU1052</v>
      </c>
      <c r="AO295" s="249">
        <f>IF(BS_CONTROLE[[#This Row],[SUB]]=0, "-", BS_CONTROLE[[#This Row],[SUB]])</f>
        <v>55</v>
      </c>
      <c r="AP295" s="250">
        <f>IF(BS_CONTROLE[[#This Row],[KM - Inicio]]=0, "-", BS_CONTROLE[[#This Row],[KM - Inicio]])</f>
        <v>107.78</v>
      </c>
      <c r="AQ295" s="25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8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e">
        <f t="shared" si="28"/>
        <v>#VALUE!</v>
      </c>
      <c r="BR295" s="19" t="e">
        <f t="shared" si="29"/>
        <v>#VALUE!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9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8" t="str">
        <f>IF(BS_CONTROLE[[#This Row],[Local - Partida]]=0, "-", BS_CONTROLE[[#This Row],[Local - Partida]])</f>
        <v>-</v>
      </c>
      <c r="AL296" s="248" t="str">
        <f>IF(BS_CONTROLE[[#This Row],[Local - Encerramento]]=0, "-", BS_CONTROLE[[#This Row],[Local - Encerramento]])</f>
        <v>-</v>
      </c>
      <c r="AM296" s="248" t="str">
        <f>IF(BS_CONTROLE[[#This Row],[Entre - Estações]]=0, "-", BS_CONTROLE[[#This Row],[Entre - Estações]])</f>
        <v>ZLU</v>
      </c>
      <c r="AN296" s="248" t="str">
        <f>IF(BS_CONTROLE[[#This Row],[SB]]=0, "-", BS_CONTROLE[[#This Row],[SB]])</f>
        <v>ZLU1052</v>
      </c>
      <c r="AO296" s="249">
        <f>IF(BS_CONTROLE[[#This Row],[SUB]]=0, "-", BS_CONTROLE[[#This Row],[SUB]])</f>
        <v>55</v>
      </c>
      <c r="AP296" s="250">
        <f>IF(BS_CONTROLE[[#This Row],[KM - Inicio]]=0, "-", BS_CONTROLE[[#This Row],[KM - Inicio]])</f>
        <v>106.148</v>
      </c>
      <c r="AQ296" s="25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8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e">
        <f t="shared" si="28"/>
        <v>#VALUE!</v>
      </c>
      <c r="BR296" s="19" t="e">
        <f t="shared" si="29"/>
        <v>#VALUE!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9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8" t="str">
        <f>IF(BS_CONTROLE[[#This Row],[Local - Partida]]=0, "-", BS_CONTROLE[[#This Row],[Local - Partida]])</f>
        <v>-</v>
      </c>
      <c r="AL297" s="248" t="str">
        <f>IF(BS_CONTROLE[[#This Row],[Local - Encerramento]]=0, "-", BS_CONTROLE[[#This Row],[Local - Encerramento]])</f>
        <v>-</v>
      </c>
      <c r="AM297" s="248" t="str">
        <f>IF(BS_CONTROLE[[#This Row],[Entre - Estações]]=0, "-", BS_CONTROLE[[#This Row],[Entre - Estações]])</f>
        <v>-</v>
      </c>
      <c r="AN297" s="248" t="str">
        <f>IF(BS_CONTROLE[[#This Row],[SB]]=0, "-", BS_CONTROLE[[#This Row],[SB]])</f>
        <v>-</v>
      </c>
      <c r="AO297" s="249" t="str">
        <f>IF(BS_CONTROLE[[#This Row],[SUB]]=0, "-", BS_CONTROLE[[#This Row],[SUB]])</f>
        <v>-</v>
      </c>
      <c r="AP297" s="250" t="str">
        <f>IF(BS_CONTROLE[[#This Row],[KM - Inicio]]=0, "-", BS_CONTROLE[[#This Row],[KM - Inicio]])</f>
        <v>-</v>
      </c>
      <c r="AQ297" s="25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8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9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8" t="str">
        <f>IF(BS_CONTROLE[[#This Row],[Local - Partida]]=0, "-", BS_CONTROLE[[#This Row],[Local - Partida]])</f>
        <v>-</v>
      </c>
      <c r="AL298" s="248" t="str">
        <f>IF(BS_CONTROLE[[#This Row],[Local - Encerramento]]=0, "-", BS_CONTROLE[[#This Row],[Local - Encerramento]])</f>
        <v>-</v>
      </c>
      <c r="AM298" s="248" t="str">
        <f>IF(BS_CONTROLE[[#This Row],[Entre - Estações]]=0, "-", BS_CONTROLE[[#This Row],[Entre - Estações]])</f>
        <v>ZWI-ZYQ</v>
      </c>
      <c r="AN298" s="248">
        <f>IF(BS_CONTROLE[[#This Row],[SB]]=0, "-", BS_CONTROLE[[#This Row],[SB]])</f>
        <v>1231212</v>
      </c>
      <c r="AO298" s="249">
        <f>IF(BS_CONTROLE[[#This Row],[SUB]]=0, "-", BS_CONTROLE[[#This Row],[SUB]])</f>
        <v>55</v>
      </c>
      <c r="AP298" s="250">
        <f>IF(BS_CONTROLE[[#This Row],[KM - Inicio]]=0, "-", BS_CONTROLE[[#This Row],[KM - Inicio]])</f>
        <v>121.886</v>
      </c>
      <c r="AQ298" s="25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8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e">
        <f t="shared" si="28"/>
        <v>#VALUE!</v>
      </c>
      <c r="BR298" s="19" t="e">
        <f t="shared" si="29"/>
        <v>#VALUE!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5" t="s">
        <v>534</v>
      </c>
      <c r="E299" s="299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1" t="s">
        <v>958</v>
      </c>
      <c r="W299" s="251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1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8" t="str">
        <f>IF(BS_CONTROLE[[#This Row],[Local - Partida]]=0, "-", BS_CONTROLE[[#This Row],[Local - Partida]])</f>
        <v>ZEM-2</v>
      </c>
      <c r="AL299" s="248" t="str">
        <f>IF(BS_CONTROLE[[#This Row],[Local - Encerramento]]=0, "-", BS_CONTROLE[[#This Row],[Local - Encerramento]])</f>
        <v>ZEV-2</v>
      </c>
      <c r="AM299" s="248" t="str">
        <f>IF(BS_CONTROLE[[#This Row],[Entre - Estações]]=0, "-", BS_CONTROLE[[#This Row],[Entre - Estações]])</f>
        <v>ZEM-ZEV</v>
      </c>
      <c r="AN299" s="248" t="str">
        <f>IF(BS_CONTROLE[[#This Row],[SB]]=0, "-", BS_CONTROLE[[#This Row],[SB]])</f>
        <v>ZEMZEV</v>
      </c>
      <c r="AO299" s="249">
        <f>IF(BS_CONTROLE[[#This Row],[SUB]]=0, "-", BS_CONTROLE[[#This Row],[SUB]])</f>
        <v>55</v>
      </c>
      <c r="AP299" s="250">
        <f>IF(BS_CONTROLE[[#This Row],[KM - Inicio]]=0, "-", BS_CONTROLE[[#This Row],[KM - Inicio]])</f>
        <v>135</v>
      </c>
      <c r="AQ299" s="25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8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e">
        <f t="shared" si="28"/>
        <v>#VALUE!</v>
      </c>
      <c r="BR299" s="19" t="e">
        <f t="shared" si="29"/>
        <v>#VALUE!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9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1" t="s">
        <v>963</v>
      </c>
      <c r="W300" s="251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8" t="str">
        <f>IF(BS_CONTROLE[[#This Row],[Local - Partida]]=0, "-", BS_CONTROLE[[#This Row],[Local - Partida]])</f>
        <v>K67ZEV1</v>
      </c>
      <c r="AL300" s="248" t="str">
        <f>IF(BS_CONTROLE[[#This Row],[Local - Encerramento]]=0, "-", BS_CONTROLE[[#This Row],[Local - Encerramento]])</f>
        <v>K67ZEV1</v>
      </c>
      <c r="AM300" s="248" t="str">
        <f>IF(BS_CONTROLE[[#This Row],[Entre - Estações]]=0, "-", BS_CONTROLE[[#This Row],[Entre - Estações]])</f>
        <v>ZEV-ZXW</v>
      </c>
      <c r="AN300" s="248" t="str">
        <f>IF(BS_CONTROLE[[#This Row],[SB]]=0, "-", BS_CONTROLE[[#This Row],[SB]])</f>
        <v>K84ZXW2</v>
      </c>
      <c r="AO300" s="249">
        <f>IF(BS_CONTROLE[[#This Row],[SUB]]=0, "-", BS_CONTROLE[[#This Row],[SUB]])</f>
        <v>92</v>
      </c>
      <c r="AP300" s="250">
        <f>IF(BS_CONTROLE[[#This Row],[KM - Inicio]]=0, "-", BS_CONTROLE[[#This Row],[KM - Inicio]])</f>
        <v>83.7</v>
      </c>
      <c r="AQ300" s="25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8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e">
        <f t="shared" si="28"/>
        <v>#VALUE!</v>
      </c>
      <c r="BR300" s="19" t="e">
        <f t="shared" si="29"/>
        <v>#VALUE!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9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1" t="s">
        <v>963</v>
      </c>
      <c r="W301" s="251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1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8" t="str">
        <f>IF(BS_CONTROLE[[#This Row],[Local - Partida]]=0, "-", BS_CONTROLE[[#This Row],[Local - Partida]])</f>
        <v>ZPT1051</v>
      </c>
      <c r="AL301" s="248" t="str">
        <f>IF(BS_CONTROLE[[#This Row],[Local - Encerramento]]=0, "-", BS_CONTROLE[[#This Row],[Local - Encerramento]])</f>
        <v>ZPTZDR</v>
      </c>
      <c r="AM301" s="248" t="str">
        <f>IF(BS_CONTROLE[[#This Row],[Entre - Estações]]=0, "-", BS_CONTROLE[[#This Row],[Entre - Estações]])</f>
        <v>ZPT-ZXW</v>
      </c>
      <c r="AN301" s="248" t="str">
        <f>IF(BS_CONTROLE[[#This Row],[SB]]=0, "-", BS_CONTROLE[[#This Row],[SB]])</f>
        <v>K84ZXW1</v>
      </c>
      <c r="AO301" s="249">
        <f>IF(BS_CONTROLE[[#This Row],[SUB]]=0, "-", BS_CONTROLE[[#This Row],[SUB]])</f>
        <v>54</v>
      </c>
      <c r="AP301" s="250">
        <f>IF(BS_CONTROLE[[#This Row],[KM - Inicio]]=0, "-", BS_CONTROLE[[#This Row],[KM - Inicio]])</f>
        <v>83.7</v>
      </c>
      <c r="AQ301" s="25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8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e">
        <f t="shared" ref="BQ301:BQ365" si="32">IF(AND(BR301&lt;1,BS301&lt;1),"Produção e Intervalo",IF(BR301&lt;1,"Intervalo",IF(BS301&lt;1,"Produção","Aderente")))</f>
        <v>#VALUE!</v>
      </c>
      <c r="BR301" s="19" t="e">
        <f t="shared" ref="BR301:BR365" si="33">IF(OR(B301="",F301=""),"*",AY301/P301)</f>
        <v>#VALUE!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9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1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8" t="str">
        <f>IF(BS_CONTROLE[[#This Row],[Local - Partida]]=0, "-", BS_CONTROLE[[#This Row],[Local - Partida]])</f>
        <v>-</v>
      </c>
      <c r="AL302" s="248" t="str">
        <f>IF(BS_CONTROLE[[#This Row],[Local - Encerramento]]=0, "-", BS_CONTROLE[[#This Row],[Local - Encerramento]])</f>
        <v>-</v>
      </c>
      <c r="AM302" s="248" t="str">
        <f>IF(BS_CONTROLE[[#This Row],[Entre - Estações]]=0, "-", BS_CONTROLE[[#This Row],[Entre - Estações]])</f>
        <v>ZGP</v>
      </c>
      <c r="AN302" s="248" t="str">
        <f>IF(BS_CONTROLE[[#This Row],[SB]]=0, "-", BS_CONTROLE[[#This Row],[SB]])</f>
        <v>ZGP2</v>
      </c>
      <c r="AO302" s="249">
        <f>IF(BS_CONTROLE[[#This Row],[SUB]]=0, "-", BS_CONTROLE[[#This Row],[SUB]])</f>
        <v>92</v>
      </c>
      <c r="AP302" s="250">
        <f>IF(BS_CONTROLE[[#This Row],[KM - Inicio]]=0, "-", BS_CONTROLE[[#This Row],[KM - Inicio]])</f>
        <v>103.6</v>
      </c>
      <c r="AQ302" s="25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8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e">
        <f t="shared" si="32"/>
        <v>#VALUE!</v>
      </c>
      <c r="BR302" s="19" t="e">
        <f t="shared" si="33"/>
        <v>#VALUE!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9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1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8" t="str">
        <f>IF(BS_CONTROLE[[#This Row],[Local - Partida]]=0, "-", BS_CONTROLE[[#This Row],[Local - Partida]])</f>
        <v>-</v>
      </c>
      <c r="AL303" s="248" t="str">
        <f>IF(BS_CONTROLE[[#This Row],[Local - Encerramento]]=0, "-", BS_CONTROLE[[#This Row],[Local - Encerramento]])</f>
        <v>-</v>
      </c>
      <c r="AM303" s="248" t="str">
        <f>IF(BS_CONTROLE[[#This Row],[Entre - Estações]]=0, "-", BS_CONTROLE[[#This Row],[Entre - Estações]])</f>
        <v>ZPT</v>
      </c>
      <c r="AN303" s="248" t="str">
        <f>IF(BS_CONTROLE[[#This Row],[SB]]=0, "-", BS_CONTROLE[[#This Row],[SB]])</f>
        <v>ZDR1</v>
      </c>
      <c r="AO303" s="249">
        <f>IF(BS_CONTROLE[[#This Row],[SUB]]=0, "-", BS_CONTROLE[[#This Row],[SUB]])</f>
        <v>54</v>
      </c>
      <c r="AP303" s="250">
        <f>IF(BS_CONTROLE[[#This Row],[KM - Inicio]]=0, "-", BS_CONTROLE[[#This Row],[KM - Inicio]])</f>
        <v>107.03</v>
      </c>
      <c r="AQ303" s="25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8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e">
        <f t="shared" si="32"/>
        <v>#VALUE!</v>
      </c>
      <c r="BR303" s="19" t="e">
        <f t="shared" si="33"/>
        <v>#VALUE!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79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8" t="str">
        <f>IF(BS_CONTROLE[[#This Row],[Local - Partida]]=0, "-", BS_CONTROLE[[#This Row],[Local - Partida]])</f>
        <v>-</v>
      </c>
      <c r="AL304" s="248" t="str">
        <f>IF(BS_CONTROLE[[#This Row],[Local - Encerramento]]=0, "-", BS_CONTROLE[[#This Row],[Local - Encerramento]])</f>
        <v>-</v>
      </c>
      <c r="AM304" s="248" t="str">
        <f>IF(BS_CONTROLE[[#This Row],[Entre - Estações]]=0, "-", BS_CONTROLE[[#This Row],[Entre - Estações]])</f>
        <v>-</v>
      </c>
      <c r="AN304" s="248" t="str">
        <f>IF(BS_CONTROLE[[#This Row],[SB]]=0, "-", BS_CONTROLE[[#This Row],[SB]])</f>
        <v>-</v>
      </c>
      <c r="AO304" s="249" t="str">
        <f>IF(BS_CONTROLE[[#This Row],[SUB]]=0, "-", BS_CONTROLE[[#This Row],[SUB]])</f>
        <v>-</v>
      </c>
      <c r="AP304" s="250" t="str">
        <f>IF(BS_CONTROLE[[#This Row],[KM - Inicio]]=0, "-", BS_CONTROLE[[#This Row],[KM - Inicio]])</f>
        <v>-</v>
      </c>
      <c r="AQ304" s="25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8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9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1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8" t="str">
        <f>IF(BS_CONTROLE[[#This Row],[Local - Partida]]=0, "-", BS_CONTROLE[[#This Row],[Local - Partida]])</f>
        <v>109ZPT</v>
      </c>
      <c r="AL305" s="248" t="str">
        <f>IF(BS_CONTROLE[[#This Row],[Local - Encerramento]]=0, "-", BS_CONTROLE[[#This Row],[Local - Encerramento]])</f>
        <v>109ZDR</v>
      </c>
      <c r="AM305" s="248" t="str">
        <f>IF(BS_CONTROLE[[#This Row],[Entre - Estações]]=0, "-", BS_CONTROLE[[#This Row],[Entre - Estações]])</f>
        <v>ZPT-ZPG</v>
      </c>
      <c r="AN305" s="248" t="str">
        <f>IF(BS_CONTROLE[[#This Row],[SB]]=0, "-", BS_CONTROLE[[#This Row],[SB]])</f>
        <v>ZPTZPGZPT</v>
      </c>
      <c r="AO305" s="249">
        <f>IF(BS_CONTROLE[[#This Row],[SUB]]=0, "-", BS_CONTROLE[[#This Row],[SUB]])</f>
        <v>92</v>
      </c>
      <c r="AP305" s="250">
        <f>IF(BS_CONTROLE[[#This Row],[KM - Inicio]]=0, "-", BS_CONTROLE[[#This Row],[KM - Inicio]])</f>
        <v>108.3</v>
      </c>
      <c r="AQ305" s="25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8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79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8" t="str">
        <f>IF(BS_CONTROLE[[#This Row],[Local - Partida]]=0, "-", BS_CONTROLE[[#This Row],[Local - Partida]])</f>
        <v>-</v>
      </c>
      <c r="AL306" s="248" t="str">
        <f>IF(BS_CONTROLE[[#This Row],[Local - Encerramento]]=0, "-", BS_CONTROLE[[#This Row],[Local - Encerramento]])</f>
        <v>-</v>
      </c>
      <c r="AM306" s="248" t="str">
        <f>IF(BS_CONTROLE[[#This Row],[Entre - Estações]]=0, "-", BS_CONTROLE[[#This Row],[Entre - Estações]])</f>
        <v>-</v>
      </c>
      <c r="AN306" s="248" t="str">
        <f>IF(BS_CONTROLE[[#This Row],[SB]]=0, "-", BS_CONTROLE[[#This Row],[SB]])</f>
        <v>-</v>
      </c>
      <c r="AO306" s="249" t="str">
        <f>IF(BS_CONTROLE[[#This Row],[SUB]]=0, "-", BS_CONTROLE[[#This Row],[SUB]])</f>
        <v>-</v>
      </c>
      <c r="AP306" s="250" t="str">
        <f>IF(BS_CONTROLE[[#This Row],[KM - Inicio]]=0, "-", BS_CONTROLE[[#This Row],[KM - Inicio]])</f>
        <v>-</v>
      </c>
      <c r="AQ306" s="25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8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9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1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8" t="str">
        <f>IF(BS_CONTROLE[[#This Row],[Local - Partida]]=0, "-", BS_CONTROLE[[#This Row],[Local - Partida]])</f>
        <v>-</v>
      </c>
      <c r="AL307" s="248" t="str">
        <f>IF(BS_CONTROLE[[#This Row],[Local - Encerramento]]=0, "-", BS_CONTROLE[[#This Row],[Local - Encerramento]])</f>
        <v>-</v>
      </c>
      <c r="AM307" s="248" t="str">
        <f>IF(BS_CONTROLE[[#This Row],[Entre - Estações]]=0, "-", BS_CONTROLE[[#This Row],[Entre - Estações]])</f>
        <v>ZZV-117</v>
      </c>
      <c r="AN307" s="248" t="str">
        <f>IF(BS_CONTROLE[[#This Row],[SB]]=0, "-", BS_CONTROLE[[#This Row],[SB]])</f>
        <v>ZZV1</v>
      </c>
      <c r="AO307" s="249">
        <f>IF(BS_CONTROLE[[#This Row],[SUB]]=0, "-", BS_CONTROLE[[#This Row],[SUB]])</f>
        <v>30</v>
      </c>
      <c r="AP307" s="250">
        <f>IF(BS_CONTROLE[[#This Row],[KM - Inicio]]=0, "-", BS_CONTROLE[[#This Row],[KM - Inicio]])</f>
        <v>122.3</v>
      </c>
      <c r="AQ307" s="25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8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e">
        <f t="shared" si="32"/>
        <v>#VALUE!</v>
      </c>
      <c r="BR307" s="19" t="e">
        <f t="shared" si="33"/>
        <v>#VALUE!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9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1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8" t="str">
        <f>IF(BS_CONTROLE[[#This Row],[Local - Partida]]=0, "-", BS_CONTROLE[[#This Row],[Local - Partida]])</f>
        <v>-</v>
      </c>
      <c r="AL308" s="248" t="str">
        <f>IF(BS_CONTROLE[[#This Row],[Local - Encerramento]]=0, "-", BS_CONTROLE[[#This Row],[Local - Encerramento]])</f>
        <v>-</v>
      </c>
      <c r="AM308" s="248" t="str">
        <f>IF(BS_CONTROLE[[#This Row],[Entre - Estações]]=0, "-", BS_CONTROLE[[#This Row],[Entre - Estações]])</f>
        <v>ZPG-ZZV</v>
      </c>
      <c r="AN308" s="248" t="str">
        <f>IF(BS_CONTROLE[[#This Row],[SB]]=0, "-", BS_CONTROLE[[#This Row],[SB]])</f>
        <v>ZPGZZV</v>
      </c>
      <c r="AO308" s="249">
        <f>IF(BS_CONTROLE[[#This Row],[SUB]]=0, "-", BS_CONTROLE[[#This Row],[SUB]])</f>
        <v>53</v>
      </c>
      <c r="AP308" s="250">
        <f>IF(BS_CONTROLE[[#This Row],[KM - Inicio]]=0, "-", BS_CONTROLE[[#This Row],[KM - Inicio]])</f>
        <v>122.8</v>
      </c>
      <c r="AQ308" s="25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8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e">
        <f t="shared" si="32"/>
        <v>#VALUE!</v>
      </c>
      <c r="BR308" s="19" t="e">
        <f t="shared" si="33"/>
        <v>#VALUE!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9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1" t="s">
        <v>929</v>
      </c>
      <c r="W309" s="251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8" t="str">
        <f>IF(BS_CONTROLE[[#This Row],[Local - Partida]]=0, "-", BS_CONTROLE[[#This Row],[Local - Partida]])</f>
        <v>109ZPT2</v>
      </c>
      <c r="AL309" s="248" t="str">
        <f>IF(BS_CONTROLE[[#This Row],[Local - Encerramento]]=0, "-", BS_CONTROLE[[#This Row],[Local - Encerramento]])</f>
        <v>ZPTZDR</v>
      </c>
      <c r="AM309" s="248" t="str">
        <f>IF(BS_CONTROLE[[#This Row],[Entre - Estações]]=0, "-", BS_CONTROLE[[#This Row],[Entre - Estações]])</f>
        <v>ZPG-ZZV</v>
      </c>
      <c r="AN309" s="248" t="str">
        <f>IF(BS_CONTROLE[[#This Row],[SB]]=0, "-", BS_CONTROLE[[#This Row],[SB]])</f>
        <v>ZPGZZV</v>
      </c>
      <c r="AO309" s="249">
        <f>IF(BS_CONTROLE[[#This Row],[SUB]]=0, "-", BS_CONTROLE[[#This Row],[SUB]])</f>
        <v>53</v>
      </c>
      <c r="AP309" s="250">
        <f>IF(BS_CONTROLE[[#This Row],[KM - Inicio]]=0, "-", BS_CONTROLE[[#This Row],[KM - Inicio]])</f>
        <v>122.7</v>
      </c>
      <c r="AQ309" s="25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8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e">
        <f t="shared" si="32"/>
        <v>#VALUE!</v>
      </c>
      <c r="BR309" s="19" t="e">
        <f t="shared" si="33"/>
        <v>#VALUE!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0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8" t="str">
        <f>IF(BS_CONTROLE[[#This Row],[Local - Partida]]=0, "-", BS_CONTROLE[[#This Row],[Local - Partida]])</f>
        <v>-</v>
      </c>
      <c r="AL310" s="248" t="str">
        <f>IF(BS_CONTROLE[[#This Row],[Local - Encerramento]]=0, "-", BS_CONTROLE[[#This Row],[Local - Encerramento]])</f>
        <v>-</v>
      </c>
      <c r="AM310" s="248" t="str">
        <f>IF(BS_CONTROLE[[#This Row],[Entre - Estações]]=0, "-", BS_CONTROLE[[#This Row],[Entre - Estações]])</f>
        <v>-</v>
      </c>
      <c r="AN310" s="248" t="str">
        <f>IF(BS_CONTROLE[[#This Row],[SB]]=0, "-", BS_CONTROLE[[#This Row],[SB]])</f>
        <v>-</v>
      </c>
      <c r="AO310" s="249" t="str">
        <f>IF(BS_CONTROLE[[#This Row],[SUB]]=0, "-", BS_CONTROLE[[#This Row],[SUB]])</f>
        <v>-</v>
      </c>
      <c r="AP310" s="250" t="str">
        <f>IF(BS_CONTROLE[[#This Row],[KM - Inicio]]=0, "-", BS_CONTROLE[[#This Row],[KM - Inicio]])</f>
        <v>-</v>
      </c>
      <c r="AQ310" s="25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8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79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8" t="str">
        <f>IF(BS_CONTROLE[[#This Row],[Local - Partida]]=0, "-", BS_CONTROLE[[#This Row],[Local - Partida]])</f>
        <v>-</v>
      </c>
      <c r="AL311" s="248" t="str">
        <f>IF(BS_CONTROLE[[#This Row],[Local - Encerramento]]=0, "-", BS_CONTROLE[[#This Row],[Local - Encerramento]])</f>
        <v>-</v>
      </c>
      <c r="AM311" s="248" t="str">
        <f>IF(BS_CONTROLE[[#This Row],[Entre - Estações]]=0, "-", BS_CONTROLE[[#This Row],[Entre - Estações]])</f>
        <v>-</v>
      </c>
      <c r="AN311" s="248" t="str">
        <f>IF(BS_CONTROLE[[#This Row],[SB]]=0, "-", BS_CONTROLE[[#This Row],[SB]])</f>
        <v>-</v>
      </c>
      <c r="AO311" s="249" t="str">
        <f>IF(BS_CONTROLE[[#This Row],[SUB]]=0, "-", BS_CONTROLE[[#This Row],[SUB]])</f>
        <v>-</v>
      </c>
      <c r="AP311" s="250" t="str">
        <f>IF(BS_CONTROLE[[#This Row],[KM - Inicio]]=0, "-", BS_CONTROLE[[#This Row],[KM - Inicio]])</f>
        <v>-</v>
      </c>
      <c r="AQ311" s="25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8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299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1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8" t="str">
        <f>IF(BS_CONTROLE[[#This Row],[Local - Partida]]=0, "-", BS_CONTROLE[[#This Row],[Local - Partida]])</f>
        <v>-</v>
      </c>
      <c r="AL312" s="248" t="str">
        <f>IF(BS_CONTROLE[[#This Row],[Local - Encerramento]]=0, "-", BS_CONTROLE[[#This Row],[Local - Encerramento]])</f>
        <v>-</v>
      </c>
      <c r="AM312" s="248" t="str">
        <f>IF(BS_CONTROLE[[#This Row],[Entre - Estações]]=0, "-", BS_CONTROLE[[#This Row],[Entre - Estações]])</f>
        <v>ZYU</v>
      </c>
      <c r="AN312" s="248" t="str">
        <f>IF(BS_CONTROLE[[#This Row],[SB]]=0, "-", BS_CONTROLE[[#This Row],[SB]])</f>
        <v>ZYU1</v>
      </c>
      <c r="AO312" s="249">
        <f>IF(BS_CONTROLE[[#This Row],[SUB]]=0, "-", BS_CONTROLE[[#This Row],[SUB]])</f>
        <v>49</v>
      </c>
      <c r="AP312" s="250">
        <f>IF(BS_CONTROLE[[#This Row],[KM - Inicio]]=0, "-", BS_CONTROLE[[#This Row],[KM - Inicio]])</f>
        <v>203.1</v>
      </c>
      <c r="AQ312" s="25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8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e">
        <f t="shared" si="32"/>
        <v>#VALUE!</v>
      </c>
      <c r="BR312" s="19" t="e">
        <f t="shared" si="33"/>
        <v>#VALUE!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9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1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8" t="str">
        <f>IF(BS_CONTROLE[[#This Row],[Local - Partida]]=0, "-", BS_CONTROLE[[#This Row],[Local - Partida]])</f>
        <v>-</v>
      </c>
      <c r="AL313" s="248" t="str">
        <f>IF(BS_CONTROLE[[#This Row],[Local - Encerramento]]=0, "-", BS_CONTROLE[[#This Row],[Local - Encerramento]])</f>
        <v>-</v>
      </c>
      <c r="AM313" s="248" t="str">
        <f>IF(BS_CONTROLE[[#This Row],[Entre - Estações]]=0, "-", BS_CONTROLE[[#This Row],[Entre - Estações]])</f>
        <v>ZYU</v>
      </c>
      <c r="AN313" s="248" t="str">
        <f>IF(BS_CONTROLE[[#This Row],[SB]]=0, "-", BS_CONTROLE[[#This Row],[SB]])</f>
        <v>198ZYU1</v>
      </c>
      <c r="AO313" s="249">
        <f>IF(BS_CONTROLE[[#This Row],[SUB]]=0, "-", BS_CONTROLE[[#This Row],[SUB]])</f>
        <v>49</v>
      </c>
      <c r="AP313" s="250">
        <f>IF(BS_CONTROLE[[#This Row],[KM - Inicio]]=0, "-", BS_CONTROLE[[#This Row],[KM - Inicio]])</f>
        <v>199.8</v>
      </c>
      <c r="AQ313" s="25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8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e">
        <f t="shared" si="32"/>
        <v>#VALUE!</v>
      </c>
      <c r="BR313" s="19" t="e">
        <f t="shared" si="33"/>
        <v>#VALUE!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9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8" t="str">
        <f>IF(BS_CONTROLE[[#This Row],[Local - Partida]]=0, "-", BS_CONTROLE[[#This Row],[Local - Partida]])</f>
        <v>-</v>
      </c>
      <c r="AL314" s="248" t="str">
        <f>IF(BS_CONTROLE[[#This Row],[Local - Encerramento]]=0, "-", BS_CONTROLE[[#This Row],[Local - Encerramento]])</f>
        <v>-</v>
      </c>
      <c r="AM314" s="248" t="str">
        <f>IF(BS_CONTROLE[[#This Row],[Entre - Estações]]=0, "-", BS_CONTROLE[[#This Row],[Entre - Estações]])</f>
        <v>ZFY</v>
      </c>
      <c r="AN314" s="248" t="str">
        <f>IF(BS_CONTROLE[[#This Row],[SB]]=0, "-", BS_CONTROLE[[#This Row],[SB]])</f>
        <v>ZFY1982</v>
      </c>
      <c r="AO314" s="249">
        <f>IF(BS_CONTROLE[[#This Row],[SUB]]=0, "-", BS_CONTROLE[[#This Row],[SUB]])</f>
        <v>56</v>
      </c>
      <c r="AP314" s="250">
        <f>IF(BS_CONTROLE[[#This Row],[KM - Inicio]]=0, "-", BS_CONTROLE[[#This Row],[KM - Inicio]])</f>
        <v>195.5</v>
      </c>
      <c r="AQ314" s="25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8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e">
        <f t="shared" si="32"/>
        <v>#VALUE!</v>
      </c>
      <c r="BR314" s="19" t="e">
        <f t="shared" si="33"/>
        <v>#VALUE!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9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8" t="str">
        <f>IF(BS_CONTROLE[[#This Row],[Local - Partida]]=0, "-", BS_CONTROLE[[#This Row],[Local - Partida]])</f>
        <v>-</v>
      </c>
      <c r="AL315" s="248" t="str">
        <f>IF(BS_CONTROLE[[#This Row],[Local - Encerramento]]=0, "-", BS_CONTROLE[[#This Row],[Local - Encerramento]])</f>
        <v>-</v>
      </c>
      <c r="AM315" s="248" t="str">
        <f>IF(BS_CONTROLE[[#This Row],[Entre - Estações]]=0, "-", BS_CONTROLE[[#This Row],[Entre - Estações]])</f>
        <v>ZGA</v>
      </c>
      <c r="AN315" s="248" t="str">
        <f>IF(BS_CONTROLE[[#This Row],[SB]]=0, "-", BS_CONTROLE[[#This Row],[SB]])</f>
        <v>ZGA1541</v>
      </c>
      <c r="AO315" s="249">
        <f>IF(BS_CONTROLE[[#This Row],[SUB]]=0, "-", BS_CONTROLE[[#This Row],[SUB]])</f>
        <v>49</v>
      </c>
      <c r="AP315" s="250">
        <f>IF(BS_CONTROLE[[#This Row],[KM - Inicio]]=0, "-", BS_CONTROLE[[#This Row],[KM - Inicio]])</f>
        <v>152.19999999999999</v>
      </c>
      <c r="AQ315" s="25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8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e">
        <f t="shared" si="32"/>
        <v>#VALUE!</v>
      </c>
      <c r="BR315" s="19" t="e">
        <f t="shared" si="33"/>
        <v>#VALUE!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79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8" t="str">
        <f>IF(BS_CONTROLE[[#This Row],[Local - Partida]]=0, "-", BS_CONTROLE[[#This Row],[Local - Partida]])</f>
        <v>-</v>
      </c>
      <c r="AL316" s="248" t="str">
        <f>IF(BS_CONTROLE[[#This Row],[Local - Encerramento]]=0, "-", BS_CONTROLE[[#This Row],[Local - Encerramento]])</f>
        <v>-</v>
      </c>
      <c r="AM316" s="248" t="str">
        <f>IF(BS_CONTROLE[[#This Row],[Entre - Estações]]=0, "-", BS_CONTROLE[[#This Row],[Entre - Estações]])</f>
        <v>-</v>
      </c>
      <c r="AN316" s="248" t="str">
        <f>IF(BS_CONTROLE[[#This Row],[SB]]=0, "-", BS_CONTROLE[[#This Row],[SB]])</f>
        <v>-</v>
      </c>
      <c r="AO316" s="249" t="str">
        <f>IF(BS_CONTROLE[[#This Row],[SUB]]=0, "-", BS_CONTROLE[[#This Row],[SUB]])</f>
        <v>-</v>
      </c>
      <c r="AP316" s="250" t="str">
        <f>IF(BS_CONTROLE[[#This Row],[KM - Inicio]]=0, "-", BS_CONTROLE[[#This Row],[KM - Inicio]])</f>
        <v>-</v>
      </c>
      <c r="AQ316" s="25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8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9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8">
        <f>IF(BS_CONTROLE[[#This Row],[Local - Partida]]=0, "-", BS_CONTROLE[[#This Row],[Local - Partida]])</f>
        <v>1231212</v>
      </c>
      <c r="AL317" s="248" t="str">
        <f>IF(BS_CONTROLE[[#This Row],[Local - Encerramento]]=0, "-", BS_CONTROLE[[#This Row],[Local - Encerramento]])</f>
        <v>-</v>
      </c>
      <c r="AM317" s="248" t="str">
        <f>IF(BS_CONTROLE[[#This Row],[Entre - Estações]]=0, "-", BS_CONTROLE[[#This Row],[Entre - Estações]])</f>
        <v>ZWI-ZYQ</v>
      </c>
      <c r="AN317" s="248">
        <f>IF(BS_CONTROLE[[#This Row],[SB]]=0, "-", BS_CONTROLE[[#This Row],[SB]])</f>
        <v>1231212</v>
      </c>
      <c r="AO317" s="249">
        <f>IF(BS_CONTROLE[[#This Row],[SUB]]=0, "-", BS_CONTROLE[[#This Row],[SUB]])</f>
        <v>55</v>
      </c>
      <c r="AP317" s="250">
        <f>IF(BS_CONTROLE[[#This Row],[KM - Inicio]]=0, "-", BS_CONTROLE[[#This Row],[KM - Inicio]])</f>
        <v>121.622</v>
      </c>
      <c r="AQ317" s="25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8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e">
        <f t="shared" si="32"/>
        <v>#VALUE!</v>
      </c>
      <c r="BR317" s="19" t="e">
        <f t="shared" si="33"/>
        <v>#VALUE!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9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8">
        <f>IF(BS_CONTROLE[[#This Row],[Local - Partida]]=0, "-", BS_CONTROLE[[#This Row],[Local - Partida]])</f>
        <v>1231212</v>
      </c>
      <c r="AL318" s="248" t="str">
        <f>IF(BS_CONTROLE[[#This Row],[Local - Encerramento]]=0, "-", BS_CONTROLE[[#This Row],[Local - Encerramento]])</f>
        <v>-</v>
      </c>
      <c r="AM318" s="248" t="str">
        <f>IF(BS_CONTROLE[[#This Row],[Entre - Estações]]=0, "-", BS_CONTROLE[[#This Row],[Entre - Estações]])</f>
        <v>ZWI-ZYQ</v>
      </c>
      <c r="AN318" s="248">
        <f>IF(BS_CONTROLE[[#This Row],[SB]]=0, "-", BS_CONTROLE[[#This Row],[SB]])</f>
        <v>1231212</v>
      </c>
      <c r="AO318" s="249">
        <f>IF(BS_CONTROLE[[#This Row],[SUB]]=0, "-", BS_CONTROLE[[#This Row],[SUB]])</f>
        <v>55</v>
      </c>
      <c r="AP318" s="250">
        <f>IF(BS_CONTROLE[[#This Row],[KM - Inicio]]=0, "-", BS_CONTROLE[[#This Row],[KM - Inicio]])</f>
        <v>121.70699999999999</v>
      </c>
      <c r="AQ318" s="25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8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e">
        <f t="shared" si="32"/>
        <v>#VALUE!</v>
      </c>
      <c r="BR318" s="19" t="e">
        <f t="shared" si="33"/>
        <v>#VALUE!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9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8">
        <f>IF(BS_CONTROLE[[#This Row],[Local - Partida]]=0, "-", BS_CONTROLE[[#This Row],[Local - Partida]])</f>
        <v>1231212</v>
      </c>
      <c r="AL319" s="248" t="str">
        <f>IF(BS_CONTROLE[[#This Row],[Local - Encerramento]]=0, "-", BS_CONTROLE[[#This Row],[Local - Encerramento]])</f>
        <v>-</v>
      </c>
      <c r="AM319" s="248" t="str">
        <f>IF(BS_CONTROLE[[#This Row],[Entre - Estações]]=0, "-", BS_CONTROLE[[#This Row],[Entre - Estações]])</f>
        <v>ZWI-ZYQ</v>
      </c>
      <c r="AN319" s="248">
        <f>IF(BS_CONTROLE[[#This Row],[SB]]=0, "-", BS_CONTROLE[[#This Row],[SB]])</f>
        <v>1231212</v>
      </c>
      <c r="AO319" s="249">
        <f>IF(BS_CONTROLE[[#This Row],[SUB]]=0, "-", BS_CONTROLE[[#This Row],[SUB]])</f>
        <v>55</v>
      </c>
      <c r="AP319" s="250">
        <f>IF(BS_CONTROLE[[#This Row],[KM - Inicio]]=0, "-", BS_CONTROLE[[#This Row],[KM - Inicio]])</f>
        <v>121.73699999999999</v>
      </c>
      <c r="AQ319" s="25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8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e">
        <f t="shared" si="32"/>
        <v>#VALUE!</v>
      </c>
      <c r="BR319" s="19" t="e">
        <f t="shared" si="33"/>
        <v>#VALUE!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79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8" t="str">
        <f>IF(BS_CONTROLE[[#This Row],[Local - Partida]]=0, "-", BS_CONTROLE[[#This Row],[Local - Partida]])</f>
        <v>-</v>
      </c>
      <c r="AL320" s="248" t="str">
        <f>IF(BS_CONTROLE[[#This Row],[Local - Encerramento]]=0, "-", BS_CONTROLE[[#This Row],[Local - Encerramento]])</f>
        <v>-</v>
      </c>
      <c r="AM320" s="248" t="str">
        <f>IF(BS_CONTROLE[[#This Row],[Entre - Estações]]=0, "-", BS_CONTROLE[[#This Row],[Entre - Estações]])</f>
        <v>-</v>
      </c>
      <c r="AN320" s="248" t="str">
        <f>IF(BS_CONTROLE[[#This Row],[SB]]=0, "-", BS_CONTROLE[[#This Row],[SB]])</f>
        <v>-</v>
      </c>
      <c r="AO320" s="249" t="str">
        <f>IF(BS_CONTROLE[[#This Row],[SUB]]=0, "-", BS_CONTROLE[[#This Row],[SUB]])</f>
        <v>-</v>
      </c>
      <c r="AP320" s="250" t="str">
        <f>IF(BS_CONTROLE[[#This Row],[KM - Inicio]]=0, "-", BS_CONTROLE[[#This Row],[KM - Inicio]])</f>
        <v>-</v>
      </c>
      <c r="AQ320" s="25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8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9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8" t="str">
        <f>IF(BS_CONTROLE[[#This Row],[Local - Partida]]=0, "-", BS_CONTROLE[[#This Row],[Local - Partida]])</f>
        <v>130ZYQ2</v>
      </c>
      <c r="AL321" s="248" t="str">
        <f>IF(BS_CONTROLE[[#This Row],[Local - Encerramento]]=0, "-", BS_CONTROLE[[#This Row],[Local - Encerramento]])</f>
        <v>-</v>
      </c>
      <c r="AM321" s="248" t="str">
        <f>IF(BS_CONTROLE[[#This Row],[Entre - Estações]]=0, "-", BS_CONTROLE[[#This Row],[Entre - Estações]])</f>
        <v>ZYQ-ZEM</v>
      </c>
      <c r="AN321" s="248" t="str">
        <f>IF(BS_CONTROLE[[#This Row],[SB]]=0, "-", BS_CONTROLE[[#This Row],[SB]])</f>
        <v>130ZYQ2</v>
      </c>
      <c r="AO321" s="249">
        <f>IF(BS_CONTROLE[[#This Row],[SUB]]=0, "-", BS_CONTROLE[[#This Row],[SUB]])</f>
        <v>55</v>
      </c>
      <c r="AP321" s="250">
        <f>IF(BS_CONTROLE[[#This Row],[KM - Inicio]]=0, "-", BS_CONTROLE[[#This Row],[KM - Inicio]])</f>
        <v>127.3</v>
      </c>
      <c r="AQ321" s="25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8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e">
        <f t="shared" si="32"/>
        <v>#VALUE!</v>
      </c>
      <c r="BR321" s="19" t="e">
        <f t="shared" si="33"/>
        <v>#VALUE!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0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8" t="str">
        <f>IF(BS_CONTROLE[[#This Row],[Local - Partida]]=0, "-", BS_CONTROLE[[#This Row],[Local - Partida]])</f>
        <v>-</v>
      </c>
      <c r="AL322" s="248" t="str">
        <f>IF(BS_CONTROLE[[#This Row],[Local - Encerramento]]=0, "-", BS_CONTROLE[[#This Row],[Local - Encerramento]])</f>
        <v>-</v>
      </c>
      <c r="AM322" s="248" t="str">
        <f>IF(BS_CONTROLE[[#This Row],[Entre - Estações]]=0, "-", BS_CONTROLE[[#This Row],[Entre - Estações]])</f>
        <v>-</v>
      </c>
      <c r="AN322" s="248" t="str">
        <f>IF(BS_CONTROLE[[#This Row],[SB]]=0, "-", BS_CONTROLE[[#This Row],[SB]])</f>
        <v>-</v>
      </c>
      <c r="AO322" s="249" t="str">
        <f>IF(BS_CONTROLE[[#This Row],[SUB]]=0, "-", BS_CONTROLE[[#This Row],[SUB]])</f>
        <v>-</v>
      </c>
      <c r="AP322" s="250" t="str">
        <f>IF(BS_CONTROLE[[#This Row],[KM - Inicio]]=0, "-", BS_CONTROLE[[#This Row],[KM - Inicio]])</f>
        <v>-</v>
      </c>
      <c r="AQ322" s="25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8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9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8" t="str">
        <f>IF(BS_CONTROLE[[#This Row],[Local - Partida]]=0, "-", BS_CONTROLE[[#This Row],[Local - Partida]])</f>
        <v>ZEZK732</v>
      </c>
      <c r="AL323" s="248" t="str">
        <f>IF(BS_CONTROLE[[#This Row],[Local - Encerramento]]=0, "-", BS_CONTROLE[[#This Row],[Local - Encerramento]])</f>
        <v>-</v>
      </c>
      <c r="AM323" s="248" t="str">
        <f>IF(BS_CONTROLE[[#This Row],[Entre - Estações]]=0, "-", BS_CONTROLE[[#This Row],[Entre - Estações]])</f>
        <v>ZEZ-069</v>
      </c>
      <c r="AN323" s="248" t="str">
        <f>IF(BS_CONTROLE[[#This Row],[SB]]=0, "-", BS_CONTROLE[[#This Row],[SB]])</f>
        <v>ZEZK732</v>
      </c>
      <c r="AO323" s="249">
        <f>IF(BS_CONTROLE[[#This Row],[SUB]]=0, "-", BS_CONTROLE[[#This Row],[SUB]])</f>
        <v>92</v>
      </c>
      <c r="AP323" s="250">
        <f>IF(BS_CONTROLE[[#This Row],[KM - Inicio]]=0, "-", BS_CONTROLE[[#This Row],[KM - Inicio]])</f>
        <v>73.400000000000006</v>
      </c>
      <c r="AQ323" s="25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8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e">
        <f t="shared" si="32"/>
        <v>#VALUE!</v>
      </c>
      <c r="BR323" s="19" t="e">
        <f t="shared" si="33"/>
        <v>#VALUE!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9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8" t="str">
        <f>IF(BS_CONTROLE[[#This Row],[Local - Partida]]=0, "-", BS_CONTROLE[[#This Row],[Local - Partida]])</f>
        <v>ZEZ2</v>
      </c>
      <c r="AL324" s="248" t="str">
        <f>IF(BS_CONTROLE[[#This Row],[Local - Encerramento]]=0, "-", BS_CONTROLE[[#This Row],[Local - Encerramento]])</f>
        <v>-</v>
      </c>
      <c r="AM324" s="248" t="str">
        <f>IF(BS_CONTROLE[[#This Row],[Entre - Estações]]=0, "-", BS_CONTROLE[[#This Row],[Entre - Estações]])</f>
        <v>ZEZ-069</v>
      </c>
      <c r="AN324" s="248" t="str">
        <f>IF(BS_CONTROLE[[#This Row],[SB]]=0, "-", BS_CONTROLE[[#This Row],[SB]])</f>
        <v>ZEZ2</v>
      </c>
      <c r="AO324" s="249">
        <f>IF(BS_CONTROLE[[#This Row],[SUB]]=0, "-", BS_CONTROLE[[#This Row],[SUB]])</f>
        <v>92</v>
      </c>
      <c r="AP324" s="250">
        <f>IF(BS_CONTROLE[[#This Row],[KM - Inicio]]=0, "-", BS_CONTROLE[[#This Row],[KM - Inicio]])</f>
        <v>74.599999999999994</v>
      </c>
      <c r="AQ324" s="25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8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e">
        <f t="shared" si="32"/>
        <v>#VALUE!</v>
      </c>
      <c r="BR324" s="19" t="e">
        <f t="shared" si="33"/>
        <v>#VALUE!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9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1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8" t="str">
        <f>IF(BS_CONTROLE[[#This Row],[Local - Partida]]=0, "-", BS_CONTROLE[[#This Row],[Local - Partida]])</f>
        <v>K67ZEV1</v>
      </c>
      <c r="AL325" s="248" t="str">
        <f>IF(BS_CONTROLE[[#This Row],[Local - Encerramento]]=0, "-", BS_CONTROLE[[#This Row],[Local - Encerramento]])</f>
        <v>K67ZEV1</v>
      </c>
      <c r="AM325" s="248" t="str">
        <f>IF(BS_CONTROLE[[#This Row],[Entre - Estações]]=0, "-", BS_CONTROLE[[#This Row],[Entre - Estações]])</f>
        <v>ZEV-ZXW</v>
      </c>
      <c r="AN325" s="248" t="str">
        <f>IF(BS_CONTROLE[[#This Row],[SB]]=0, "-", BS_CONTROLE[[#This Row],[SB]])</f>
        <v>K84ZXW2</v>
      </c>
      <c r="AO325" s="249">
        <f>IF(BS_CONTROLE[[#This Row],[SUB]]=0, "-", BS_CONTROLE[[#This Row],[SUB]])</f>
        <v>92</v>
      </c>
      <c r="AP325" s="250">
        <f>IF(BS_CONTROLE[[#This Row],[KM - Inicio]]=0, "-", BS_CONTROLE[[#This Row],[KM - Inicio]])</f>
        <v>83.7</v>
      </c>
      <c r="AQ325" s="25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8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e">
        <f t="shared" si="32"/>
        <v>#VALUE!</v>
      </c>
      <c r="BR325" s="19" t="e">
        <f t="shared" si="33"/>
        <v>#VALUE!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9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1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1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8" t="str">
        <f>IF(BS_CONTROLE[[#This Row],[Local - Partida]]=0, "-", BS_CONTROLE[[#This Row],[Local - Partida]])</f>
        <v>ZPT1051</v>
      </c>
      <c r="AL326" s="248" t="str">
        <f>IF(BS_CONTROLE[[#This Row],[Local - Encerramento]]=0, "-", BS_CONTROLE[[#This Row],[Local - Encerramento]])</f>
        <v>ZPTZDR</v>
      </c>
      <c r="AM326" s="248" t="str">
        <f>IF(BS_CONTROLE[[#This Row],[Entre - Estações]]=0, "-", BS_CONTROLE[[#This Row],[Entre - Estações]])</f>
        <v>ZPT-ZXW</v>
      </c>
      <c r="AN326" s="248" t="str">
        <f>IF(BS_CONTROLE[[#This Row],[SB]]=0, "-", BS_CONTROLE[[#This Row],[SB]])</f>
        <v>K84ZXW1</v>
      </c>
      <c r="AO326" s="249">
        <f>IF(BS_CONTROLE[[#This Row],[SUB]]=0, "-", BS_CONTROLE[[#This Row],[SUB]])</f>
        <v>54</v>
      </c>
      <c r="AP326" s="250">
        <f>IF(BS_CONTROLE[[#This Row],[KM - Inicio]]=0, "-", BS_CONTROLE[[#This Row],[KM - Inicio]])</f>
        <v>83.7</v>
      </c>
      <c r="AQ326" s="25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8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e">
        <f t="shared" si="32"/>
        <v>#VALUE!</v>
      </c>
      <c r="BR326" s="19" t="e">
        <f t="shared" si="33"/>
        <v>#VALUE!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9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8" t="str">
        <f>IF(BS_CONTROLE[[#This Row],[Local - Partida]]=0, "-", BS_CONTROLE[[#This Row],[Local - Partida]])</f>
        <v>-</v>
      </c>
      <c r="AL327" s="248" t="str">
        <f>IF(BS_CONTROLE[[#This Row],[Local - Encerramento]]=0, "-", BS_CONTROLE[[#This Row],[Local - Encerramento]])</f>
        <v>-</v>
      </c>
      <c r="AM327" s="248" t="str">
        <f>IF(BS_CONTROLE[[#This Row],[Entre - Estações]]=0, "-", BS_CONTROLE[[#This Row],[Entre - Estações]])</f>
        <v>ZGP</v>
      </c>
      <c r="AN327" s="248" t="str">
        <f>IF(BS_CONTROLE[[#This Row],[SB]]=0, "-", BS_CONTROLE[[#This Row],[SB]])</f>
        <v>ZGP2</v>
      </c>
      <c r="AO327" s="249">
        <f>IF(BS_CONTROLE[[#This Row],[SUB]]=0, "-", BS_CONTROLE[[#This Row],[SUB]])</f>
        <v>92</v>
      </c>
      <c r="AP327" s="250">
        <f>IF(BS_CONTROLE[[#This Row],[KM - Inicio]]=0, "-", BS_CONTROLE[[#This Row],[KM - Inicio]])</f>
        <v>103.6</v>
      </c>
      <c r="AQ327" s="25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8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e">
        <f t="shared" si="32"/>
        <v>#VALUE!</v>
      </c>
      <c r="BR327" s="19" t="e">
        <f t="shared" si="33"/>
        <v>#VALUE!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79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8" t="str">
        <f>IF(BS_CONTROLE[[#This Row],[Local - Partida]]=0, "-", BS_CONTROLE[[#This Row],[Local - Partida]])</f>
        <v>-</v>
      </c>
      <c r="AL328" s="248" t="str">
        <f>IF(BS_CONTROLE[[#This Row],[Local - Encerramento]]=0, "-", BS_CONTROLE[[#This Row],[Local - Encerramento]])</f>
        <v>-</v>
      </c>
      <c r="AM328" s="248" t="str">
        <f>IF(BS_CONTROLE[[#This Row],[Entre - Estações]]=0, "-", BS_CONTROLE[[#This Row],[Entre - Estações]])</f>
        <v>-</v>
      </c>
      <c r="AN328" s="248" t="str">
        <f>IF(BS_CONTROLE[[#This Row],[SB]]=0, "-", BS_CONTROLE[[#This Row],[SB]])</f>
        <v>-</v>
      </c>
      <c r="AO328" s="249" t="str">
        <f>IF(BS_CONTROLE[[#This Row],[SUB]]=0, "-", BS_CONTROLE[[#This Row],[SUB]])</f>
        <v>-</v>
      </c>
      <c r="AP328" s="250" t="str">
        <f>IF(BS_CONTROLE[[#This Row],[KM - Inicio]]=0, "-", BS_CONTROLE[[#This Row],[KM - Inicio]])</f>
        <v>-</v>
      </c>
      <c r="AQ328" s="25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8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9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8">
        <f>IF(BS_CONTROLE[[#This Row],[Local - Partida]]=0, "-", BS_CONTROLE[[#This Row],[Local - Partida]])</f>
        <v>1101091</v>
      </c>
      <c r="AL329" s="248" t="str">
        <f>IF(BS_CONTROLE[[#This Row],[Local - Encerramento]]=0, "-", BS_CONTROLE[[#This Row],[Local - Encerramento]])</f>
        <v>-</v>
      </c>
      <c r="AM329" s="248" t="str">
        <f>IF(BS_CONTROLE[[#This Row],[Entre - Estações]]=0, "-", BS_CONTROLE[[#This Row],[Entre - Estações]])</f>
        <v>ZGM-109</v>
      </c>
      <c r="AN329" s="248">
        <f>IF(BS_CONTROLE[[#This Row],[SB]]=0, "-", BS_CONTROLE[[#This Row],[SB]])</f>
        <v>1101091</v>
      </c>
      <c r="AO329" s="249">
        <f>IF(BS_CONTROLE[[#This Row],[SUB]]=0, "-", BS_CONTROLE[[#This Row],[SUB]])</f>
        <v>30</v>
      </c>
      <c r="AP329" s="250">
        <f>IF(BS_CONTROLE[[#This Row],[KM - Inicio]]=0, "-", BS_CONTROLE[[#This Row],[KM - Inicio]])</f>
        <v>108.9</v>
      </c>
      <c r="AQ329" s="25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8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e">
        <f t="shared" si="32"/>
        <v>#VALUE!</v>
      </c>
      <c r="BR329" s="19" t="e">
        <f t="shared" si="33"/>
        <v>#VALUE!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79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8" t="str">
        <f>IF(BS_CONTROLE[[#This Row],[Local - Partida]]=0, "-", BS_CONTROLE[[#This Row],[Local - Partida]])</f>
        <v>-</v>
      </c>
      <c r="AL330" s="248" t="str">
        <f>IF(BS_CONTROLE[[#This Row],[Local - Encerramento]]=0, "-", BS_CONTROLE[[#This Row],[Local - Encerramento]])</f>
        <v>-</v>
      </c>
      <c r="AM330" s="248" t="str">
        <f>IF(BS_CONTROLE[[#This Row],[Entre - Estações]]=0, "-", BS_CONTROLE[[#This Row],[Entre - Estações]])</f>
        <v>-</v>
      </c>
      <c r="AN330" s="248" t="str">
        <f>IF(BS_CONTROLE[[#This Row],[SB]]=0, "-", BS_CONTROLE[[#This Row],[SB]])</f>
        <v>-</v>
      </c>
      <c r="AO330" s="249" t="str">
        <f>IF(BS_CONTROLE[[#This Row],[SUB]]=0, "-", BS_CONTROLE[[#This Row],[SUB]])</f>
        <v>-</v>
      </c>
      <c r="AP330" s="250" t="str">
        <f>IF(BS_CONTROLE[[#This Row],[KM - Inicio]]=0, "-", BS_CONTROLE[[#This Row],[KM - Inicio]])</f>
        <v>-</v>
      </c>
      <c r="AQ330" s="25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8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9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1" t="s">
        <v>929</v>
      </c>
      <c r="W331" s="251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8" t="str">
        <f>IF(BS_CONTROLE[[#This Row],[Local - Partida]]=0, "-", BS_CONTROLE[[#This Row],[Local - Partida]])</f>
        <v>109ZPT2</v>
      </c>
      <c r="AL331" s="248" t="str">
        <f>IF(BS_CONTROLE[[#This Row],[Local - Encerramento]]=0, "-", BS_CONTROLE[[#This Row],[Local - Encerramento]])</f>
        <v>ZPTZDR</v>
      </c>
      <c r="AM331" s="248" t="str">
        <f>IF(BS_CONTROLE[[#This Row],[Entre - Estações]]=0, "-", BS_CONTROLE[[#This Row],[Entre - Estações]])</f>
        <v>ZPG-ZZV</v>
      </c>
      <c r="AN331" s="248" t="str">
        <f>IF(BS_CONTROLE[[#This Row],[SB]]=0, "-", BS_CONTROLE[[#This Row],[SB]])</f>
        <v>ZPGZZV</v>
      </c>
      <c r="AO331" s="249">
        <f>IF(BS_CONTROLE[[#This Row],[SUB]]=0, "-", BS_CONTROLE[[#This Row],[SUB]])</f>
        <v>53</v>
      </c>
      <c r="AP331" s="250">
        <f>IF(BS_CONTROLE[[#This Row],[KM - Inicio]]=0, "-", BS_CONTROLE[[#This Row],[KM - Inicio]])</f>
        <v>122.7</v>
      </c>
      <c r="AQ331" s="25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8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e">
        <f t="shared" si="32"/>
        <v>#VALUE!</v>
      </c>
      <c r="BR331" s="19" t="e">
        <f t="shared" si="33"/>
        <v>#VALUE!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79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8" t="str">
        <f>IF(BS_CONTROLE[[#This Row],[Local - Partida]]=0, "-", BS_CONTROLE[[#This Row],[Local - Partida]])</f>
        <v>-</v>
      </c>
      <c r="AL332" s="248" t="str">
        <f>IF(BS_CONTROLE[[#This Row],[Local - Encerramento]]=0, "-", BS_CONTROLE[[#This Row],[Local - Encerramento]])</f>
        <v>-</v>
      </c>
      <c r="AM332" s="248" t="str">
        <f>IF(BS_CONTROLE[[#This Row],[Entre - Estações]]=0, "-", BS_CONTROLE[[#This Row],[Entre - Estações]])</f>
        <v>-</v>
      </c>
      <c r="AN332" s="248" t="str">
        <f>IF(BS_CONTROLE[[#This Row],[SB]]=0, "-", BS_CONTROLE[[#This Row],[SB]])</f>
        <v>-</v>
      </c>
      <c r="AO332" s="249" t="str">
        <f>IF(BS_CONTROLE[[#This Row],[SUB]]=0, "-", BS_CONTROLE[[#This Row],[SUB]])</f>
        <v>-</v>
      </c>
      <c r="AP332" s="250" t="str">
        <f>IF(BS_CONTROLE[[#This Row],[KM - Inicio]]=0, "-", BS_CONTROLE[[#This Row],[KM - Inicio]])</f>
        <v>-</v>
      </c>
      <c r="AQ332" s="25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8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79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8" t="str">
        <f>IF(BS_CONTROLE[[#This Row],[Local - Partida]]=0, "-", BS_CONTROLE[[#This Row],[Local - Partida]])</f>
        <v>-</v>
      </c>
      <c r="AL333" s="248" t="str">
        <f>IF(BS_CONTROLE[[#This Row],[Local - Encerramento]]=0, "-", BS_CONTROLE[[#This Row],[Local - Encerramento]])</f>
        <v>-</v>
      </c>
      <c r="AM333" s="248" t="str">
        <f>IF(BS_CONTROLE[[#This Row],[Entre - Estações]]=0, "-", BS_CONTROLE[[#This Row],[Entre - Estações]])</f>
        <v>-</v>
      </c>
      <c r="AN333" s="248" t="str">
        <f>IF(BS_CONTROLE[[#This Row],[SB]]=0, "-", BS_CONTROLE[[#This Row],[SB]])</f>
        <v>-</v>
      </c>
      <c r="AO333" s="249" t="str">
        <f>IF(BS_CONTROLE[[#This Row],[SUB]]=0, "-", BS_CONTROLE[[#This Row],[SUB]])</f>
        <v>-</v>
      </c>
      <c r="AP333" s="250" t="str">
        <f>IF(BS_CONTROLE[[#This Row],[KM - Inicio]]=0, "-", BS_CONTROLE[[#This Row],[KM - Inicio]])</f>
        <v>-</v>
      </c>
      <c r="AQ333" s="25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8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9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1" t="s">
        <v>929</v>
      </c>
      <c r="W334" s="251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8" t="str">
        <f>IF(BS_CONTROLE[[#This Row],[Local - Partida]]=0, "-", BS_CONTROLE[[#This Row],[Local - Partida]])</f>
        <v>109ZPT2</v>
      </c>
      <c r="AL334" s="248" t="str">
        <f>IF(BS_CONTROLE[[#This Row],[Local - Encerramento]]=0, "-", BS_CONTROLE[[#This Row],[Local - Encerramento]])</f>
        <v>ZPTZDR</v>
      </c>
      <c r="AM334" s="248" t="str">
        <f>IF(BS_CONTROLE[[#This Row],[Entre - Estações]]=0, "-", BS_CONTROLE[[#This Row],[Entre - Estações]])</f>
        <v>ZGM1</v>
      </c>
      <c r="AN334" s="248" t="str">
        <f>IF(BS_CONTROLE[[#This Row],[SB]]=0, "-", BS_CONTROLE[[#This Row],[SB]])</f>
        <v>ZGM1</v>
      </c>
      <c r="AO334" s="249">
        <f>IF(BS_CONTROLE[[#This Row],[SUB]]=0, "-", BS_CONTROLE[[#This Row],[SUB]])</f>
        <v>30</v>
      </c>
      <c r="AP334" s="250">
        <f>IF(BS_CONTROLE[[#This Row],[KM - Inicio]]=0, "-", BS_CONTROLE[[#This Row],[KM - Inicio]])</f>
        <v>114.3</v>
      </c>
      <c r="AQ334" s="25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8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e">
        <f t="shared" si="32"/>
        <v>#VALUE!</v>
      </c>
      <c r="BR334" s="19" t="e">
        <f t="shared" si="33"/>
        <v>#VALUE!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79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8" t="str">
        <f>IF(BS_CONTROLE[[#This Row],[Local - Partida]]=0, "-", BS_CONTROLE[[#This Row],[Local - Partida]])</f>
        <v>-</v>
      </c>
      <c r="AL335" s="248" t="str">
        <f>IF(BS_CONTROLE[[#This Row],[Local - Encerramento]]=0, "-", BS_CONTROLE[[#This Row],[Local - Encerramento]])</f>
        <v>-</v>
      </c>
      <c r="AM335" s="248" t="str">
        <f>IF(BS_CONTROLE[[#This Row],[Entre - Estações]]=0, "-", BS_CONTROLE[[#This Row],[Entre - Estações]])</f>
        <v>-</v>
      </c>
      <c r="AN335" s="248" t="str">
        <f>IF(BS_CONTROLE[[#This Row],[SB]]=0, "-", BS_CONTROLE[[#This Row],[SB]])</f>
        <v>-</v>
      </c>
      <c r="AO335" s="249" t="str">
        <f>IF(BS_CONTROLE[[#This Row],[SUB]]=0, "-", BS_CONTROLE[[#This Row],[SUB]])</f>
        <v>-</v>
      </c>
      <c r="AP335" s="250" t="str">
        <f>IF(BS_CONTROLE[[#This Row],[KM - Inicio]]=0, "-", BS_CONTROLE[[#This Row],[KM - Inicio]])</f>
        <v>-</v>
      </c>
      <c r="AQ335" s="25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8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79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8" t="str">
        <f>IF(BS_CONTROLE[[#This Row],[Local - Partida]]=0, "-", BS_CONTROLE[[#This Row],[Local - Partida]])</f>
        <v>-</v>
      </c>
      <c r="AL336" s="248" t="str">
        <f>IF(BS_CONTROLE[[#This Row],[Local - Encerramento]]=0, "-", BS_CONTROLE[[#This Row],[Local - Encerramento]])</f>
        <v>-</v>
      </c>
      <c r="AM336" s="248" t="str">
        <f>IF(BS_CONTROLE[[#This Row],[Entre - Estações]]=0, "-", BS_CONTROLE[[#This Row],[Entre - Estações]])</f>
        <v>-</v>
      </c>
      <c r="AN336" s="248" t="str">
        <f>IF(BS_CONTROLE[[#This Row],[SB]]=0, "-", BS_CONTROLE[[#This Row],[SB]])</f>
        <v>-</v>
      </c>
      <c r="AO336" s="249" t="str">
        <f>IF(BS_CONTROLE[[#This Row],[SUB]]=0, "-", BS_CONTROLE[[#This Row],[SUB]])</f>
        <v>-</v>
      </c>
      <c r="AP336" s="250" t="str">
        <f>IF(BS_CONTROLE[[#This Row],[KM - Inicio]]=0, "-", BS_CONTROLE[[#This Row],[KM - Inicio]])</f>
        <v>-</v>
      </c>
      <c r="AQ336" s="25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8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5" t="s">
        <v>522</v>
      </c>
      <c r="E337" s="299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1" t="s">
        <v>929</v>
      </c>
      <c r="W337" s="251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1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8" t="str">
        <f>IF(BS_CONTROLE[[#This Row],[Local - Partida]]=0, "-", BS_CONTROLE[[#This Row],[Local - Partida]])</f>
        <v>ZYU1</v>
      </c>
      <c r="AL337" s="248" t="str">
        <f>IF(BS_CONTROLE[[#This Row],[Local - Encerramento]]=0, "-", BS_CONTROLE[[#This Row],[Local - Encerramento]])</f>
        <v>ZYU1</v>
      </c>
      <c r="AM337" s="248" t="str">
        <f>IF(BS_CONTROLE[[#This Row],[Entre - Estações]]=0, "-", BS_CONTROLE[[#This Row],[Entre - Estações]])</f>
        <v>ZVK-ZDS</v>
      </c>
      <c r="AN337" s="248" t="str">
        <f>IF(BS_CONTROLE[[#This Row],[SB]]=0, "-", BS_CONTROLE[[#This Row],[SB]])</f>
        <v>ZVK2</v>
      </c>
      <c r="AO337" s="249">
        <f>IF(BS_CONTROLE[[#This Row],[SUB]]=0, "-", BS_CONTROLE[[#This Row],[SUB]])</f>
        <v>56</v>
      </c>
      <c r="AP337" s="250">
        <f>IF(BS_CONTROLE[[#This Row],[KM - Inicio]]=0, "-", BS_CONTROLE[[#This Row],[KM - Inicio]])</f>
        <v>232</v>
      </c>
      <c r="AQ337" s="25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8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e">
        <f t="shared" si="32"/>
        <v>#VALUE!</v>
      </c>
      <c r="BR337" s="19" t="e">
        <f t="shared" si="33"/>
        <v>#VALUE!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299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1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8" t="str">
        <f>IF(BS_CONTROLE[[#This Row],[Local - Partida]]=0, "-", BS_CONTROLE[[#This Row],[Local - Partida]])</f>
        <v>-</v>
      </c>
      <c r="AL338" s="248" t="str">
        <f>IF(BS_CONTROLE[[#This Row],[Local - Encerramento]]=0, "-", BS_CONTROLE[[#This Row],[Local - Encerramento]])</f>
        <v>-</v>
      </c>
      <c r="AM338" s="248" t="str">
        <f>IF(BS_CONTROLE[[#This Row],[Entre - Estações]]=0, "-", BS_CONTROLE[[#This Row],[Entre - Estações]])</f>
        <v>ZYU</v>
      </c>
      <c r="AN338" s="248" t="str">
        <f>IF(BS_CONTROLE[[#This Row],[SB]]=0, "-", BS_CONTROLE[[#This Row],[SB]])</f>
        <v>ZYU1</v>
      </c>
      <c r="AO338" s="249">
        <f>IF(BS_CONTROLE[[#This Row],[SUB]]=0, "-", BS_CONTROLE[[#This Row],[SUB]])</f>
        <v>49</v>
      </c>
      <c r="AP338" s="250">
        <f>IF(BS_CONTROLE[[#This Row],[KM - Inicio]]=0, "-", BS_CONTROLE[[#This Row],[KM - Inicio]])</f>
        <v>203.1</v>
      </c>
      <c r="AQ338" s="25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8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e">
        <f t="shared" si="32"/>
        <v>#VALUE!</v>
      </c>
      <c r="BR338" s="19" t="e">
        <f t="shared" si="33"/>
        <v>#VALUE!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9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1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8" t="str">
        <f>IF(BS_CONTROLE[[#This Row],[Local - Partida]]=0, "-", BS_CONTROLE[[#This Row],[Local - Partida]])</f>
        <v>-</v>
      </c>
      <c r="AL339" s="248" t="str">
        <f>IF(BS_CONTROLE[[#This Row],[Local - Encerramento]]=0, "-", BS_CONTROLE[[#This Row],[Local - Encerramento]])</f>
        <v>-</v>
      </c>
      <c r="AM339" s="248" t="str">
        <f>IF(BS_CONTROLE[[#This Row],[Entre - Estações]]=0, "-", BS_CONTROLE[[#This Row],[Entre - Estações]])</f>
        <v>ZYU</v>
      </c>
      <c r="AN339" s="248" t="str">
        <f>IF(BS_CONTROLE[[#This Row],[SB]]=0, "-", BS_CONTROLE[[#This Row],[SB]])</f>
        <v>198ZYU1</v>
      </c>
      <c r="AO339" s="249">
        <f>IF(BS_CONTROLE[[#This Row],[SUB]]=0, "-", BS_CONTROLE[[#This Row],[SUB]])</f>
        <v>49</v>
      </c>
      <c r="AP339" s="250">
        <f>IF(BS_CONTROLE[[#This Row],[KM - Inicio]]=0, "-", BS_CONTROLE[[#This Row],[KM - Inicio]])</f>
        <v>199.8</v>
      </c>
      <c r="AQ339" s="25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8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e">
        <f t="shared" si="32"/>
        <v>#VALUE!</v>
      </c>
      <c r="BR339" s="19" t="e">
        <f t="shared" si="33"/>
        <v>#VALUE!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9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8" t="str">
        <f>IF(BS_CONTROLE[[#This Row],[Local - Partida]]=0, "-", BS_CONTROLE[[#This Row],[Local - Partida]])</f>
        <v>-</v>
      </c>
      <c r="AL340" s="248" t="str">
        <f>IF(BS_CONTROLE[[#This Row],[Local - Encerramento]]=0, "-", BS_CONTROLE[[#This Row],[Local - Encerramento]])</f>
        <v>-</v>
      </c>
      <c r="AM340" s="248" t="str">
        <f>IF(BS_CONTROLE[[#This Row],[Entre - Estações]]=0, "-", BS_CONTROLE[[#This Row],[Entre - Estações]])</f>
        <v>ZFY</v>
      </c>
      <c r="AN340" s="248" t="str">
        <f>IF(BS_CONTROLE[[#This Row],[SB]]=0, "-", BS_CONTROLE[[#This Row],[SB]])</f>
        <v>ZFY1982</v>
      </c>
      <c r="AO340" s="249">
        <f>IF(BS_CONTROLE[[#This Row],[SUB]]=0, "-", BS_CONTROLE[[#This Row],[SUB]])</f>
        <v>56</v>
      </c>
      <c r="AP340" s="250">
        <f>IF(BS_CONTROLE[[#This Row],[KM - Inicio]]=0, "-", BS_CONTROLE[[#This Row],[KM - Inicio]])</f>
        <v>195.5</v>
      </c>
      <c r="AQ340" s="25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8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e">
        <f t="shared" si="32"/>
        <v>#VALUE!</v>
      </c>
      <c r="BR340" s="19" t="e">
        <f t="shared" si="33"/>
        <v>#VALUE!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5" t="s">
        <v>541</v>
      </c>
      <c r="E341" s="299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1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8" t="str">
        <f>IF(BS_CONTROLE[[#This Row],[Local - Partida]]=0, "-", BS_CONTROLE[[#This Row],[Local - Partida]])</f>
        <v>ZYU1</v>
      </c>
      <c r="AL341" s="248" t="str">
        <f>IF(BS_CONTROLE[[#This Row],[Local - Encerramento]]=0, "-", BS_CONTROLE[[#This Row],[Local - Encerramento]])</f>
        <v>ZYU1</v>
      </c>
      <c r="AM341" s="248" t="str">
        <f>IF(BS_CONTROLE[[#This Row],[Entre - Estações]]=0, "-", BS_CONTROLE[[#This Row],[Entre - Estações]])</f>
        <v>ZXP-ZFY</v>
      </c>
      <c r="AN341" s="248" t="str">
        <f>IF(BS_CONTROLE[[#This Row],[SB]]=0, "-", BS_CONTROLE[[#This Row],[SB]])</f>
        <v>ZXP189</v>
      </c>
      <c r="AO341" s="249">
        <f>IF(BS_CONTROLE[[#This Row],[SUB]]=0, "-", BS_CONTROLE[[#This Row],[SUB]])</f>
        <v>56</v>
      </c>
      <c r="AP341" s="250">
        <f>IF(BS_CONTROLE[[#This Row],[KM - Inicio]]=0, "-", BS_CONTROLE[[#This Row],[KM - Inicio]])</f>
        <v>189</v>
      </c>
      <c r="AQ341" s="25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8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e">
        <f t="shared" si="32"/>
        <v>#VALUE!</v>
      </c>
      <c r="BR341" s="19" t="e">
        <f t="shared" si="33"/>
        <v>#VALUE!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79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8" t="str">
        <f>IF(BS_CONTROLE[[#This Row],[Local - Partida]]=0, "-", BS_CONTROLE[[#This Row],[Local - Partida]])</f>
        <v>-</v>
      </c>
      <c r="AL342" s="248" t="str">
        <f>IF(BS_CONTROLE[[#This Row],[Local - Encerramento]]=0, "-", BS_CONTROLE[[#This Row],[Local - Encerramento]])</f>
        <v>-</v>
      </c>
      <c r="AM342" s="248" t="str">
        <f>IF(BS_CONTROLE[[#This Row],[Entre - Estações]]=0, "-", BS_CONTROLE[[#This Row],[Entre - Estações]])</f>
        <v>-</v>
      </c>
      <c r="AN342" s="248" t="str">
        <f>IF(BS_CONTROLE[[#This Row],[SB]]=0, "-", BS_CONTROLE[[#This Row],[SB]])</f>
        <v>-</v>
      </c>
      <c r="AO342" s="249" t="str">
        <f>IF(BS_CONTROLE[[#This Row],[SUB]]=0, "-", BS_CONTROLE[[#This Row],[SUB]])</f>
        <v>-</v>
      </c>
      <c r="AP342" s="250" t="str">
        <f>IF(BS_CONTROLE[[#This Row],[KM - Inicio]]=0, "-", BS_CONTROLE[[#This Row],[KM - Inicio]])</f>
        <v>-</v>
      </c>
      <c r="AQ342" s="25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8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6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8" t="str">
        <f>IF(BS_CONTROLE[[#This Row],[Local - Partida]]=0, "-", BS_CONTROLE[[#This Row],[Local - Partida]])</f>
        <v>-</v>
      </c>
      <c r="AL343" s="248" t="str">
        <f>IF(BS_CONTROLE[[#This Row],[Local - Encerramento]]=0, "-", BS_CONTROLE[[#This Row],[Local - Encerramento]])</f>
        <v>-</v>
      </c>
      <c r="AM343" s="248" t="str">
        <f>IF(BS_CONTROLE[[#This Row],[Entre - Estações]]=0, "-", BS_CONTROLE[[#This Row],[Entre - Estações]])</f>
        <v>ZKW</v>
      </c>
      <c r="AN343" s="248" t="str">
        <f>IF(BS_CONTROLE[[#This Row],[SB]]=0, "-", BS_CONTROLE[[#This Row],[SB]])</f>
        <v>ZKWZLU</v>
      </c>
      <c r="AO343" s="249">
        <f>IF(BS_CONTROLE[[#This Row],[SUB]]=0, "-", BS_CONTROLE[[#This Row],[SUB]])</f>
        <v>55</v>
      </c>
      <c r="AP343" s="250">
        <f>IF(BS_CONTROLE[[#This Row],[KM - Inicio]]=0, "-", BS_CONTROLE[[#This Row],[KM - Inicio]])</f>
        <v>97.843000000000004</v>
      </c>
      <c r="AQ343" s="250">
        <f>IF(BS_CONTROLE[[#This Row],[KM - Fim]]=0, "-", BS_CONTROLE[[#This Row],[KM - Fim]])</f>
        <v>108.22</v>
      </c>
      <c r="AR343" s="232">
        <v>0.40138888888888891</v>
      </c>
      <c r="AS343" s="232">
        <v>0.40555555555555556</v>
      </c>
      <c r="AT343" s="232">
        <v>0.53055555555555556</v>
      </c>
      <c r="AU343" s="232"/>
      <c r="AV343" s="232"/>
      <c r="AW343" s="232"/>
      <c r="AX343" s="39"/>
      <c r="AY343" s="278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1"/>
      <c r="BG343" s="16"/>
      <c r="BH343" s="17">
        <v>2</v>
      </c>
      <c r="BI343" s="17"/>
      <c r="BJ343" s="345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e">
        <f>IF(AND(BR343&lt;1,BS343&lt;1),"Produção e Intervalo",IF(BR343&lt;1,"Intervalo",IF(BS343&lt;1,"Produção","Aderente")))</f>
        <v>#VALUE!</v>
      </c>
      <c r="BR343" s="19" t="e">
        <f>IF(OR(B343="",F343=""),"*",AY343/P343)</f>
        <v>#VALUE!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0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8" t="str">
        <f>IF(BS_CONTROLE[[#This Row],[Local - Partida]]=0, "-", BS_CONTROLE[[#This Row],[Local - Partida]])</f>
        <v>-</v>
      </c>
      <c r="AL344" s="248" t="str">
        <f>IF(BS_CONTROLE[[#This Row],[Local - Encerramento]]=0, "-", BS_CONTROLE[[#This Row],[Local - Encerramento]])</f>
        <v>-</v>
      </c>
      <c r="AM344" s="248" t="str">
        <f>IF(BS_CONTROLE[[#This Row],[Entre - Estações]]=0, "-", BS_CONTROLE[[#This Row],[Entre - Estações]])</f>
        <v>ZKW</v>
      </c>
      <c r="AN344" s="248" t="str">
        <f>IF(BS_CONTROLE[[#This Row],[SB]]=0, "-", BS_CONTROLE[[#This Row],[SB]])</f>
        <v>102ZKW2</v>
      </c>
      <c r="AO344" s="249">
        <f>IF(BS_CONTROLE[[#This Row],[SUB]]=0, "-", BS_CONTROLE[[#This Row],[SUB]])</f>
        <v>55</v>
      </c>
      <c r="AP344" s="250">
        <f>IF(BS_CONTROLE[[#This Row],[KM - Inicio]]=0, "-", BS_CONTROLE[[#This Row],[KM - Inicio]])</f>
        <v>98.16</v>
      </c>
      <c r="AQ344" s="25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8" t="str">
        <f t="shared" ref="AY344:AY365" si="35"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e">
        <f t="shared" si="32"/>
        <v>#VALUE!</v>
      </c>
      <c r="BR344" s="19" t="e">
        <f t="shared" si="33"/>
        <v>#VALUE!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9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8" t="str">
        <f>IF(BS_CONTROLE[[#This Row],[Local - Partida]]=0, "-", BS_CONTROLE[[#This Row],[Local - Partida]])</f>
        <v>-</v>
      </c>
      <c r="AL345" s="248" t="str">
        <f>IF(BS_CONTROLE[[#This Row],[Local - Encerramento]]=0, "-", BS_CONTROLE[[#This Row],[Local - Encerramento]])</f>
        <v>-</v>
      </c>
      <c r="AM345" s="248" t="str">
        <f>IF(BS_CONTROLE[[#This Row],[Entre - Estações]]=0, "-", BS_CONTROLE[[#This Row],[Entre - Estações]])</f>
        <v>ZKW</v>
      </c>
      <c r="AN345" s="248" t="str">
        <f>IF(BS_CONTROLE[[#This Row],[SB]]=0, "-", BS_CONTROLE[[#This Row],[SB]])</f>
        <v>102ZKW2</v>
      </c>
      <c r="AO345" s="249">
        <f>IF(BS_CONTROLE[[#This Row],[SUB]]=0, "-", BS_CONTROLE[[#This Row],[SUB]])</f>
        <v>55</v>
      </c>
      <c r="AP345" s="250">
        <f>IF(BS_CONTROLE[[#This Row],[KM - Inicio]]=0, "-", BS_CONTROLE[[#This Row],[KM - Inicio]])</f>
        <v>99.6</v>
      </c>
      <c r="AQ345" s="25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8" t="str">
        <f t="shared" si="35"/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e">
        <f t="shared" si="32"/>
        <v>#VALUE!</v>
      </c>
      <c r="BR345" s="19" t="e">
        <f t="shared" si="33"/>
        <v>#VALUE!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9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8" t="str">
        <f>IF(BS_CONTROLE[[#This Row],[Local - Partida]]=0, "-", BS_CONTROLE[[#This Row],[Local - Partida]])</f>
        <v>-</v>
      </c>
      <c r="AL346" s="248" t="str">
        <f>IF(BS_CONTROLE[[#This Row],[Local - Encerramento]]=0, "-", BS_CONTROLE[[#This Row],[Local - Encerramento]])</f>
        <v>-</v>
      </c>
      <c r="AM346" s="248" t="str">
        <f>IF(BS_CONTROLE[[#This Row],[Entre - Estações]]=0, "-", BS_CONTROLE[[#This Row],[Entre - Estações]])</f>
        <v>ZLU</v>
      </c>
      <c r="AN346" s="248" t="str">
        <f>IF(BS_CONTROLE[[#This Row],[SB]]=0, "-", BS_CONTROLE[[#This Row],[SB]])</f>
        <v>ZLU1052</v>
      </c>
      <c r="AO346" s="249">
        <f>IF(BS_CONTROLE[[#This Row],[SUB]]=0, "-", BS_CONTROLE[[#This Row],[SUB]])</f>
        <v>55</v>
      </c>
      <c r="AP346" s="250">
        <f>IF(BS_CONTROLE[[#This Row],[KM - Inicio]]=0, "-", BS_CONTROLE[[#This Row],[KM - Inicio]])</f>
        <v>106.02</v>
      </c>
      <c r="AQ346" s="25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8" t="str">
        <f t="shared" si="35"/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e">
        <f t="shared" si="32"/>
        <v>#VALUE!</v>
      </c>
      <c r="BR346" s="19" t="e">
        <f t="shared" si="33"/>
        <v>#VALUE!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9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8" t="str">
        <f>IF(BS_CONTROLE[[#This Row],[Local - Partida]]=0, "-", BS_CONTROLE[[#This Row],[Local - Partida]])</f>
        <v>-</v>
      </c>
      <c r="AL347" s="248" t="str">
        <f>IF(BS_CONTROLE[[#This Row],[Local - Encerramento]]=0, "-", BS_CONTROLE[[#This Row],[Local - Encerramento]])</f>
        <v>-</v>
      </c>
      <c r="AM347" s="248" t="str">
        <f>IF(BS_CONTROLE[[#This Row],[Entre - Estações]]=0, "-", BS_CONTROLE[[#This Row],[Entre - Estações]])</f>
        <v>ZLU</v>
      </c>
      <c r="AN347" s="248" t="str">
        <f>IF(BS_CONTROLE[[#This Row],[SB]]=0, "-", BS_CONTROLE[[#This Row],[SB]])</f>
        <v>ZLU1052</v>
      </c>
      <c r="AO347" s="249">
        <f>IF(BS_CONTROLE[[#This Row],[SUB]]=0, "-", BS_CONTROLE[[#This Row],[SUB]])</f>
        <v>55</v>
      </c>
      <c r="AP347" s="250">
        <f>IF(BS_CONTROLE[[#This Row],[KM - Inicio]]=0, "-", BS_CONTROLE[[#This Row],[KM - Inicio]])</f>
        <v>106.148</v>
      </c>
      <c r="AQ347" s="25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8" t="str">
        <f t="shared" si="35"/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e">
        <f t="shared" si="32"/>
        <v>#VALUE!</v>
      </c>
      <c r="BR347" s="19" t="e">
        <f t="shared" si="33"/>
        <v>#VALUE!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9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8" t="str">
        <f>IF(BS_CONTROLE[[#This Row],[Local - Partida]]=0, "-", BS_CONTROLE[[#This Row],[Local - Partida]])</f>
        <v>-</v>
      </c>
      <c r="AL348" s="248" t="str">
        <f>IF(BS_CONTROLE[[#This Row],[Local - Encerramento]]=0, "-", BS_CONTROLE[[#This Row],[Local - Encerramento]])</f>
        <v>-</v>
      </c>
      <c r="AM348" s="248" t="str">
        <f>IF(BS_CONTROLE[[#This Row],[Entre - Estações]]=0, "-", BS_CONTROLE[[#This Row],[Entre - Estações]])</f>
        <v>ZLU</v>
      </c>
      <c r="AN348" s="248" t="str">
        <f>IF(BS_CONTROLE[[#This Row],[SB]]=0, "-", BS_CONTROLE[[#This Row],[SB]])</f>
        <v>ZLU1052</v>
      </c>
      <c r="AO348" s="249">
        <f>IF(BS_CONTROLE[[#This Row],[SUB]]=0, "-", BS_CONTROLE[[#This Row],[SUB]])</f>
        <v>55</v>
      </c>
      <c r="AP348" s="250">
        <f>IF(BS_CONTROLE[[#This Row],[KM - Inicio]]=0, "-", BS_CONTROLE[[#This Row],[KM - Inicio]])</f>
        <v>107.25</v>
      </c>
      <c r="AQ348" s="25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8" t="str">
        <f t="shared" si="35"/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e">
        <f t="shared" si="32"/>
        <v>#VALUE!</v>
      </c>
      <c r="BR348" s="19" t="e">
        <f t="shared" si="33"/>
        <v>#VALUE!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9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8" t="str">
        <f>IF(BS_CONTROLE[[#This Row],[Local - Partida]]=0, "-", BS_CONTROLE[[#This Row],[Local - Partida]])</f>
        <v>-</v>
      </c>
      <c r="AL349" s="248" t="str">
        <f>IF(BS_CONTROLE[[#This Row],[Local - Encerramento]]=0, "-", BS_CONTROLE[[#This Row],[Local - Encerramento]])</f>
        <v>-</v>
      </c>
      <c r="AM349" s="248" t="str">
        <f>IF(BS_CONTROLE[[#This Row],[Entre - Estações]]=0, "-", BS_CONTROLE[[#This Row],[Entre - Estações]])</f>
        <v>ZLU</v>
      </c>
      <c r="AN349" s="248" t="str">
        <f>IF(BS_CONTROLE[[#This Row],[SB]]=0, "-", BS_CONTROLE[[#This Row],[SB]])</f>
        <v>ZLU1052</v>
      </c>
      <c r="AO349" s="249">
        <f>IF(BS_CONTROLE[[#This Row],[SUB]]=0, "-", BS_CONTROLE[[#This Row],[SUB]])</f>
        <v>55</v>
      </c>
      <c r="AP349" s="250">
        <f>IF(BS_CONTROLE[[#This Row],[KM - Inicio]]=0, "-", BS_CONTROLE[[#This Row],[KM - Inicio]])</f>
        <v>107.78</v>
      </c>
      <c r="AQ349" s="25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8" t="str">
        <f t="shared" si="35"/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e">
        <f t="shared" si="32"/>
        <v>#VALUE!</v>
      </c>
      <c r="BR349" s="19" t="e">
        <f t="shared" si="33"/>
        <v>#VALUE!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9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8" t="str">
        <f>IF(BS_CONTROLE[[#This Row],[Local - Partida]]=0, "-", BS_CONTROLE[[#This Row],[Local - Partida]])</f>
        <v>ZEM1302</v>
      </c>
      <c r="AL350" s="248" t="str">
        <f>IF(BS_CONTROLE[[#This Row],[Local - Encerramento]]=0, "-", BS_CONTROLE[[#This Row],[Local - Encerramento]])</f>
        <v>ZEM1302</v>
      </c>
      <c r="AM350" s="248" t="str">
        <f>IF(BS_CONTROLE[[#This Row],[Entre - Estações]]=0, "-", BS_CONTROLE[[#This Row],[Entre - Estações]])</f>
        <v>ZYQ-ZEM</v>
      </c>
      <c r="AN350" s="248" t="str">
        <f>IF(BS_CONTROLE[[#This Row],[SB]]=0, "-", BS_CONTROLE[[#This Row],[SB]])</f>
        <v>ZEM1302</v>
      </c>
      <c r="AO350" s="249">
        <f>IF(BS_CONTROLE[[#This Row],[SUB]]=0, "-", BS_CONTROLE[[#This Row],[SUB]])</f>
        <v>55</v>
      </c>
      <c r="AP350" s="250">
        <f>IF(BS_CONTROLE[[#This Row],[KM - Inicio]]=0, "-", BS_CONTROLE[[#This Row],[KM - Inicio]])</f>
        <v>134</v>
      </c>
      <c r="AQ350" s="25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8" t="str">
        <f t="shared" si="35"/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e">
        <f t="shared" si="32"/>
        <v>#VALUE!</v>
      </c>
      <c r="BR350" s="19" t="e">
        <f t="shared" si="33"/>
        <v>#VALUE!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9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1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8" t="str">
        <f>IF(BS_CONTROLE[[#This Row],[Local - Partida]]=0, "-", BS_CONTROLE[[#This Row],[Local - Partida]])</f>
        <v>ZEM1</v>
      </c>
      <c r="AL351" s="248" t="str">
        <f>IF(BS_CONTROLE[[#This Row],[Local - Encerramento]]=0, "-", BS_CONTROLE[[#This Row],[Local - Encerramento]])</f>
        <v>Z3V3</v>
      </c>
      <c r="AM351" s="248" t="str">
        <f>IF(BS_CONTROLE[[#This Row],[Entre - Estações]]=0, "-", BS_CONTROLE[[#This Row],[Entre - Estações]])</f>
        <v>ZYQ-ZEM</v>
      </c>
      <c r="AN351" s="248" t="str">
        <f>IF(BS_CONTROLE[[#This Row],[SB]]=0, "-", BS_CONTROLE[[#This Row],[SB]])</f>
        <v>ZEM2</v>
      </c>
      <c r="AO351" s="249">
        <f>IF(BS_CONTROLE[[#This Row],[SUB]]=0, "-", BS_CONTROLE[[#This Row],[SUB]])</f>
        <v>55</v>
      </c>
      <c r="AP351" s="250">
        <f>IF(BS_CONTROLE[[#This Row],[KM - Inicio]]=0, "-", BS_CONTROLE[[#This Row],[KM - Inicio]])</f>
        <v>135</v>
      </c>
      <c r="AQ351" s="25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8" t="str">
        <f t="shared" si="35"/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e">
        <f t="shared" si="32"/>
        <v>#VALUE!</v>
      </c>
      <c r="BR351" s="19" t="e">
        <f t="shared" si="33"/>
        <v>#VALUE!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9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8" t="str">
        <f>IF(BS_CONTROLE[[#This Row],[Local - Partida]]=0, "-", BS_CONTROLE[[#This Row],[Local - Partida]])</f>
        <v>-</v>
      </c>
      <c r="AL352" s="248" t="str">
        <f>IF(BS_CONTROLE[[#This Row],[Local - Encerramento]]=0, "-", BS_CONTROLE[[#This Row],[Local - Encerramento]])</f>
        <v>-</v>
      </c>
      <c r="AM352" s="248" t="str">
        <f>IF(BS_CONTROLE[[#This Row],[Entre - Estações]]=0, "-", BS_CONTROLE[[#This Row],[Entre - Estações]])</f>
        <v>ZWI-ZYQ</v>
      </c>
      <c r="AN352" s="248">
        <f>IF(BS_CONTROLE[[#This Row],[SB]]=0, "-", BS_CONTROLE[[#This Row],[SB]])</f>
        <v>1231212</v>
      </c>
      <c r="AO352" s="249">
        <f>IF(BS_CONTROLE[[#This Row],[SUB]]=0, "-", BS_CONTROLE[[#This Row],[SUB]])</f>
        <v>55</v>
      </c>
      <c r="AP352" s="250">
        <f>IF(BS_CONTROLE[[#This Row],[KM - Inicio]]=0, "-", BS_CONTROLE[[#This Row],[KM - Inicio]])</f>
        <v>121.886</v>
      </c>
      <c r="AQ352" s="25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8" t="str">
        <f t="shared" si="35"/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e">
        <f t="shared" si="32"/>
        <v>#VALUE!</v>
      </c>
      <c r="BR352" s="19" t="e">
        <f t="shared" si="33"/>
        <v>#VALUE!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5" t="s">
        <v>534</v>
      </c>
      <c r="E353" s="299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1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1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8" t="str">
        <f>IF(BS_CONTROLE[[#This Row],[Local - Partida]]=0, "-", BS_CONTROLE[[#This Row],[Local - Partida]])</f>
        <v>ZEM-2</v>
      </c>
      <c r="AL353" s="248" t="str">
        <f>IF(BS_CONTROLE[[#This Row],[Local - Encerramento]]=0, "-", BS_CONTROLE[[#This Row],[Local - Encerramento]])</f>
        <v>ZEV-2</v>
      </c>
      <c r="AM353" s="248" t="str">
        <f>IF(BS_CONTROLE[[#This Row],[Entre - Estações]]=0, "-", BS_CONTROLE[[#This Row],[Entre - Estações]])</f>
        <v>ZEM-ZEV</v>
      </c>
      <c r="AN353" s="248" t="str">
        <f>IF(BS_CONTROLE[[#This Row],[SB]]=0, "-", BS_CONTROLE[[#This Row],[SB]])</f>
        <v>ZEMZEV</v>
      </c>
      <c r="AO353" s="249">
        <f>IF(BS_CONTROLE[[#This Row],[SUB]]=0, "-", BS_CONTROLE[[#This Row],[SUB]])</f>
        <v>55</v>
      </c>
      <c r="AP353" s="250">
        <f>IF(BS_CONTROLE[[#This Row],[KM - Inicio]]=0, "-", BS_CONTROLE[[#This Row],[KM - Inicio]])</f>
        <v>135</v>
      </c>
      <c r="AQ353" s="25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8" t="str">
        <f t="shared" si="35"/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e">
        <f t="shared" si="32"/>
        <v>#VALUE!</v>
      </c>
      <c r="BR353" s="19" t="e">
        <f t="shared" si="33"/>
        <v>#VALUE!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299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1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8" t="str">
        <f>IF(BS_CONTROLE[[#This Row],[Local - Partida]]=0, "-", BS_CONTROLE[[#This Row],[Local - Partida]])</f>
        <v>-</v>
      </c>
      <c r="AL354" s="248" t="str">
        <f>IF(BS_CONTROLE[[#This Row],[Local - Encerramento]]=0, "-", BS_CONTROLE[[#This Row],[Local - Encerramento]])</f>
        <v>-</v>
      </c>
      <c r="AM354" s="248" t="str">
        <f>IF(BS_CONTROLE[[#This Row],[Entre - Estações]]=0, "-", BS_CONTROLE[[#This Row],[Entre - Estações]])</f>
        <v>-</v>
      </c>
      <c r="AN354" s="248" t="str">
        <f>IF(BS_CONTROLE[[#This Row],[SB]]=0, "-", BS_CONTROLE[[#This Row],[SB]])</f>
        <v>-</v>
      </c>
      <c r="AO354" s="249" t="str">
        <f>IF(BS_CONTROLE[[#This Row],[SUB]]=0, "-", BS_CONTROLE[[#This Row],[SUB]])</f>
        <v>-</v>
      </c>
      <c r="AP354" s="250" t="str">
        <f>IF(BS_CONTROLE[[#This Row],[KM - Inicio]]=0, "-", BS_CONTROLE[[#This Row],[KM - Inicio]])</f>
        <v>-</v>
      </c>
      <c r="AQ354" s="25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8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9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8" t="str">
        <f>IF(BS_CONTROLE[[#This Row],[Local - Partida]]=0, "-", BS_CONTROLE[[#This Row],[Local - Partida]])</f>
        <v>K72K712</v>
      </c>
      <c r="AL355" s="248" t="str">
        <f>IF(BS_CONTROLE[[#This Row],[Local - Encerramento]]=0, "-", BS_CONTROLE[[#This Row],[Local - Encerramento]])</f>
        <v>-</v>
      </c>
      <c r="AM355" s="248" t="str">
        <f>IF(BS_CONTROLE[[#This Row],[Entre - Estações]]=0, "-", BS_CONTROLE[[#This Row],[Entre - Estações]])</f>
        <v>ZEZ-069</v>
      </c>
      <c r="AN355" s="248" t="str">
        <f>IF(BS_CONTROLE[[#This Row],[SB]]=0, "-", BS_CONTROLE[[#This Row],[SB]])</f>
        <v>K72K712</v>
      </c>
      <c r="AO355" s="249">
        <f>IF(BS_CONTROLE[[#This Row],[SUB]]=0, "-", BS_CONTROLE[[#This Row],[SUB]])</f>
        <v>92</v>
      </c>
      <c r="AP355" s="250">
        <f>IF(BS_CONTROLE[[#This Row],[KM - Inicio]]=0, "-", BS_CONTROLE[[#This Row],[KM - Inicio]])</f>
        <v>71.599999999999994</v>
      </c>
      <c r="AQ355" s="25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8" t="str">
        <f t="shared" si="35"/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e">
        <f t="shared" si="32"/>
        <v>#VALUE!</v>
      </c>
      <c r="BR355" s="19" t="e">
        <f t="shared" si="33"/>
        <v>#VALUE!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9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8" t="str">
        <f>IF(BS_CONTROLE[[#This Row],[Local - Partida]]=0, "-", BS_CONTROLE[[#This Row],[Local - Partida]])</f>
        <v>ZEZ2</v>
      </c>
      <c r="AL356" s="248" t="str">
        <f>IF(BS_CONTROLE[[#This Row],[Local - Encerramento]]=0, "-", BS_CONTROLE[[#This Row],[Local - Encerramento]])</f>
        <v>-</v>
      </c>
      <c r="AM356" s="248" t="str">
        <f>IF(BS_CONTROLE[[#This Row],[Entre - Estações]]=0, "-", BS_CONTROLE[[#This Row],[Entre - Estações]])</f>
        <v>ZEZ-069</v>
      </c>
      <c r="AN356" s="248" t="str">
        <f>IF(BS_CONTROLE[[#This Row],[SB]]=0, "-", BS_CONTROLE[[#This Row],[SB]])</f>
        <v>ZEZ2</v>
      </c>
      <c r="AO356" s="249">
        <f>IF(BS_CONTROLE[[#This Row],[SUB]]=0, "-", BS_CONTROLE[[#This Row],[SUB]])</f>
        <v>92</v>
      </c>
      <c r="AP356" s="250">
        <f>IF(BS_CONTROLE[[#This Row],[KM - Inicio]]=0, "-", BS_CONTROLE[[#This Row],[KM - Inicio]])</f>
        <v>74.599999999999994</v>
      </c>
      <c r="AQ356" s="25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8" t="str">
        <f t="shared" si="35"/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e">
        <f t="shared" si="32"/>
        <v>#VALUE!</v>
      </c>
      <c r="BR356" s="19" t="e">
        <f t="shared" si="33"/>
        <v>#VALUE!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9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1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8" t="str">
        <f>IF(BS_CONTROLE[[#This Row],[Local - Partida]]=0, "-", BS_CONTROLE[[#This Row],[Local - Partida]])</f>
        <v>K67ZEV1</v>
      </c>
      <c r="AL357" s="248" t="str">
        <f>IF(BS_CONTROLE[[#This Row],[Local - Encerramento]]=0, "-", BS_CONTROLE[[#This Row],[Local - Encerramento]])</f>
        <v>K67ZEV1</v>
      </c>
      <c r="AM357" s="248" t="str">
        <f>IF(BS_CONTROLE[[#This Row],[Entre - Estações]]=0, "-", BS_CONTROLE[[#This Row],[Entre - Estações]])</f>
        <v>ZEV-ZXW</v>
      </c>
      <c r="AN357" s="248" t="str">
        <f>IF(BS_CONTROLE[[#This Row],[SB]]=0, "-", BS_CONTROLE[[#This Row],[SB]])</f>
        <v>K84ZXW2</v>
      </c>
      <c r="AO357" s="249">
        <f>IF(BS_CONTROLE[[#This Row],[SUB]]=0, "-", BS_CONTROLE[[#This Row],[SUB]])</f>
        <v>92</v>
      </c>
      <c r="AP357" s="250">
        <f>IF(BS_CONTROLE[[#This Row],[KM - Inicio]]=0, "-", BS_CONTROLE[[#This Row],[KM - Inicio]])</f>
        <v>83.7</v>
      </c>
      <c r="AQ357" s="25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8" t="str">
        <f t="shared" si="35"/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e">
        <f t="shared" si="32"/>
        <v>#VALUE!</v>
      </c>
      <c r="BR357" s="19" t="e">
        <f t="shared" si="33"/>
        <v>#VALUE!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9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1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1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8" t="str">
        <f>IF(BS_CONTROLE[[#This Row],[Local - Partida]]=0, "-", BS_CONTROLE[[#This Row],[Local - Partida]])</f>
        <v>ZPT1051</v>
      </c>
      <c r="AL358" s="248" t="str">
        <f>IF(BS_CONTROLE[[#This Row],[Local - Encerramento]]=0, "-", BS_CONTROLE[[#This Row],[Local - Encerramento]])</f>
        <v>ZPTZDR</v>
      </c>
      <c r="AM358" s="248" t="str">
        <f>IF(BS_CONTROLE[[#This Row],[Entre - Estações]]=0, "-", BS_CONTROLE[[#This Row],[Entre - Estações]])</f>
        <v>ZPT-ZXW</v>
      </c>
      <c r="AN358" s="248" t="str">
        <f>IF(BS_CONTROLE[[#This Row],[SB]]=0, "-", BS_CONTROLE[[#This Row],[SB]])</f>
        <v>K84ZXW1</v>
      </c>
      <c r="AO358" s="249">
        <f>IF(BS_CONTROLE[[#This Row],[SUB]]=0, "-", BS_CONTROLE[[#This Row],[SUB]])</f>
        <v>54</v>
      </c>
      <c r="AP358" s="250">
        <f>IF(BS_CONTROLE[[#This Row],[KM - Inicio]]=0, "-", BS_CONTROLE[[#This Row],[KM - Inicio]])</f>
        <v>83.7</v>
      </c>
      <c r="AQ358" s="25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8" t="str">
        <f t="shared" si="35"/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e">
        <f t="shared" si="32"/>
        <v>#VALUE!</v>
      </c>
      <c r="BR358" s="19" t="e">
        <f t="shared" si="33"/>
        <v>#VALUE!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9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8" t="str">
        <f>IF(BS_CONTROLE[[#This Row],[Local - Partida]]=0, "-", BS_CONTROLE[[#This Row],[Local - Partida]])</f>
        <v>ZGP2</v>
      </c>
      <c r="AL359" s="248" t="str">
        <f>IF(BS_CONTROLE[[#This Row],[Local - Encerramento]]=0, "-", BS_CONTROLE[[#This Row],[Local - Encerramento]])</f>
        <v>-</v>
      </c>
      <c r="AM359" s="248" t="str">
        <f>IF(BS_CONTROLE[[#This Row],[Entre - Estações]]=0, "-", BS_CONTROLE[[#This Row],[Entre - Estações]])</f>
        <v>ZGP</v>
      </c>
      <c r="AN359" s="248" t="str">
        <f>IF(BS_CONTROLE[[#This Row],[SB]]=0, "-", BS_CONTROLE[[#This Row],[SB]])</f>
        <v>ZGP2</v>
      </c>
      <c r="AO359" s="249">
        <f>IF(BS_CONTROLE[[#This Row],[SUB]]=0, "-", BS_CONTROLE[[#This Row],[SUB]])</f>
        <v>92</v>
      </c>
      <c r="AP359" s="250">
        <f>IF(BS_CONTROLE[[#This Row],[KM - Inicio]]=0, "-", BS_CONTROLE[[#This Row],[KM - Inicio]])</f>
        <v>103.3</v>
      </c>
      <c r="AQ359" s="25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8" t="str">
        <f t="shared" si="35"/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e">
        <f t="shared" si="32"/>
        <v>#VALUE!</v>
      </c>
      <c r="BR359" s="19" t="e">
        <f t="shared" si="33"/>
        <v>#VALUE!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9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8">
        <f>IF(BS_CONTROLE[[#This Row],[Local - Partida]]=0, "-", BS_CONTROLE[[#This Row],[Local - Partida]])</f>
        <v>1101091</v>
      </c>
      <c r="AL360" s="248" t="str">
        <f>IF(BS_CONTROLE[[#This Row],[Local - Encerramento]]=0, "-", BS_CONTROLE[[#This Row],[Local - Encerramento]])</f>
        <v>-</v>
      </c>
      <c r="AM360" s="248" t="str">
        <f>IF(BS_CONTROLE[[#This Row],[Entre - Estações]]=0, "-", BS_CONTROLE[[#This Row],[Entre - Estações]])</f>
        <v>ZGM-109</v>
      </c>
      <c r="AN360" s="248">
        <f>IF(BS_CONTROLE[[#This Row],[SB]]=0, "-", BS_CONTROLE[[#This Row],[SB]])</f>
        <v>1101091</v>
      </c>
      <c r="AO360" s="249">
        <f>IF(BS_CONTROLE[[#This Row],[SUB]]=0, "-", BS_CONTROLE[[#This Row],[SUB]])</f>
        <v>30</v>
      </c>
      <c r="AP360" s="250">
        <f>IF(BS_CONTROLE[[#This Row],[KM - Inicio]]=0, "-", BS_CONTROLE[[#This Row],[KM - Inicio]])</f>
        <v>108.9</v>
      </c>
      <c r="AQ360" s="25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8" t="str">
        <f t="shared" si="35"/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e">
        <f t="shared" si="32"/>
        <v>#VALUE!</v>
      </c>
      <c r="BR360" s="19" t="e">
        <f t="shared" si="33"/>
        <v>#VALUE!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9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1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8" t="str">
        <f>IF(BS_CONTROLE[[#This Row],[Local - Partida]]=0, "-", BS_CONTROLE[[#This Row],[Local - Partida]])</f>
        <v>109ZPT2</v>
      </c>
      <c r="AL361" s="248" t="str">
        <f>IF(BS_CONTROLE[[#This Row],[Local - Encerramento]]=0, "-", BS_CONTROLE[[#This Row],[Local - Encerramento]])</f>
        <v>ZPTZDR</v>
      </c>
      <c r="AM361" s="248" t="s">
        <v>1468</v>
      </c>
      <c r="AN361" s="248" t="s">
        <v>301</v>
      </c>
      <c r="AO361" s="249">
        <v>92</v>
      </c>
      <c r="AP361" s="250">
        <v>106.4</v>
      </c>
      <c r="AQ361" s="25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8" t="str">
        <f t="shared" si="35"/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e">
        <f t="shared" si="32"/>
        <v>#VALUE!</v>
      </c>
      <c r="BR361" s="19" t="e">
        <f t="shared" si="33"/>
        <v>#VALUE!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79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8" t="str">
        <f>IF(BS_CONTROLE[[#This Row],[Local - Partida]]=0, "-", BS_CONTROLE[[#This Row],[Local - Partida]])</f>
        <v>-</v>
      </c>
      <c r="AL362" s="248" t="str">
        <f>IF(BS_CONTROLE[[#This Row],[Local - Encerramento]]=0, "-", BS_CONTROLE[[#This Row],[Local - Encerramento]])</f>
        <v>-</v>
      </c>
      <c r="AM362" s="248" t="str">
        <f>IF(BS_CONTROLE[[#This Row],[Entre - Estações]]=0, "-", BS_CONTROLE[[#This Row],[Entre - Estações]])</f>
        <v>-</v>
      </c>
      <c r="AN362" s="248" t="str">
        <f>IF(BS_CONTROLE[[#This Row],[SB]]=0, "-", BS_CONTROLE[[#This Row],[SB]])</f>
        <v>-</v>
      </c>
      <c r="AO362" s="249" t="str">
        <f>IF(BS_CONTROLE[[#This Row],[SUB]]=0, "-", BS_CONTROLE[[#This Row],[SUB]])</f>
        <v>-</v>
      </c>
      <c r="AP362" s="250" t="str">
        <f>IF(BS_CONTROLE[[#This Row],[KM - Inicio]]=0, "-", BS_CONTROLE[[#This Row],[KM - Inicio]])</f>
        <v>-</v>
      </c>
      <c r="AQ362" s="25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8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9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8" t="str">
        <f>IF(BS_CONTROLE[[#This Row],[Local - Partida]]=0, "-", BS_CONTROLE[[#This Row],[Local - Partida]])</f>
        <v>ZQBZBV</v>
      </c>
      <c r="AL363" s="248" t="str">
        <f>IF(BS_CONTROLE[[#This Row],[Local - Encerramento]]=0, "-", BS_CONTROLE[[#This Row],[Local - Encerramento]])</f>
        <v>ZKE</v>
      </c>
      <c r="AM363" s="248" t="str">
        <f>IF(BS_CONTROLE[[#This Row],[Entre - Estações]]=0, "-", BS_CONTROLE[[#This Row],[Entre - Estações]])</f>
        <v>ZQBZBV-ZKE</v>
      </c>
      <c r="AN363" s="248" t="str">
        <f>IF(BS_CONTROLE[[#This Row],[SB]]=0, "-", BS_CONTROLE[[#This Row],[SB]])</f>
        <v>ZQBZBVZKE</v>
      </c>
      <c r="AO363" s="249">
        <f>IF(BS_CONTROLE[[#This Row],[SUB]]=0, "-", BS_CONTROLE[[#This Row],[SUB]])</f>
        <v>56</v>
      </c>
      <c r="AP363" s="250">
        <f>IF(BS_CONTROLE[[#This Row],[KM - Inicio]]=0, "-", BS_CONTROLE[[#This Row],[KM - Inicio]])</f>
        <v>256</v>
      </c>
      <c r="AQ363" s="25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8" t="str">
        <f t="shared" si="35"/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e">
        <f t="shared" si="32"/>
        <v>#VALUE!</v>
      </c>
      <c r="BR363" s="19" t="e">
        <f t="shared" si="33"/>
        <v>#VALUE!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5" t="s">
        <v>522</v>
      </c>
      <c r="E364" s="299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1" t="s">
        <v>929</v>
      </c>
      <c r="W364" s="251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1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8" t="str">
        <f>IF(BS_CONTROLE[[#This Row],[Local - Partida]]=0, "-", BS_CONTROLE[[#This Row],[Local - Partida]])</f>
        <v>ZYU1</v>
      </c>
      <c r="AL364" s="248" t="str">
        <f>IF(BS_CONTROLE[[#This Row],[Local - Encerramento]]=0, "-", BS_CONTROLE[[#This Row],[Local - Encerramento]])</f>
        <v>ZYU1</v>
      </c>
      <c r="AM364" s="248" t="str">
        <f>IF(BS_CONTROLE[[#This Row],[Entre - Estações]]=0, "-", BS_CONTROLE[[#This Row],[Entre - Estações]])</f>
        <v>ZVK-ZDS</v>
      </c>
      <c r="AN364" s="248" t="str">
        <f>IF(BS_CONTROLE[[#This Row],[SB]]=0, "-", BS_CONTROLE[[#This Row],[SB]])</f>
        <v>ZVK2</v>
      </c>
      <c r="AO364" s="249">
        <f>IF(BS_CONTROLE[[#This Row],[SUB]]=0, "-", BS_CONTROLE[[#This Row],[SUB]])</f>
        <v>56</v>
      </c>
      <c r="AP364" s="250">
        <f>IF(BS_CONTROLE[[#This Row],[KM - Inicio]]=0, "-", BS_CONTROLE[[#This Row],[KM - Inicio]])</f>
        <v>232</v>
      </c>
      <c r="AQ364" s="25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8" t="str">
        <f t="shared" si="35"/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e">
        <f t="shared" si="32"/>
        <v>#VALUE!</v>
      </c>
      <c r="BR364" s="19" t="e">
        <f t="shared" si="33"/>
        <v>#VALUE!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299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1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8" t="str">
        <f>IF(BS_CONTROLE[[#This Row],[Local - Partida]]=0, "-", BS_CONTROLE[[#This Row],[Local - Partida]])</f>
        <v>-</v>
      </c>
      <c r="AL365" s="248" t="str">
        <f>IF(BS_CONTROLE[[#This Row],[Local - Encerramento]]=0, "-", BS_CONTROLE[[#This Row],[Local - Encerramento]])</f>
        <v>-</v>
      </c>
      <c r="AM365" s="248" t="str">
        <f>IF(BS_CONTROLE[[#This Row],[Entre - Estações]]=0, "-", BS_CONTROLE[[#This Row],[Entre - Estações]])</f>
        <v>ZYU</v>
      </c>
      <c r="AN365" s="248" t="str">
        <f>IF(BS_CONTROLE[[#This Row],[SB]]=0, "-", BS_CONTROLE[[#This Row],[SB]])</f>
        <v>ZYU1</v>
      </c>
      <c r="AO365" s="249">
        <f>IF(BS_CONTROLE[[#This Row],[SUB]]=0, "-", BS_CONTROLE[[#This Row],[SUB]])</f>
        <v>49</v>
      </c>
      <c r="AP365" s="250">
        <f>IF(BS_CONTROLE[[#This Row],[KM - Inicio]]=0, "-", BS_CONTROLE[[#This Row],[KM - Inicio]])</f>
        <v>203.1</v>
      </c>
      <c r="AQ365" s="25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8" t="str">
        <f t="shared" si="35"/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e">
        <f t="shared" si="32"/>
        <v>#VALUE!</v>
      </c>
      <c r="BR365" s="19" t="e">
        <f t="shared" si="33"/>
        <v>#VALUE!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9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1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8" t="str">
        <f>IF(BS_CONTROLE[[#This Row],[Local - Partida]]=0, "-", BS_CONTROLE[[#This Row],[Local - Partida]])</f>
        <v>-</v>
      </c>
      <c r="AL366" s="248" t="str">
        <f>IF(BS_CONTROLE[[#This Row],[Local - Encerramento]]=0, "-", BS_CONTROLE[[#This Row],[Local - Encerramento]])</f>
        <v>-</v>
      </c>
      <c r="AM366" s="248" t="str">
        <f>IF(BS_CONTROLE[[#This Row],[Entre - Estações]]=0, "-", BS_CONTROLE[[#This Row],[Entre - Estações]])</f>
        <v>ZYU</v>
      </c>
      <c r="AN366" s="248" t="str">
        <f>IF(BS_CONTROLE[[#This Row],[SB]]=0, "-", BS_CONTROLE[[#This Row],[SB]])</f>
        <v>198ZYU1</v>
      </c>
      <c r="AO366" s="249">
        <f>IF(BS_CONTROLE[[#This Row],[SUB]]=0, "-", BS_CONTROLE[[#This Row],[SUB]])</f>
        <v>49</v>
      </c>
      <c r="AP366" s="250">
        <f>IF(BS_CONTROLE[[#This Row],[KM - Inicio]]=0, "-", BS_CONTROLE[[#This Row],[KM - Inicio]])</f>
        <v>200.2</v>
      </c>
      <c r="AQ366" s="25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8" t="str">
        <f t="shared" ref="AY366:AY429" si="38"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e">
        <f t="shared" ref="BQ366:BQ429" si="39">IF(AND(BR366&lt;1,BS366&lt;1),"Produção e Intervalo",IF(BR366&lt;1,"Intervalo",IF(BS366&lt;1,"Produção","Aderente")))</f>
        <v>#VALUE!</v>
      </c>
      <c r="BR366" s="19" t="e">
        <f t="shared" ref="BR366:BR429" si="40">IF(OR(B366="",F366=""),"*",AY366/P366)</f>
        <v>#VALUE!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9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8" t="str">
        <f>IF(BS_CONTROLE[[#This Row],[Local - Partida]]=0, "-", BS_CONTROLE[[#This Row],[Local - Partida]])</f>
        <v>-</v>
      </c>
      <c r="AL367" s="248" t="str">
        <f>IF(BS_CONTROLE[[#This Row],[Local - Encerramento]]=0, "-", BS_CONTROLE[[#This Row],[Local - Encerramento]])</f>
        <v>-</v>
      </c>
      <c r="AM367" s="248" t="str">
        <f>IF(BS_CONTROLE[[#This Row],[Entre - Estações]]=0, "-", BS_CONTROLE[[#This Row],[Entre - Estações]])</f>
        <v>ZFY</v>
      </c>
      <c r="AN367" s="248" t="str">
        <f>IF(BS_CONTROLE[[#This Row],[SB]]=0, "-", BS_CONTROLE[[#This Row],[SB]])</f>
        <v>ZFY1982</v>
      </c>
      <c r="AO367" s="249">
        <f>IF(BS_CONTROLE[[#This Row],[SUB]]=0, "-", BS_CONTROLE[[#This Row],[SUB]])</f>
        <v>56</v>
      </c>
      <c r="AP367" s="250">
        <f>IF(BS_CONTROLE[[#This Row],[KM - Inicio]]=0, "-", BS_CONTROLE[[#This Row],[KM - Inicio]])</f>
        <v>195.5</v>
      </c>
      <c r="AQ367" s="25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8" t="str">
        <f t="shared" si="38"/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e">
        <f t="shared" si="39"/>
        <v>#VALUE!</v>
      </c>
      <c r="BR367" s="19" t="e">
        <f t="shared" si="40"/>
        <v>#VALUE!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5" t="s">
        <v>541</v>
      </c>
      <c r="E368" s="299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1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8" t="str">
        <f>IF(BS_CONTROLE[[#This Row],[Local - Partida]]=0, "-", BS_CONTROLE[[#This Row],[Local - Partida]])</f>
        <v>ZYU1</v>
      </c>
      <c r="AL368" s="248" t="str">
        <f>IF(BS_CONTROLE[[#This Row],[Local - Encerramento]]=0, "-", BS_CONTROLE[[#This Row],[Local - Encerramento]])</f>
        <v>ZYU1</v>
      </c>
      <c r="AM368" s="248" t="str">
        <f>IF(BS_CONTROLE[[#This Row],[Entre - Estações]]=0, "-", BS_CONTROLE[[#This Row],[Entre - Estações]])</f>
        <v>ZXP-ZFY</v>
      </c>
      <c r="AN368" s="248" t="str">
        <f>IF(BS_CONTROLE[[#This Row],[SB]]=0, "-", BS_CONTROLE[[#This Row],[SB]])</f>
        <v>ZXP189</v>
      </c>
      <c r="AO368" s="249">
        <f>IF(BS_CONTROLE[[#This Row],[SUB]]=0, "-", BS_CONTROLE[[#This Row],[SUB]])</f>
        <v>56</v>
      </c>
      <c r="AP368" s="250">
        <f>IF(BS_CONTROLE[[#This Row],[KM - Inicio]]=0, "-", BS_CONTROLE[[#This Row],[KM - Inicio]])</f>
        <v>189</v>
      </c>
      <c r="AQ368" s="25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8" t="str">
        <f t="shared" si="38"/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e">
        <f t="shared" si="39"/>
        <v>#VALUE!</v>
      </c>
      <c r="BR368" s="19" t="e">
        <f t="shared" si="40"/>
        <v>#VALUE!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9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1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8" t="str">
        <f>IF(BS_CONTROLE[[#This Row],[Local - Partida]]=0, "-", BS_CONTROLE[[#This Row],[Local - Partida]])</f>
        <v>-</v>
      </c>
      <c r="AL369" s="248" t="str">
        <f>IF(BS_CONTROLE[[#This Row],[Local - Encerramento]]=0, "-", BS_CONTROLE[[#This Row],[Local - Encerramento]])</f>
        <v>-</v>
      </c>
      <c r="AM369" s="248" t="str">
        <f>IF(BS_CONTROLE[[#This Row],[Entre - Estações]]=0, "-", BS_CONTROLE[[#This Row],[Entre - Estações]])</f>
        <v>ZER-170</v>
      </c>
      <c r="AN369" s="248" t="str">
        <f>IF(BS_CONTROLE[[#This Row],[SB]]=0, "-", BS_CONTROLE[[#This Row],[SB]])</f>
        <v>ZER169</v>
      </c>
      <c r="AO369" s="249">
        <f>IF(BS_CONTROLE[[#This Row],[SUB]]=0, "-", BS_CONTROLE[[#This Row],[SUB]])</f>
        <v>56</v>
      </c>
      <c r="AP369" s="250">
        <f>IF(BS_CONTROLE[[#This Row],[KM - Inicio]]=0, "-", BS_CONTROLE[[#This Row],[KM - Inicio]])</f>
        <v>168</v>
      </c>
      <c r="AQ369" s="25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8" t="str">
        <f t="shared" si="38"/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e">
        <f t="shared" si="39"/>
        <v>#VALUE!</v>
      </c>
      <c r="BR369" s="19" t="e">
        <f t="shared" si="40"/>
        <v>#VALUE!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9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8" t="str">
        <f>IF(BS_CONTROLE[[#This Row],[Local - Partida]]=0, "-", BS_CONTROLE[[#This Row],[Local - Partida]])</f>
        <v>-</v>
      </c>
      <c r="AL370" s="248" t="str">
        <f>IF(BS_CONTROLE[[#This Row],[Local - Encerramento]]=0, "-", BS_CONTROLE[[#This Row],[Local - Encerramento]])</f>
        <v>-</v>
      </c>
      <c r="AM370" s="248" t="str">
        <f>IF(BS_CONTROLE[[#This Row],[Entre - Estações]]=0, "-", BS_CONTROLE[[#This Row],[Entre - Estações]])</f>
        <v>ZGA</v>
      </c>
      <c r="AN370" s="248" t="str">
        <f>IF(BS_CONTROLE[[#This Row],[SB]]=0, "-", BS_CONTROLE[[#This Row],[SB]])</f>
        <v>ZGA1541</v>
      </c>
      <c r="AO370" s="249">
        <f>IF(BS_CONTROLE[[#This Row],[SUB]]=0, "-", BS_CONTROLE[[#This Row],[SUB]])</f>
        <v>49</v>
      </c>
      <c r="AP370" s="250">
        <f>IF(BS_CONTROLE[[#This Row],[KM - Inicio]]=0, "-", BS_CONTROLE[[#This Row],[KM - Inicio]])</f>
        <v>153.30000000000001</v>
      </c>
      <c r="AQ370" s="25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8" t="str">
        <f t="shared" si="38"/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e">
        <f t="shared" si="39"/>
        <v>#VALUE!</v>
      </c>
      <c r="BR370" s="19" t="e">
        <f t="shared" si="40"/>
        <v>#VALUE!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0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8" t="str">
        <f>IF(BS_CONTROLE[[#This Row],[Local - Partida]]=0, "-", BS_CONTROLE[[#This Row],[Local - Partida]])</f>
        <v>-</v>
      </c>
      <c r="AL371" s="248" t="str">
        <f>IF(BS_CONTROLE[[#This Row],[Local - Encerramento]]=0, "-", BS_CONTROLE[[#This Row],[Local - Encerramento]])</f>
        <v>-</v>
      </c>
      <c r="AM371" s="248" t="str">
        <f>IF(BS_CONTROLE[[#This Row],[Entre - Estações]]=0, "-", BS_CONTROLE[[#This Row],[Entre - Estações]])</f>
        <v>-</v>
      </c>
      <c r="AN371" s="248" t="str">
        <f>IF(BS_CONTROLE[[#This Row],[SB]]=0, "-", BS_CONTROLE[[#This Row],[SB]])</f>
        <v>-</v>
      </c>
      <c r="AO371" s="249" t="str">
        <f>IF(BS_CONTROLE[[#This Row],[SUB]]=0, "-", BS_CONTROLE[[#This Row],[SUB]])</f>
        <v>-</v>
      </c>
      <c r="AP371" s="250" t="str">
        <f>IF(BS_CONTROLE[[#This Row],[KM - Inicio]]=0, "-", BS_CONTROLE[[#This Row],[KM - Inicio]])</f>
        <v>-</v>
      </c>
      <c r="AQ371" s="25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8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79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8" t="str">
        <f>IF(BS_CONTROLE[[#This Row],[Local - Partida]]=0, "-", BS_CONTROLE[[#This Row],[Local - Partida]])</f>
        <v>-</v>
      </c>
      <c r="AL372" s="248" t="str">
        <f>IF(BS_CONTROLE[[#This Row],[Local - Encerramento]]=0, "-", BS_CONTROLE[[#This Row],[Local - Encerramento]])</f>
        <v>-</v>
      </c>
      <c r="AM372" s="248" t="str">
        <f>IF(BS_CONTROLE[[#This Row],[Entre - Estações]]=0, "-", BS_CONTROLE[[#This Row],[Entre - Estações]])</f>
        <v>-</v>
      </c>
      <c r="AN372" s="248" t="str">
        <f>IF(BS_CONTROLE[[#This Row],[SB]]=0, "-", BS_CONTROLE[[#This Row],[SB]])</f>
        <v>-</v>
      </c>
      <c r="AO372" s="249" t="str">
        <f>IF(BS_CONTROLE[[#This Row],[SUB]]=0, "-", BS_CONTROLE[[#This Row],[SUB]])</f>
        <v>-</v>
      </c>
      <c r="AP372" s="250" t="str">
        <f>IF(BS_CONTROLE[[#This Row],[KM - Inicio]]=0, "-", BS_CONTROLE[[#This Row],[KM - Inicio]])</f>
        <v>-</v>
      </c>
      <c r="AQ372" s="25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8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9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8" t="str">
        <f>IF(BS_CONTROLE[[#This Row],[Local - Partida]]=0, "-", BS_CONTROLE[[#This Row],[Local - Partida]])</f>
        <v>-</v>
      </c>
      <c r="AL373" s="248" t="str">
        <f>IF(BS_CONTROLE[[#This Row],[Local - Encerramento]]=0, "-", BS_CONTROLE[[#This Row],[Local - Encerramento]])</f>
        <v>-</v>
      </c>
      <c r="AM373" s="248" t="str">
        <f>IF(BS_CONTROLE[[#This Row],[Entre - Estações]]=0, "-", BS_CONTROLE[[#This Row],[Entre - Estações]])</f>
        <v>ZWI-ZYQ</v>
      </c>
      <c r="AN373" s="248">
        <f>IF(BS_CONTROLE[[#This Row],[SB]]=0, "-", BS_CONTROLE[[#This Row],[SB]])</f>
        <v>1231212</v>
      </c>
      <c r="AO373" s="249">
        <f>IF(BS_CONTROLE[[#This Row],[SUB]]=0, "-", BS_CONTROLE[[#This Row],[SUB]])</f>
        <v>55</v>
      </c>
      <c r="AP373" s="250">
        <f>IF(BS_CONTROLE[[#This Row],[KM - Inicio]]=0, "-", BS_CONTROLE[[#This Row],[KM - Inicio]])</f>
        <v>122.199</v>
      </c>
      <c r="AQ373" s="25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8" t="str">
        <f t="shared" si="38"/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5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e">
        <f t="shared" si="39"/>
        <v>#VALUE!</v>
      </c>
      <c r="BR373" s="19" t="e">
        <f t="shared" si="40"/>
        <v>#VALUE!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9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8" t="str">
        <f>IF(BS_CONTROLE[[#This Row],[Local - Partida]]=0, "-", BS_CONTROLE[[#This Row],[Local - Partida]])</f>
        <v>-</v>
      </c>
      <c r="AL374" s="248" t="str">
        <f>IF(BS_CONTROLE[[#This Row],[Local - Encerramento]]=0, "-", BS_CONTROLE[[#This Row],[Local - Encerramento]])</f>
        <v>-</v>
      </c>
      <c r="AM374" s="248" t="str">
        <f>IF(BS_CONTROLE[[#This Row],[Entre - Estações]]=0, "-", BS_CONTROLE[[#This Row],[Entre - Estações]])</f>
        <v>ZWI-ZYQ</v>
      </c>
      <c r="AN374" s="248">
        <f>IF(BS_CONTROLE[[#This Row],[SB]]=0, "-", BS_CONTROLE[[#This Row],[SB]])</f>
        <v>1231212</v>
      </c>
      <c r="AO374" s="249">
        <f>IF(BS_CONTROLE[[#This Row],[SUB]]=0, "-", BS_CONTROLE[[#This Row],[SUB]])</f>
        <v>55</v>
      </c>
      <c r="AP374" s="250">
        <f>IF(BS_CONTROLE[[#This Row],[KM - Inicio]]=0, "-", BS_CONTROLE[[#This Row],[KM - Inicio]])</f>
        <v>121.73699999999999</v>
      </c>
      <c r="AQ374" s="25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8" t="str">
        <f t="shared" si="38"/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e">
        <f t="shared" si="39"/>
        <v>#VALUE!</v>
      </c>
      <c r="BR374" s="19" t="e">
        <f t="shared" si="40"/>
        <v>#VALUE!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9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8" t="str">
        <f>IF(BS_CONTROLE[[#This Row],[Local - Partida]]=0, "-", BS_CONTROLE[[#This Row],[Local - Partida]])</f>
        <v>-</v>
      </c>
      <c r="AL375" s="248" t="str">
        <f>IF(BS_CONTROLE[[#This Row],[Local - Encerramento]]=0, "-", BS_CONTROLE[[#This Row],[Local - Encerramento]])</f>
        <v>-</v>
      </c>
      <c r="AM375" s="248" t="str">
        <f>IF(BS_CONTROLE[[#This Row],[Entre - Estações]]=0, "-", BS_CONTROLE[[#This Row],[Entre - Estações]])</f>
        <v>ZWI-ZYQ</v>
      </c>
      <c r="AN375" s="248">
        <f>IF(BS_CONTROLE[[#This Row],[SB]]=0, "-", BS_CONTROLE[[#This Row],[SB]])</f>
        <v>1231212</v>
      </c>
      <c r="AO375" s="249">
        <f>IF(BS_CONTROLE[[#This Row],[SUB]]=0, "-", BS_CONTROLE[[#This Row],[SUB]])</f>
        <v>55</v>
      </c>
      <c r="AP375" s="250">
        <f>IF(BS_CONTROLE[[#This Row],[KM - Inicio]]=0, "-", BS_CONTROLE[[#This Row],[KM - Inicio]])</f>
        <v>121.70699999999999</v>
      </c>
      <c r="AQ375" s="25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8" t="str">
        <f t="shared" si="38"/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e">
        <f t="shared" si="39"/>
        <v>#VALUE!</v>
      </c>
      <c r="BR375" s="19" t="e">
        <f t="shared" si="40"/>
        <v>#VALUE!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9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8" t="str">
        <f>IF(BS_CONTROLE[[#This Row],[Local - Partida]]=0, "-", BS_CONTROLE[[#This Row],[Local - Partida]])</f>
        <v>-</v>
      </c>
      <c r="AL376" s="248" t="str">
        <f>IF(BS_CONTROLE[[#This Row],[Local - Encerramento]]=0, "-", BS_CONTROLE[[#This Row],[Local - Encerramento]])</f>
        <v>-</v>
      </c>
      <c r="AM376" s="248" t="str">
        <f>IF(BS_CONTROLE[[#This Row],[Entre - Estações]]=0, "-", BS_CONTROLE[[#This Row],[Entre - Estações]])</f>
        <v>ZWI-ZYQ</v>
      </c>
      <c r="AN376" s="248">
        <f>IF(BS_CONTROLE[[#This Row],[SB]]=0, "-", BS_CONTROLE[[#This Row],[SB]])</f>
        <v>1231212</v>
      </c>
      <c r="AO376" s="249">
        <f>IF(BS_CONTROLE[[#This Row],[SUB]]=0, "-", BS_CONTROLE[[#This Row],[SUB]])</f>
        <v>55</v>
      </c>
      <c r="AP376" s="250">
        <f>IF(BS_CONTROLE[[#This Row],[KM - Inicio]]=0, "-", BS_CONTROLE[[#This Row],[KM - Inicio]])</f>
        <v>121.63</v>
      </c>
      <c r="AQ376" s="25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8" t="str">
        <f t="shared" si="38"/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e">
        <f t="shared" si="39"/>
        <v>#VALUE!</v>
      </c>
      <c r="BR376" s="19" t="e">
        <f t="shared" si="40"/>
        <v>#VALUE!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79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8" t="str">
        <f>IF(BS_CONTROLE[[#This Row],[Local - Partida]]=0, "-", BS_CONTROLE[[#This Row],[Local - Partida]])</f>
        <v>-</v>
      </c>
      <c r="AL377" s="248" t="str">
        <f>IF(BS_CONTROLE[[#This Row],[Local - Encerramento]]=0, "-", BS_CONTROLE[[#This Row],[Local - Encerramento]])</f>
        <v>-</v>
      </c>
      <c r="AM377" s="248" t="str">
        <f>IF(BS_CONTROLE[[#This Row],[Entre - Estações]]=0, "-", BS_CONTROLE[[#This Row],[Entre - Estações]])</f>
        <v>-</v>
      </c>
      <c r="AN377" s="248" t="str">
        <f>IF(BS_CONTROLE[[#This Row],[SB]]=0, "-", BS_CONTROLE[[#This Row],[SB]])</f>
        <v>-</v>
      </c>
      <c r="AO377" s="249" t="str">
        <f>IF(BS_CONTROLE[[#This Row],[SUB]]=0, "-", BS_CONTROLE[[#This Row],[SUB]])</f>
        <v>-</v>
      </c>
      <c r="AP377" s="250" t="str">
        <f>IF(BS_CONTROLE[[#This Row],[KM - Inicio]]=0, "-", BS_CONTROLE[[#This Row],[KM - Inicio]])</f>
        <v>-</v>
      </c>
      <c r="AQ377" s="25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8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79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8" t="str">
        <f>IF(BS_CONTROLE[[#This Row],[Local - Partida]]=0, "-", BS_CONTROLE[[#This Row],[Local - Partida]])</f>
        <v>-</v>
      </c>
      <c r="AL378" s="248" t="str">
        <f>IF(BS_CONTROLE[[#This Row],[Local - Encerramento]]=0, "-", BS_CONTROLE[[#This Row],[Local - Encerramento]])</f>
        <v>-</v>
      </c>
      <c r="AM378" s="248" t="str">
        <f>IF(BS_CONTROLE[[#This Row],[Entre - Estações]]=0, "-", BS_CONTROLE[[#This Row],[Entre - Estações]])</f>
        <v>-</v>
      </c>
      <c r="AN378" s="248" t="str">
        <f>IF(BS_CONTROLE[[#This Row],[SB]]=0, "-", BS_CONTROLE[[#This Row],[SB]])</f>
        <v>-</v>
      </c>
      <c r="AO378" s="249" t="str">
        <f>IF(BS_CONTROLE[[#This Row],[SUB]]=0, "-", BS_CONTROLE[[#This Row],[SUB]])</f>
        <v>-</v>
      </c>
      <c r="AP378" s="250" t="str">
        <f>IF(BS_CONTROLE[[#This Row],[KM - Inicio]]=0, "-", BS_CONTROLE[[#This Row],[KM - Inicio]])</f>
        <v>-</v>
      </c>
      <c r="AQ378" s="25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8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9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8" t="str">
        <f>IF(BS_CONTROLE[[#This Row],[Local - Partida]]=0, "-", BS_CONTROLE[[#This Row],[Local - Partida]])</f>
        <v>ZEM1302</v>
      </c>
      <c r="AL379" s="248" t="str">
        <f>IF(BS_CONTROLE[[#This Row],[Local - Encerramento]]=0, "-", BS_CONTROLE[[#This Row],[Local - Encerramento]])</f>
        <v>ZEM1302</v>
      </c>
      <c r="AM379" s="248" t="str">
        <f>IF(BS_CONTROLE[[#This Row],[Entre - Estações]]=0, "-", BS_CONTROLE[[#This Row],[Entre - Estações]])</f>
        <v>ZLU-ZWI</v>
      </c>
      <c r="AN379" s="248" t="str">
        <f>IF(BS_CONTROLE[[#This Row],[SB]]=0, "-", BS_CONTROLE[[#This Row],[SB]])</f>
        <v>ZWI1132</v>
      </c>
      <c r="AO379" s="249">
        <f>IF(BS_CONTROLE[[#This Row],[SUB]]=0, "-", BS_CONTROLE[[#This Row],[SUB]])</f>
        <v>55</v>
      </c>
      <c r="AP379" s="250">
        <f>IF(BS_CONTROLE[[#This Row],[KM - Inicio]]=0, "-", BS_CONTROLE[[#This Row],[KM - Inicio]])</f>
        <v>118.16</v>
      </c>
      <c r="AQ379" s="25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8" t="str">
        <f t="shared" si="38"/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e">
        <f t="shared" si="39"/>
        <v>#VALUE!</v>
      </c>
      <c r="BR379" s="19" t="e">
        <f t="shared" si="40"/>
        <v>#VALUE!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9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8" t="str">
        <f>IF(BS_CONTROLE[[#This Row],[Local - Partida]]=0, "-", BS_CONTROLE[[#This Row],[Local - Partida]])</f>
        <v>-</v>
      </c>
      <c r="AL380" s="248" t="str">
        <f>IF(BS_CONTROLE[[#This Row],[Local - Encerramento]]=0, "-", BS_CONTROLE[[#This Row],[Local - Encerramento]])</f>
        <v>-</v>
      </c>
      <c r="AM380" s="248" t="str">
        <f>IF(BS_CONTROLE[[#This Row],[Entre - Estações]]=0, "-", BS_CONTROLE[[#This Row],[Entre - Estações]])</f>
        <v>ZEM-ZEJ</v>
      </c>
      <c r="AN380" s="248" t="str">
        <f>IF(BS_CONTROLE[[#This Row],[SB]]=0, "-", BS_CONTROLE[[#This Row],[SB]])</f>
        <v>144ZMS2</v>
      </c>
      <c r="AO380" s="249">
        <f>IF(BS_CONTROLE[[#This Row],[SUB]]=0, "-", BS_CONTROLE[[#This Row],[SUB]])</f>
        <v>55</v>
      </c>
      <c r="AP380" s="250">
        <f>IF(BS_CONTROLE[[#This Row],[KM - Inicio]]=0, "-", BS_CONTROLE[[#This Row],[KM - Inicio]])</f>
        <v>142.75</v>
      </c>
      <c r="AQ380" s="25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8" t="str">
        <f t="shared" si="38"/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e">
        <f t="shared" si="39"/>
        <v>#VALUE!</v>
      </c>
      <c r="BR380" s="19" t="e">
        <f t="shared" si="40"/>
        <v>#VALUE!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9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8" t="str">
        <f>IF(BS_CONTROLE[[#This Row],[Local - Partida]]=0, "-", BS_CONTROLE[[#This Row],[Local - Partida]])</f>
        <v>-</v>
      </c>
      <c r="AL381" s="248" t="str">
        <f>IF(BS_CONTROLE[[#This Row],[Local - Encerramento]]=0, "-", BS_CONTROLE[[#This Row],[Local - Encerramento]])</f>
        <v>-</v>
      </c>
      <c r="AM381" s="248" t="str">
        <f>IF(BS_CONTROLE[[#This Row],[Entre - Estações]]=0, "-", BS_CONTROLE[[#This Row],[Entre - Estações]])</f>
        <v>ZEM-ZEJ</v>
      </c>
      <c r="AN381" s="248" t="str">
        <f>IF(BS_CONTROLE[[#This Row],[SB]]=0, "-", BS_CONTROLE[[#This Row],[SB]])</f>
        <v>144ZMS2</v>
      </c>
      <c r="AO381" s="249">
        <f>IF(BS_CONTROLE[[#This Row],[SUB]]=0, "-", BS_CONTROLE[[#This Row],[SUB]])</f>
        <v>55</v>
      </c>
      <c r="AP381" s="250">
        <f>IF(BS_CONTROLE[[#This Row],[KM - Inicio]]=0, "-", BS_CONTROLE[[#This Row],[KM - Inicio]])</f>
        <v>142.75</v>
      </c>
      <c r="AQ381" s="25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8" t="str">
        <f t="shared" si="38"/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e">
        <f t="shared" si="39"/>
        <v>#VALUE!</v>
      </c>
      <c r="BR381" s="19" t="e">
        <f t="shared" si="40"/>
        <v>#VALUE!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79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8" t="str">
        <f>IF(BS_CONTROLE[[#This Row],[Local - Partida]]=0, "-", BS_CONTROLE[[#This Row],[Local - Partida]])</f>
        <v>-</v>
      </c>
      <c r="AL382" s="248" t="str">
        <f>IF(BS_CONTROLE[[#This Row],[Local - Encerramento]]=0, "-", BS_CONTROLE[[#This Row],[Local - Encerramento]])</f>
        <v>-</v>
      </c>
      <c r="AM382" s="248" t="str">
        <f>IF(BS_CONTROLE[[#This Row],[Entre - Estações]]=0, "-", BS_CONTROLE[[#This Row],[Entre - Estações]])</f>
        <v>-</v>
      </c>
      <c r="AN382" s="248" t="str">
        <f>IF(BS_CONTROLE[[#This Row],[SB]]=0, "-", BS_CONTROLE[[#This Row],[SB]])</f>
        <v>-</v>
      </c>
      <c r="AO382" s="249" t="str">
        <f>IF(BS_CONTROLE[[#This Row],[SUB]]=0, "-", BS_CONTROLE[[#This Row],[SUB]])</f>
        <v>-</v>
      </c>
      <c r="AP382" s="250" t="str">
        <f>IF(BS_CONTROLE[[#This Row],[KM - Inicio]]=0, "-", BS_CONTROLE[[#This Row],[KM - Inicio]])</f>
        <v>-</v>
      </c>
      <c r="AQ382" s="25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8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0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8" t="str">
        <f>IF(BS_CONTROLE[[#This Row],[Local - Partida]]=0, "-", BS_CONTROLE[[#This Row],[Local - Partida]])</f>
        <v>-</v>
      </c>
      <c r="AL383" s="248" t="str">
        <f>IF(BS_CONTROLE[[#This Row],[Local - Encerramento]]=0, "-", BS_CONTROLE[[#This Row],[Local - Encerramento]])</f>
        <v>-</v>
      </c>
      <c r="AM383" s="248" t="str">
        <f>IF(BS_CONTROLE[[#This Row],[Entre - Estações]]=0, "-", BS_CONTROLE[[#This Row],[Entre - Estações]])</f>
        <v>-</v>
      </c>
      <c r="AN383" s="248" t="str">
        <f>IF(BS_CONTROLE[[#This Row],[SB]]=0, "-", BS_CONTROLE[[#This Row],[SB]])</f>
        <v>-</v>
      </c>
      <c r="AO383" s="249" t="str">
        <f>IF(BS_CONTROLE[[#This Row],[SUB]]=0, "-", BS_CONTROLE[[#This Row],[SUB]])</f>
        <v>-</v>
      </c>
      <c r="AP383" s="250" t="str">
        <f>IF(BS_CONTROLE[[#This Row],[KM - Inicio]]=0, "-", BS_CONTROLE[[#This Row],[KM - Inicio]])</f>
        <v>-</v>
      </c>
      <c r="AQ383" s="25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8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9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8" t="str">
        <f>IF(BS_CONTROLE[[#This Row],[Local - Partida]]=0, "-", BS_CONTROLE[[#This Row],[Local - Partida]])</f>
        <v>-</v>
      </c>
      <c r="AL384" s="248" t="str">
        <f>IF(BS_CONTROLE[[#This Row],[Local - Encerramento]]=0, "-", BS_CONTROLE[[#This Row],[Local - Encerramento]])</f>
        <v>-</v>
      </c>
      <c r="AM384" s="248" t="str">
        <f>IF(BS_CONTROLE[[#This Row],[Entre - Estações]]=0, "-", BS_CONTROLE[[#This Row],[Entre - Estações]])</f>
        <v>ZXW</v>
      </c>
      <c r="AN384" s="248" t="str">
        <f>IF(BS_CONTROLE[[#This Row],[SB]]=0, "-", BS_CONTROLE[[#This Row],[SB]])</f>
        <v>ZESK852</v>
      </c>
      <c r="AO384" s="249">
        <f>IF(BS_CONTROLE[[#This Row],[SUB]]=0, "-", BS_CONTROLE[[#This Row],[SUB]])</f>
        <v>92</v>
      </c>
      <c r="AP384" s="250">
        <f>IF(BS_CONTROLE[[#This Row],[KM - Inicio]]=0, "-", BS_CONTROLE[[#This Row],[KM - Inicio]])</f>
        <v>85.3</v>
      </c>
      <c r="AQ384" s="25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8" t="str">
        <f t="shared" si="38"/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e">
        <f t="shared" si="39"/>
        <v>#VALUE!</v>
      </c>
      <c r="BR384" s="19" t="e">
        <f t="shared" si="40"/>
        <v>#VALUE!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9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9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8" t="str">
        <f>IF(BS_CONTROLE[[#This Row],[Local - Partida]]=0, "-", BS_CONTROLE[[#This Row],[Local - Partida]])</f>
        <v>Z3VZEV</v>
      </c>
      <c r="AL385" s="248" t="str">
        <f>IF(BS_CONTROLE[[#This Row],[Local - Encerramento]]=0, "-", BS_CONTROLE[[#This Row],[Local - Encerramento]])</f>
        <v>Z3VZEV</v>
      </c>
      <c r="AM385" s="248" t="str">
        <f>IF(BS_CONTROLE[[#This Row],[Entre - Estações]]=0, "-", BS_CONTROLE[[#This Row],[Entre - Estações]])</f>
        <v>ZDC-ZXW</v>
      </c>
      <c r="AN385" s="248" t="str">
        <f>IF(BS_CONTROLE[[#This Row],[SB]]=0, "-", BS_CONTROLE[[#This Row],[SB]])</f>
        <v>K89ZES2</v>
      </c>
      <c r="AO385" s="249">
        <f>IF(BS_CONTROLE[[#This Row],[SUB]]=0, "-", BS_CONTROLE[[#This Row],[SUB]])</f>
        <v>92</v>
      </c>
      <c r="AP385" s="250">
        <f>IF(BS_CONTROLE[[#This Row],[KM - Inicio]]=0, "-", BS_CONTROLE[[#This Row],[KM - Inicio]])</f>
        <v>86.94</v>
      </c>
      <c r="AQ385" s="25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8" t="str">
        <f t="shared" si="38"/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e">
        <f t="shared" si="39"/>
        <v>#VALUE!</v>
      </c>
      <c r="BR385" s="19" t="e">
        <f t="shared" si="40"/>
        <v>#VALUE!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9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8" t="str">
        <f>IF(BS_CONTROLE[[#This Row],[Local - Partida]]=0, "-", BS_CONTROLE[[#This Row],[Local - Partida]])</f>
        <v>-</v>
      </c>
      <c r="AL386" s="248" t="str">
        <f>IF(BS_CONTROLE[[#This Row],[Local - Encerramento]]=0, "-", BS_CONTROLE[[#This Row],[Local - Encerramento]])</f>
        <v>-</v>
      </c>
      <c r="AM386" s="248" t="str">
        <f>IF(BS_CONTROLE[[#This Row],[Entre - Estações]]=0, "-", BS_CONTROLE[[#This Row],[Entre - Estações]])</f>
        <v>ZPT</v>
      </c>
      <c r="AN386" s="248" t="str">
        <f>IF(BS_CONTROLE[[#This Row],[SB]]=0, "-", BS_CONTROLE[[#This Row],[SB]])</f>
        <v>ZDR1</v>
      </c>
      <c r="AO386" s="249">
        <f>IF(BS_CONTROLE[[#This Row],[SUB]]=0, "-", BS_CONTROLE[[#This Row],[SUB]])</f>
        <v>54</v>
      </c>
      <c r="AP386" s="250">
        <f>IF(BS_CONTROLE[[#This Row],[KM - Inicio]]=0, "-", BS_CONTROLE[[#This Row],[KM - Inicio]])</f>
        <v>107.2</v>
      </c>
      <c r="AQ386" s="25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8" t="str">
        <f t="shared" si="38"/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e">
        <f t="shared" si="39"/>
        <v>#VALUE!</v>
      </c>
      <c r="BR386" s="19" t="e">
        <f t="shared" si="40"/>
        <v>#VALUE!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9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8" t="str">
        <f>IF(BS_CONTROLE[[#This Row],[Local - Partida]]=0, "-", BS_CONTROLE[[#This Row],[Local - Partida]])</f>
        <v>-</v>
      </c>
      <c r="AL387" s="248" t="str">
        <f>IF(BS_CONTROLE[[#This Row],[Local - Encerramento]]=0, "-", BS_CONTROLE[[#This Row],[Local - Encerramento]])</f>
        <v>-</v>
      </c>
      <c r="AM387" s="248" t="str">
        <f>IF(BS_CONTROLE[[#This Row],[Entre - Estações]]=0, "-", BS_CONTROLE[[#This Row],[Entre - Estações]])</f>
        <v>ZGM-109</v>
      </c>
      <c r="AN387" s="248">
        <f>IF(BS_CONTROLE[[#This Row],[SB]]=0, "-", BS_CONTROLE[[#This Row],[SB]])</f>
        <v>1101091</v>
      </c>
      <c r="AO387" s="249">
        <f>IF(BS_CONTROLE[[#This Row],[SUB]]=0, "-", BS_CONTROLE[[#This Row],[SUB]])</f>
        <v>30</v>
      </c>
      <c r="AP387" s="250">
        <f>IF(BS_CONTROLE[[#This Row],[KM - Inicio]]=0, "-", BS_CONTROLE[[#This Row],[KM - Inicio]])</f>
        <v>108.9</v>
      </c>
      <c r="AQ387" s="25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8" t="str">
        <f t="shared" si="38"/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e">
        <f t="shared" si="39"/>
        <v>#VALUE!</v>
      </c>
      <c r="BR387" s="19" t="e">
        <f t="shared" si="40"/>
        <v>#VALUE!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9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1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8" t="str">
        <f>IF(BS_CONTROLE[[#This Row],[Local - Partida]]=0, "-", BS_CONTROLE[[#This Row],[Local - Partida]])</f>
        <v>109ZPT2</v>
      </c>
      <c r="AL388" s="248" t="str">
        <f>IF(BS_CONTROLE[[#This Row],[Local - Encerramento]]=0, "-", BS_CONTROLE[[#This Row],[Local - Encerramento]])</f>
        <v>ZPTZDR</v>
      </c>
      <c r="AM388" s="248" t="str">
        <f>IF(BS_CONTROLE[[#This Row],[Entre - Estações]]=0, "-", BS_CONTROLE[[#This Row],[Entre - Estações]])</f>
        <v>ZGM1</v>
      </c>
      <c r="AN388" s="248" t="str">
        <f>IF(BS_CONTROLE[[#This Row],[SB]]=0, "-", BS_CONTROLE[[#This Row],[SB]])</f>
        <v>ZGM1</v>
      </c>
      <c r="AO388" s="249">
        <f>IF(BS_CONTROLE[[#This Row],[SUB]]=0, "-", BS_CONTROLE[[#This Row],[SUB]])</f>
        <v>30</v>
      </c>
      <c r="AP388" s="250">
        <f>IF(BS_CONTROLE[[#This Row],[KM - Inicio]]=0, "-", BS_CONTROLE[[#This Row],[KM - Inicio]])</f>
        <v>114.3</v>
      </c>
      <c r="AQ388" s="25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8" t="str">
        <f t="shared" si="38"/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e">
        <f t="shared" si="39"/>
        <v>#VALUE!</v>
      </c>
      <c r="BR388" s="19" t="e">
        <f t="shared" si="40"/>
        <v>#VALUE!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9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1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8" t="str">
        <f>IF(BS_CONTROLE[[#This Row],[Local - Partida]]=0, "-", BS_CONTROLE[[#This Row],[Local - Partida]])</f>
        <v>-</v>
      </c>
      <c r="AL389" s="248" t="str">
        <f>IF(BS_CONTROLE[[#This Row],[Local - Encerramento]]=0, "-", BS_CONTROLE[[#This Row],[Local - Encerramento]])</f>
        <v>-</v>
      </c>
      <c r="AM389" s="248" t="str">
        <f>IF(BS_CONTROLE[[#This Row],[Entre - Estações]]=0, "-", BS_CONTROLE[[#This Row],[Entre - Estações]])</f>
        <v>ZGM-109</v>
      </c>
      <c r="AN389" s="248" t="str">
        <f>IF(BS_CONTROLE[[#This Row],[SB]]=0, "-", BS_CONTROLE[[#This Row],[SB]])</f>
        <v>117ZGM2</v>
      </c>
      <c r="AO389" s="249">
        <f>IF(BS_CONTROLE[[#This Row],[SUB]]=0, "-", BS_CONTROLE[[#This Row],[SUB]])</f>
        <v>53</v>
      </c>
      <c r="AP389" s="250">
        <f>IF(BS_CONTROLE[[#This Row],[KM - Inicio]]=0, "-", BS_CONTROLE[[#This Row],[KM - Inicio]])</f>
        <v>115.5</v>
      </c>
      <c r="AQ389" s="25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8" t="str">
        <f t="shared" si="38"/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e">
        <f t="shared" si="39"/>
        <v>#VALUE!</v>
      </c>
      <c r="BR389" s="19" t="e">
        <f t="shared" si="40"/>
        <v>#VALUE!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9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1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8" t="str">
        <f>IF(BS_CONTROLE[[#This Row],[Local - Partida]]=0, "-", BS_CONTROLE[[#This Row],[Local - Partida]])</f>
        <v>ZEM</v>
      </c>
      <c r="AL390" s="248" t="str">
        <f>IF(BS_CONTROLE[[#This Row],[Local - Encerramento]]=0, "-", BS_CONTROLE[[#This Row],[Local - Encerramento]])</f>
        <v>ZKW102</v>
      </c>
      <c r="AM390" s="248" t="str">
        <f>IF(BS_CONTROLE[[#This Row],[Entre - Estações]]=0, "-", BS_CONTROLE[[#This Row],[Entre - Estações]])</f>
        <v>ZEM-ZEV-ZKW</v>
      </c>
      <c r="AN390" s="248" t="str">
        <f>IF(BS_CONTROLE[[#This Row],[SB]]=0, "-", BS_CONTROLE[[#This Row],[SB]])</f>
        <v>ZEMZEVZKW</v>
      </c>
      <c r="AO390" s="249">
        <f>IF(BS_CONTROLE[[#This Row],[SUB]]=0, "-", BS_CONTROLE[[#This Row],[SUB]])</f>
        <v>55</v>
      </c>
      <c r="AP390" s="250">
        <f>IF(BS_CONTROLE[[#This Row],[KM - Inicio]]=0, "-", BS_CONTROLE[[#This Row],[KM - Inicio]])</f>
        <v>136</v>
      </c>
      <c r="AQ390" s="25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8" t="str">
        <f t="shared" si="38"/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e">
        <f t="shared" si="39"/>
        <v>#VALUE!</v>
      </c>
      <c r="BR390" s="19" t="e">
        <f t="shared" si="40"/>
        <v>#VALUE!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79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8" t="str">
        <f>IF(BS_CONTROLE[[#This Row],[Local - Partida]]=0, "-", BS_CONTROLE[[#This Row],[Local - Partida]])</f>
        <v>-</v>
      </c>
      <c r="AL391" s="248" t="str">
        <f>IF(BS_CONTROLE[[#This Row],[Local - Encerramento]]=0, "-", BS_CONTROLE[[#This Row],[Local - Encerramento]])</f>
        <v>-</v>
      </c>
      <c r="AM391" s="248" t="str">
        <f>IF(BS_CONTROLE[[#This Row],[Entre - Estações]]=0, "-", BS_CONTROLE[[#This Row],[Entre - Estações]])</f>
        <v>-</v>
      </c>
      <c r="AN391" s="248" t="str">
        <f>IF(BS_CONTROLE[[#This Row],[SB]]=0, "-", BS_CONTROLE[[#This Row],[SB]])</f>
        <v>-</v>
      </c>
      <c r="AO391" s="249" t="str">
        <f>IF(BS_CONTROLE[[#This Row],[SUB]]=0, "-", BS_CONTROLE[[#This Row],[SUB]])</f>
        <v>-</v>
      </c>
      <c r="AP391" s="250" t="str">
        <f>IF(BS_CONTROLE[[#This Row],[KM - Inicio]]=0, "-", BS_CONTROLE[[#This Row],[KM - Inicio]])</f>
        <v>-</v>
      </c>
      <c r="AQ391" s="25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8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9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1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8" t="str">
        <f>IF(BS_CONTROLE[[#This Row],[Local - Partida]]=0, "-", BS_CONTROLE[[#This Row],[Local - Partida]])</f>
        <v>ZYU1</v>
      </c>
      <c r="AL392" s="248" t="str">
        <f>IF(BS_CONTROLE[[#This Row],[Local - Encerramento]]=0, "-", BS_CONTROLE[[#This Row],[Local - Encerramento]])</f>
        <v>ZYU1</v>
      </c>
      <c r="AM392" s="248" t="str">
        <f>IF(BS_CONTROLE[[#This Row],[Entre - Estações]]=0, "-", BS_CONTROLE[[#This Row],[Entre - Estações]])</f>
        <v>ZVK-ZDS</v>
      </c>
      <c r="AN392" s="248" t="str">
        <f>IF(BS_CONTROLE[[#This Row],[SB]]=0, "-", BS_CONTROLE[[#This Row],[SB]])</f>
        <v>ZVK2351</v>
      </c>
      <c r="AO392" s="249">
        <f>IF(BS_CONTROLE[[#This Row],[SUB]]=0, "-", BS_CONTROLE[[#This Row],[SUB]])</f>
        <v>49</v>
      </c>
      <c r="AP392" s="250">
        <f>IF(BS_CONTROLE[[#This Row],[KM - Inicio]]=0, "-", BS_CONTROLE[[#This Row],[KM - Inicio]])</f>
        <v>232.9</v>
      </c>
      <c r="AQ392" s="25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8" t="str">
        <f t="shared" si="38"/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e">
        <f t="shared" si="39"/>
        <v>#VALUE!</v>
      </c>
      <c r="BR392" s="19" t="e">
        <f t="shared" si="40"/>
        <v>#VALUE!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5" t="s">
        <v>522</v>
      </c>
      <c r="E393" s="299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1" t="s">
        <v>929</v>
      </c>
      <c r="W393" s="251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1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8" t="str">
        <f>IF(BS_CONTROLE[[#This Row],[Local - Partida]]=0, "-", BS_CONTROLE[[#This Row],[Local - Partida]])</f>
        <v>ZYU1</v>
      </c>
      <c r="AL393" s="248" t="str">
        <f>IF(BS_CONTROLE[[#This Row],[Local - Encerramento]]=0, "-", BS_CONTROLE[[#This Row],[Local - Encerramento]])</f>
        <v>ZYU1</v>
      </c>
      <c r="AM393" s="248" t="str">
        <f>IF(BS_CONTROLE[[#This Row],[Entre - Estações]]=0, "-", BS_CONTROLE[[#This Row],[Entre - Estações]])</f>
        <v>ZST-ZXI</v>
      </c>
      <c r="AN393" s="248" t="str">
        <f>IF(BS_CONTROLE[[#This Row],[SB]]=0, "-", BS_CONTROLE[[#This Row],[SB]])</f>
        <v>ZST2162</v>
      </c>
      <c r="AO393" s="249">
        <f>IF(BS_CONTROLE[[#This Row],[SUB]]=0, "-", BS_CONTROLE[[#This Row],[SUB]])</f>
        <v>56</v>
      </c>
      <c r="AP393" s="250">
        <f>IF(BS_CONTROLE[[#This Row],[KM - Inicio]]=0, "-", BS_CONTROLE[[#This Row],[KM - Inicio]])</f>
        <v>214</v>
      </c>
      <c r="AQ393" s="25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8" t="str">
        <f t="shared" si="38"/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e">
        <f t="shared" si="39"/>
        <v>#VALUE!</v>
      </c>
      <c r="BR393" s="19" t="e">
        <f t="shared" si="40"/>
        <v>#VALUE!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299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1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8" t="str">
        <f>IF(BS_CONTROLE[[#This Row],[Local - Partida]]=0, "-", BS_CONTROLE[[#This Row],[Local - Partida]])</f>
        <v>-</v>
      </c>
      <c r="AL394" s="248" t="str">
        <f>IF(BS_CONTROLE[[#This Row],[Local - Encerramento]]=0, "-", BS_CONTROLE[[#This Row],[Local - Encerramento]])</f>
        <v>-</v>
      </c>
      <c r="AM394" s="248" t="str">
        <f>IF(BS_CONTROLE[[#This Row],[Entre - Estações]]=0, "-", BS_CONTROLE[[#This Row],[Entre - Estações]])</f>
        <v>ZYU</v>
      </c>
      <c r="AN394" s="248" t="str">
        <f>IF(BS_CONTROLE[[#This Row],[SB]]=0, "-", BS_CONTROLE[[#This Row],[SB]])</f>
        <v>ZYU1</v>
      </c>
      <c r="AO394" s="249">
        <f>IF(BS_CONTROLE[[#This Row],[SUB]]=0, "-", BS_CONTROLE[[#This Row],[SUB]])</f>
        <v>49</v>
      </c>
      <c r="AP394" s="250">
        <f>IF(BS_CONTROLE[[#This Row],[KM - Inicio]]=0, "-", BS_CONTROLE[[#This Row],[KM - Inicio]])</f>
        <v>203.1</v>
      </c>
      <c r="AQ394" s="25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8" t="str">
        <f t="shared" si="38"/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e">
        <f t="shared" si="39"/>
        <v>#VALUE!</v>
      </c>
      <c r="BR394" s="19" t="e">
        <f t="shared" si="40"/>
        <v>#VALUE!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9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1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8" t="str">
        <f>IF(BS_CONTROLE[[#This Row],[Local - Partida]]=0, "-", BS_CONTROLE[[#This Row],[Local - Partida]])</f>
        <v>-</v>
      </c>
      <c r="AL395" s="248" t="str">
        <f>IF(BS_CONTROLE[[#This Row],[Local - Encerramento]]=0, "-", BS_CONTROLE[[#This Row],[Local - Encerramento]])</f>
        <v>-</v>
      </c>
      <c r="AM395" s="248" t="str">
        <f>IF(BS_CONTROLE[[#This Row],[Entre - Estações]]=0, "-", BS_CONTROLE[[#This Row],[Entre - Estações]])</f>
        <v>ZYU</v>
      </c>
      <c r="AN395" s="248" t="str">
        <f>IF(BS_CONTROLE[[#This Row],[SB]]=0, "-", BS_CONTROLE[[#This Row],[SB]])</f>
        <v>198ZYU1</v>
      </c>
      <c r="AO395" s="249">
        <f>IF(BS_CONTROLE[[#This Row],[SUB]]=0, "-", BS_CONTROLE[[#This Row],[SUB]])</f>
        <v>49</v>
      </c>
      <c r="AP395" s="250">
        <f>IF(BS_CONTROLE[[#This Row],[KM - Inicio]]=0, "-", BS_CONTROLE[[#This Row],[KM - Inicio]])</f>
        <v>199.8</v>
      </c>
      <c r="AQ395" s="25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8" t="str">
        <f t="shared" si="38"/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e">
        <f t="shared" si="39"/>
        <v>#VALUE!</v>
      </c>
      <c r="BR395" s="19" t="e">
        <f t="shared" si="40"/>
        <v>#VALUE!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9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8" t="str">
        <f>IF(BS_CONTROLE[[#This Row],[Local - Partida]]=0, "-", BS_CONTROLE[[#This Row],[Local - Partida]])</f>
        <v>-</v>
      </c>
      <c r="AL396" s="248" t="str">
        <f>IF(BS_CONTROLE[[#This Row],[Local - Encerramento]]=0, "-", BS_CONTROLE[[#This Row],[Local - Encerramento]])</f>
        <v>-</v>
      </c>
      <c r="AM396" s="248" t="str">
        <f>IF(BS_CONTROLE[[#This Row],[Entre - Estações]]=0, "-", BS_CONTROLE[[#This Row],[Entre - Estações]])</f>
        <v>ZFY</v>
      </c>
      <c r="AN396" s="248" t="str">
        <f>IF(BS_CONTROLE[[#This Row],[SB]]=0, "-", BS_CONTROLE[[#This Row],[SB]])</f>
        <v>ZFY1982</v>
      </c>
      <c r="AO396" s="249">
        <f>IF(BS_CONTROLE[[#This Row],[SUB]]=0, "-", BS_CONTROLE[[#This Row],[SUB]])</f>
        <v>56</v>
      </c>
      <c r="AP396" s="250">
        <f>IF(BS_CONTROLE[[#This Row],[KM - Inicio]]=0, "-", BS_CONTROLE[[#This Row],[KM - Inicio]])</f>
        <v>195.5</v>
      </c>
      <c r="AQ396" s="25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8" t="str">
        <f t="shared" si="38"/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e">
        <f t="shared" si="39"/>
        <v>#VALUE!</v>
      </c>
      <c r="BR396" s="19" t="e">
        <f t="shared" si="40"/>
        <v>#VALUE!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9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1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8" t="str">
        <f>IF(BS_CONTROLE[[#This Row],[Local - Partida]]=0, "-", BS_CONTROLE[[#This Row],[Local - Partida]])</f>
        <v>-</v>
      </c>
      <c r="AL397" s="248" t="str">
        <f>IF(BS_CONTROLE[[#This Row],[Local - Encerramento]]=0, "-", BS_CONTROLE[[#This Row],[Local - Encerramento]])</f>
        <v>-</v>
      </c>
      <c r="AM397" s="248" t="str">
        <f>IF(BS_CONTROLE[[#This Row],[Entre - Estações]]=0, "-", BS_CONTROLE[[#This Row],[Entre - Estações]])</f>
        <v>ZFY-S</v>
      </c>
      <c r="AN397" s="248" t="str">
        <f>IF(BS_CONTROLE[[#This Row],[SB]]=0, "-", BS_CONTROLE[[#This Row],[SB]])</f>
        <v>ZFYS</v>
      </c>
      <c r="AO397" s="249">
        <f>IF(BS_CONTROLE[[#This Row],[SUB]]=0, "-", BS_CONTROLE[[#This Row],[SUB]])</f>
        <v>56</v>
      </c>
      <c r="AP397" s="250">
        <f>IF(BS_CONTROLE[[#This Row],[KM - Inicio]]=0, "-", BS_CONTROLE[[#This Row],[KM - Inicio]])</f>
        <v>192.6</v>
      </c>
      <c r="AQ397" s="25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8" t="str">
        <f t="shared" si="38"/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e">
        <f t="shared" si="39"/>
        <v>#VALUE!</v>
      </c>
      <c r="BR397" s="19" t="e">
        <f t="shared" si="40"/>
        <v>#VALUE!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9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1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8" t="str">
        <f>IF(BS_CONTROLE[[#This Row],[Local - Partida]]=0, "-", BS_CONTROLE[[#This Row],[Local - Partida]])</f>
        <v>-</v>
      </c>
      <c r="AL398" s="248" t="str">
        <f>IF(BS_CONTROLE[[#This Row],[Local - Encerramento]]=0, "-", BS_CONTROLE[[#This Row],[Local - Encerramento]])</f>
        <v>-</v>
      </c>
      <c r="AM398" s="248" t="str">
        <f>IF(BS_CONTROLE[[#This Row],[Entre - Estações]]=0, "-", BS_CONTROLE[[#This Row],[Entre - Estações]])</f>
        <v>ZER-170</v>
      </c>
      <c r="AN398" s="248" t="str">
        <f>IF(BS_CONTROLE[[#This Row],[SB]]=0, "-", BS_CONTROLE[[#This Row],[SB]])</f>
        <v>ZER169</v>
      </c>
      <c r="AO398" s="249">
        <f>IF(BS_CONTROLE[[#This Row],[SUB]]=0, "-", BS_CONTROLE[[#This Row],[SUB]])</f>
        <v>56</v>
      </c>
      <c r="AP398" s="250">
        <f>IF(BS_CONTROLE[[#This Row],[KM - Inicio]]=0, "-", BS_CONTROLE[[#This Row],[KM - Inicio]])</f>
        <v>168</v>
      </c>
      <c r="AQ398" s="25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8" t="str">
        <f t="shared" si="38"/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e">
        <f t="shared" si="39"/>
        <v>#VALUE!</v>
      </c>
      <c r="BR398" s="19" t="e">
        <f t="shared" si="40"/>
        <v>#VALUE!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9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8" t="str">
        <f>IF(BS_CONTROLE[[#This Row],[Local - Partida]]=0, "-", BS_CONTROLE[[#This Row],[Local - Partida]])</f>
        <v>-</v>
      </c>
      <c r="AL399" s="248" t="str">
        <f>IF(BS_CONTROLE[[#This Row],[Local - Encerramento]]=0, "-", BS_CONTROLE[[#This Row],[Local - Encerramento]])</f>
        <v>-</v>
      </c>
      <c r="AM399" s="248" t="str">
        <f>IF(BS_CONTROLE[[#This Row],[Entre - Estações]]=0, "-", BS_CONTROLE[[#This Row],[Entre - Estações]])</f>
        <v>ZGA</v>
      </c>
      <c r="AN399" s="248" t="str">
        <f>IF(BS_CONTROLE[[#This Row],[SB]]=0, "-", BS_CONTROLE[[#This Row],[SB]])</f>
        <v>ZGA1541</v>
      </c>
      <c r="AO399" s="249">
        <f>IF(BS_CONTROLE[[#This Row],[SUB]]=0, "-", BS_CONTROLE[[#This Row],[SUB]])</f>
        <v>49</v>
      </c>
      <c r="AP399" s="250">
        <f>IF(BS_CONTROLE[[#This Row],[KM - Inicio]]=0, "-", BS_CONTROLE[[#This Row],[KM - Inicio]])</f>
        <v>153.30000000000001</v>
      </c>
      <c r="AQ399" s="25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8" t="str">
        <f t="shared" si="38"/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e">
        <f t="shared" si="39"/>
        <v>#VALUE!</v>
      </c>
      <c r="BR399" s="19" t="e">
        <f t="shared" si="40"/>
        <v>#VALUE!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9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8" t="str">
        <f>IF(BS_CONTROLE[[#This Row],[Local - Partida]]=0, "-", BS_CONTROLE[[#This Row],[Local - Partida]])</f>
        <v>ZEM1302</v>
      </c>
      <c r="AL400" s="248" t="str">
        <f>IF(BS_CONTROLE[[#This Row],[Local - Encerramento]]=0, "-", BS_CONTROLE[[#This Row],[Local - Encerramento]])</f>
        <v>ZEM1302</v>
      </c>
      <c r="AM400" s="248" t="str">
        <f>IF(BS_CONTROLE[[#This Row],[Entre - Estações]]=0, "-", BS_CONTROLE[[#This Row],[Entre - Estações]])</f>
        <v>ZLU-ZWI</v>
      </c>
      <c r="AN400" s="248" t="str">
        <f>IF(BS_CONTROLE[[#This Row],[SB]]=0, "-", BS_CONTROLE[[#This Row],[SB]])</f>
        <v>ZWI1132</v>
      </c>
      <c r="AO400" s="249">
        <f>IF(BS_CONTROLE[[#This Row],[SUB]]=0, "-", BS_CONTROLE[[#This Row],[SUB]])</f>
        <v>55</v>
      </c>
      <c r="AP400" s="250">
        <f>IF(BS_CONTROLE[[#This Row],[KM - Inicio]]=0, "-", BS_CONTROLE[[#This Row],[KM - Inicio]])</f>
        <v>118.16</v>
      </c>
      <c r="AQ400" s="25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8" t="str">
        <f t="shared" si="38"/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e">
        <f t="shared" si="39"/>
        <v>#VALUE!</v>
      </c>
      <c r="BR400" s="19" t="e">
        <f t="shared" si="40"/>
        <v>#VALUE!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5" t="s">
        <v>1012</v>
      </c>
      <c r="E401" s="299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9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8" t="str">
        <f>IF(BS_CONTROLE[[#This Row],[Local - Partida]]=0, "-", BS_CONTROLE[[#This Row],[Local - Partida]])</f>
        <v>-</v>
      </c>
      <c r="AL401" s="248" t="str">
        <f>IF(BS_CONTROLE[[#This Row],[Local - Encerramento]]=0, "-", BS_CONTROLE[[#This Row],[Local - Encerramento]])</f>
        <v>-</v>
      </c>
      <c r="AM401" s="248" t="str">
        <f>IF(BS_CONTROLE[[#This Row],[Entre - Estações]]=0, "-", BS_CONTROLE[[#This Row],[Entre - Estações]])</f>
        <v>ZRB-ZEV</v>
      </c>
      <c r="AN401" s="248" t="str">
        <f>IF(BS_CONTROLE[[#This Row],[SB]]=0, "-", BS_CONTROLE[[#This Row],[SB]])</f>
        <v>ZRBZEV</v>
      </c>
      <c r="AO401" s="249">
        <f>IF(BS_CONTROLE[[#This Row],[SUB]]=0, "-", BS_CONTROLE[[#This Row],[SUB]])</f>
        <v>48</v>
      </c>
      <c r="AP401" s="250">
        <f>IF(BS_CONTROLE[[#This Row],[KM - Inicio]]=0, "-", BS_CONTROLE[[#This Row],[KM - Inicio]])</f>
        <v>152.04599999999999</v>
      </c>
      <c r="AQ401" s="25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8" t="str">
        <f t="shared" si="38"/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e">
        <f t="shared" si="39"/>
        <v>#VALUE!</v>
      </c>
      <c r="BR401" s="19" t="e">
        <f t="shared" si="40"/>
        <v>#VALUE!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5" t="s">
        <v>531</v>
      </c>
      <c r="E402" s="279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1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8" t="str">
        <f>IF(BS_CONTROLE[[#This Row],[Local - Partida]]=0, "-", BS_CONTROLE[[#This Row],[Local - Partida]])</f>
        <v>K67ZEV2</v>
      </c>
      <c r="AL402" s="248" t="str">
        <f>IF(BS_CONTROLE[[#This Row],[Local - Encerramento]]=0, "-", BS_CONTROLE[[#This Row],[Local - Encerramento]])</f>
        <v>K67ZEV2</v>
      </c>
      <c r="AM402" s="248" t="str">
        <f>IF(BS_CONTROLE[[#This Row],[Entre - Estações]]=0, "-", BS_CONTROLE[[#This Row],[Entre - Estações]])</f>
        <v>ZEJ-ZEV</v>
      </c>
      <c r="AN402" s="248" t="str">
        <f>IF(BS_CONTROLE[[#This Row],[SB]]=0, "-", BS_CONTROLE[[#This Row],[SB]])</f>
        <v>ZEV1571</v>
      </c>
      <c r="AO402" s="249">
        <f>IF(BS_CONTROLE[[#This Row],[SUB]]=0, "-", BS_CONTROLE[[#This Row],[SUB]])</f>
        <v>48</v>
      </c>
      <c r="AP402" s="250">
        <f>IF(BS_CONTROLE[[#This Row],[KM - Inicio]]=0, "-", BS_CONTROLE[[#This Row],[KM - Inicio]])</f>
        <v>157.5</v>
      </c>
      <c r="AQ402" s="25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8" t="str">
        <f t="shared" si="38"/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e">
        <f t="shared" si="39"/>
        <v>#VALUE!</v>
      </c>
      <c r="BR402" s="19" t="e">
        <f t="shared" si="40"/>
        <v>#VALUE!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5" t="s">
        <v>557</v>
      </c>
      <c r="E403" s="279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1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8" t="str">
        <f>IF(BS_CONTROLE[[#This Row],[Local - Partida]]=0, "-", BS_CONTROLE[[#This Row],[Local - Partida]])</f>
        <v>ZEM1</v>
      </c>
      <c r="AL403" s="248" t="str">
        <f>IF(BS_CONTROLE[[#This Row],[Local - Encerramento]]=0, "-", BS_CONTROLE[[#This Row],[Local - Encerramento]])</f>
        <v>ZEM1</v>
      </c>
      <c r="AM403" s="248" t="str">
        <f>IF(BS_CONTROLE[[#This Row],[Entre - Estações]]=0, "-", BS_CONTROLE[[#This Row],[Entre - Estações]])</f>
        <v>ZEJ-ZEV</v>
      </c>
      <c r="AN403" s="248" t="str">
        <f>IF(BS_CONTROLE[[#This Row],[SB]]=0, "-", BS_CONTROLE[[#This Row],[SB]])</f>
        <v>ZEV1571</v>
      </c>
      <c r="AO403" s="249">
        <f>IF(BS_CONTROLE[[#This Row],[SUB]]=0, "-", BS_CONTROLE[[#This Row],[SUB]])</f>
        <v>48</v>
      </c>
      <c r="AP403" s="250">
        <f>IF(BS_CONTROLE[[#This Row],[KM - Inicio]]=0, "-", BS_CONTROLE[[#This Row],[KM - Inicio]])</f>
        <v>157.1</v>
      </c>
      <c r="AQ403" s="25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8" t="str">
        <f t="shared" si="38"/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e">
        <f t="shared" si="39"/>
        <v>#VALUE!</v>
      </c>
      <c r="BR403" s="19" t="e">
        <f t="shared" si="40"/>
        <v>#VALUE!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9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8" t="str">
        <f>IF(BS_CONTROLE[[#This Row],[Local - Partida]]=0, "-", BS_CONTROLE[[#This Row],[Local - Partida]])</f>
        <v>-</v>
      </c>
      <c r="AL404" s="248" t="str">
        <f>IF(BS_CONTROLE[[#This Row],[Local - Encerramento]]=0, "-", BS_CONTROLE[[#This Row],[Local - Encerramento]])</f>
        <v>-</v>
      </c>
      <c r="AM404" s="248" t="str">
        <f>IF(BS_CONTROLE[[#This Row],[Entre - Estações]]=0, "-", BS_CONTROLE[[#This Row],[Entre - Estações]])</f>
        <v>ZEZ-069</v>
      </c>
      <c r="AN404" s="248" t="str">
        <f>IF(BS_CONTROLE[[#This Row],[SB]]=0, "-", BS_CONTROLE[[#This Row],[SB]])</f>
        <v>ZEZK732</v>
      </c>
      <c r="AO404" s="249">
        <f>IF(BS_CONTROLE[[#This Row],[SUB]]=0, "-", BS_CONTROLE[[#This Row],[SUB]])</f>
        <v>92</v>
      </c>
      <c r="AP404" s="250">
        <f>IF(BS_CONTROLE[[#This Row],[KM - Inicio]]=0, "-", BS_CONTROLE[[#This Row],[KM - Inicio]])</f>
        <v>73.400000000000006</v>
      </c>
      <c r="AQ404" s="25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8" t="str">
        <f t="shared" si="38"/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e">
        <f t="shared" si="39"/>
        <v>#VALUE!</v>
      </c>
      <c r="BR404" s="19" t="e">
        <f t="shared" si="40"/>
        <v>#VALUE!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9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8" t="str">
        <f>IF(BS_CONTROLE[[#This Row],[Local - Partida]]=0, "-", BS_CONTROLE[[#This Row],[Local - Partida]])</f>
        <v>-</v>
      </c>
      <c r="AL405" s="248" t="str">
        <f>IF(BS_CONTROLE[[#This Row],[Local - Encerramento]]=0, "-", BS_CONTROLE[[#This Row],[Local - Encerramento]])</f>
        <v>-</v>
      </c>
      <c r="AM405" s="248" t="str">
        <f>IF(BS_CONTROLE[[#This Row],[Entre - Estações]]=0, "-", BS_CONTROLE[[#This Row],[Entre - Estações]])</f>
        <v>ZXW</v>
      </c>
      <c r="AN405" s="248" t="str">
        <f>IF(BS_CONTROLE[[#This Row],[SB]]=0, "-", BS_CONTROLE[[#This Row],[SB]])</f>
        <v>ZESK852</v>
      </c>
      <c r="AO405" s="249">
        <f>IF(BS_CONTROLE[[#This Row],[SUB]]=0, "-", BS_CONTROLE[[#This Row],[SUB]])</f>
        <v>92</v>
      </c>
      <c r="AP405" s="250">
        <f>IF(BS_CONTROLE[[#This Row],[KM - Inicio]]=0, "-", BS_CONTROLE[[#This Row],[KM - Inicio]])</f>
        <v>85.3</v>
      </c>
      <c r="AQ405" s="25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8" t="str">
        <f t="shared" si="38"/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e">
        <f t="shared" si="39"/>
        <v>#VALUE!</v>
      </c>
      <c r="BR405" s="19" t="e">
        <f t="shared" si="40"/>
        <v>#VALUE!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9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9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8" t="str">
        <f>IF(BS_CONTROLE[[#This Row],[Local - Partida]]=0, "-", BS_CONTROLE[[#This Row],[Local - Partida]])</f>
        <v>-</v>
      </c>
      <c r="AL406" s="248" t="str">
        <f>IF(BS_CONTROLE[[#This Row],[Local - Encerramento]]=0, "-", BS_CONTROLE[[#This Row],[Local - Encerramento]])</f>
        <v>-</v>
      </c>
      <c r="AM406" s="248" t="str">
        <f>IF(BS_CONTROLE[[#This Row],[Entre - Estações]]=0, "-", BS_CONTROLE[[#This Row],[Entre - Estações]])</f>
        <v>-</v>
      </c>
      <c r="AN406" s="248" t="str">
        <f>IF(BS_CONTROLE[[#This Row],[SB]]=0, "-", BS_CONTROLE[[#This Row],[SB]])</f>
        <v>ZGP1</v>
      </c>
      <c r="AO406" s="249">
        <f>IF(BS_CONTROLE[[#This Row],[SUB]]=0, "-", BS_CONTROLE[[#This Row],[SUB]])</f>
        <v>54</v>
      </c>
      <c r="AP406" s="250">
        <f>IF(BS_CONTROLE[[#This Row],[KM - Inicio]]=0, "-", BS_CONTROLE[[#This Row],[KM - Inicio]])</f>
        <v>102</v>
      </c>
      <c r="AQ406" s="25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8" t="str">
        <f t="shared" si="38"/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e">
        <f t="shared" si="39"/>
        <v>#VALUE!</v>
      </c>
      <c r="BR406" s="19" t="e">
        <f t="shared" si="40"/>
        <v>#VALUE!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9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8" t="str">
        <f>IF(BS_CONTROLE[[#This Row],[Local - Partida]]=0, "-", BS_CONTROLE[[#This Row],[Local - Partida]])</f>
        <v>ZPT1051</v>
      </c>
      <c r="AL407" s="248" t="str">
        <f>IF(BS_CONTROLE[[#This Row],[Local - Encerramento]]=0, "-", BS_CONTROLE[[#This Row],[Local - Encerramento]])</f>
        <v>ZPTZDR</v>
      </c>
      <c r="AM407" s="248" t="str">
        <f>IF(BS_CONTROLE[[#This Row],[Entre - Estações]]=0, "-", BS_CONTROLE[[#This Row],[Entre - Estações]])</f>
        <v>-</v>
      </c>
      <c r="AN407" s="248" t="str">
        <f>IF(BS_CONTROLE[[#This Row],[SB]]=0, "-", BS_CONTROLE[[#This Row],[SB]])</f>
        <v>ZGP1</v>
      </c>
      <c r="AO407" s="249">
        <f>IF(BS_CONTROLE[[#This Row],[SUB]]=0, "-", BS_CONTROLE[[#This Row],[SUB]])</f>
        <v>54</v>
      </c>
      <c r="AP407" s="250">
        <f>IF(BS_CONTROLE[[#This Row],[KM - Inicio]]=0, "-", BS_CONTROLE[[#This Row],[KM - Inicio]])</f>
        <v>102.6</v>
      </c>
      <c r="AQ407" s="25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8" t="str">
        <f t="shared" si="38"/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e">
        <f t="shared" si="39"/>
        <v>#VALUE!</v>
      </c>
      <c r="BR407" s="19" t="e">
        <f t="shared" si="40"/>
        <v>#VALUE!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9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1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8" t="str">
        <f>IF(BS_CONTROLE[[#This Row],[Local - Partida]]=0, "-", BS_CONTROLE[[#This Row],[Local - Partida]])</f>
        <v>ZPT1051</v>
      </c>
      <c r="AL408" s="248" t="str">
        <f>IF(BS_CONTROLE[[#This Row],[Local - Encerramento]]=0, "-", BS_CONTROLE[[#This Row],[Local - Encerramento]])</f>
        <v>ZPTZDR</v>
      </c>
      <c r="AM408" s="248" t="str">
        <f>IF(BS_CONTROLE[[#This Row],[Entre - Estações]]=0, "-", BS_CONTROLE[[#This Row],[Entre - Estações]])</f>
        <v>-</v>
      </c>
      <c r="AN408" s="248" t="str">
        <f>IF(BS_CONTROLE[[#This Row],[SB]]=0, "-", BS_CONTROLE[[#This Row],[SB]])</f>
        <v>ZPT1051</v>
      </c>
      <c r="AO408" s="249">
        <f>IF(BS_CONTROLE[[#This Row],[SUB]]=0, "-", BS_CONTROLE[[#This Row],[SUB]])</f>
        <v>54</v>
      </c>
      <c r="AP408" s="250">
        <f>IF(BS_CONTROLE[[#This Row],[KM - Inicio]]=0, "-", BS_CONTROLE[[#This Row],[KM - Inicio]])</f>
        <v>105.25</v>
      </c>
      <c r="AQ408" s="25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8" t="str">
        <f t="shared" si="38"/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e">
        <f t="shared" si="39"/>
        <v>#VALUE!</v>
      </c>
      <c r="BR408" s="19" t="e">
        <f t="shared" si="40"/>
        <v>#VALUE!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79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8" t="str">
        <f>IF(BS_CONTROLE[[#This Row],[Local - Partida]]=0, "-", BS_CONTROLE[[#This Row],[Local - Partida]])</f>
        <v>-</v>
      </c>
      <c r="AL409" s="248" t="str">
        <f>IF(BS_CONTROLE[[#This Row],[Local - Encerramento]]=0, "-", BS_CONTROLE[[#This Row],[Local - Encerramento]])</f>
        <v>-</v>
      </c>
      <c r="AM409" s="248" t="str">
        <f>IF(BS_CONTROLE[[#This Row],[Entre - Estações]]=0, "-", BS_CONTROLE[[#This Row],[Entre - Estações]])</f>
        <v>-</v>
      </c>
      <c r="AN409" s="248" t="str">
        <f>IF(BS_CONTROLE[[#This Row],[SB]]=0, "-", BS_CONTROLE[[#This Row],[SB]])</f>
        <v>-</v>
      </c>
      <c r="AO409" s="249" t="str">
        <f>IF(BS_CONTROLE[[#This Row],[SUB]]=0, "-", BS_CONTROLE[[#This Row],[SUB]])</f>
        <v>-</v>
      </c>
      <c r="AP409" s="250" t="str">
        <f>IF(BS_CONTROLE[[#This Row],[KM - Inicio]]=0, "-", BS_CONTROLE[[#This Row],[KM - Inicio]])</f>
        <v>-</v>
      </c>
      <c r="AQ409" s="25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8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9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1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8" t="str">
        <f>IF(BS_CONTROLE[[#This Row],[Local - Partida]]=0, "-", BS_CONTROLE[[#This Row],[Local - Partida]])</f>
        <v>109ZPT</v>
      </c>
      <c r="AL410" s="248" t="str">
        <f>IF(BS_CONTROLE[[#This Row],[Local - Encerramento]]=0, "-", BS_CONTROLE[[#This Row],[Local - Encerramento]])</f>
        <v>109ZDR</v>
      </c>
      <c r="AM410" s="248" t="str">
        <f>IF(BS_CONTROLE[[#This Row],[Entre - Estações]]=0, "-", BS_CONTROLE[[#This Row],[Entre - Estações]])</f>
        <v>ZPT-ZPG</v>
      </c>
      <c r="AN410" s="248" t="str">
        <f>IF(BS_CONTROLE[[#This Row],[SB]]=0, "-", BS_CONTROLE[[#This Row],[SB]])</f>
        <v>ZPTZPGZPT</v>
      </c>
      <c r="AO410" s="249">
        <f>IF(BS_CONTROLE[[#This Row],[SUB]]=0, "-", BS_CONTROLE[[#This Row],[SUB]])</f>
        <v>92</v>
      </c>
      <c r="AP410" s="250">
        <f>IF(BS_CONTROLE[[#This Row],[KM - Inicio]]=0, "-", BS_CONTROLE[[#This Row],[KM - Inicio]])</f>
        <v>108.3</v>
      </c>
      <c r="AQ410" s="25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8" t="str">
        <f t="shared" si="38"/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e">
        <f t="shared" si="39"/>
        <v>#VALUE!</v>
      </c>
      <c r="BR410" s="19" t="e">
        <f t="shared" si="40"/>
        <v>#VALUE!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9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8" t="str">
        <f>IF(BS_CONTROLE[[#This Row],[Local - Partida]]=0, "-", BS_CONTROLE[[#This Row],[Local - Partida]])</f>
        <v>-</v>
      </c>
      <c r="AL411" s="248" t="str">
        <f>IF(BS_CONTROLE[[#This Row],[Local - Encerramento]]=0, "-", BS_CONTROLE[[#This Row],[Local - Encerramento]])</f>
        <v>-</v>
      </c>
      <c r="AM411" s="248" t="str">
        <f>IF(BS_CONTROLE[[#This Row],[Entre - Estações]]=0, "-", BS_CONTROLE[[#This Row],[Entre - Estações]])</f>
        <v>ZEM-ZEJ</v>
      </c>
      <c r="AN411" s="248" t="str">
        <f>IF(BS_CONTROLE[[#This Row],[SB]]=0, "-", BS_CONTROLE[[#This Row],[SB]])</f>
        <v>144ZMS2</v>
      </c>
      <c r="AO411" s="249">
        <f>IF(BS_CONTROLE[[#This Row],[SUB]]=0, "-", BS_CONTROLE[[#This Row],[SUB]])</f>
        <v>55</v>
      </c>
      <c r="AP411" s="250">
        <f>IF(BS_CONTROLE[[#This Row],[KM - Inicio]]=0, "-", BS_CONTROLE[[#This Row],[KM - Inicio]])</f>
        <v>142.75</v>
      </c>
      <c r="AQ411" s="25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8" t="str">
        <f t="shared" si="38"/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e">
        <f t="shared" si="39"/>
        <v>#VALUE!</v>
      </c>
      <c r="BR411" s="19" t="e">
        <f t="shared" si="40"/>
        <v>#VALUE!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79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8" t="str">
        <f>IF(BS_CONTROLE[[#This Row],[Local - Partida]]=0, "-", BS_CONTROLE[[#This Row],[Local - Partida]])</f>
        <v>-</v>
      </c>
      <c r="AL412" s="248" t="str">
        <f>IF(BS_CONTROLE[[#This Row],[Local - Encerramento]]=0, "-", BS_CONTROLE[[#This Row],[Local - Encerramento]])</f>
        <v>-</v>
      </c>
      <c r="AM412" s="248" t="str">
        <f>IF(BS_CONTROLE[[#This Row],[Entre - Estações]]=0, "-", BS_CONTROLE[[#This Row],[Entre - Estações]])</f>
        <v>-</v>
      </c>
      <c r="AN412" s="248" t="str">
        <f>IF(BS_CONTROLE[[#This Row],[SB]]=0, "-", BS_CONTROLE[[#This Row],[SB]])</f>
        <v>-</v>
      </c>
      <c r="AO412" s="249" t="str">
        <f>IF(BS_CONTROLE[[#This Row],[SUB]]=0, "-", BS_CONTROLE[[#This Row],[SUB]])</f>
        <v>-</v>
      </c>
      <c r="AP412" s="250" t="str">
        <f>IF(BS_CONTROLE[[#This Row],[KM - Inicio]]=0, "-", BS_CONTROLE[[#This Row],[KM - Inicio]])</f>
        <v>-</v>
      </c>
      <c r="AQ412" s="25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8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79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8" t="str">
        <f>IF(BS_CONTROLE[[#This Row],[Local - Partida]]=0, "-", BS_CONTROLE[[#This Row],[Local - Partida]])</f>
        <v>-</v>
      </c>
      <c r="AL413" s="248" t="str">
        <f>IF(BS_CONTROLE[[#This Row],[Local - Encerramento]]=0, "-", BS_CONTROLE[[#This Row],[Local - Encerramento]])</f>
        <v>-</v>
      </c>
      <c r="AM413" s="248" t="str">
        <f>IF(BS_CONTROLE[[#This Row],[Entre - Estações]]=0, "-", BS_CONTROLE[[#This Row],[Entre - Estações]])</f>
        <v>-</v>
      </c>
      <c r="AN413" s="248" t="str">
        <f>IF(BS_CONTROLE[[#This Row],[SB]]=0, "-", BS_CONTROLE[[#This Row],[SB]])</f>
        <v>-</v>
      </c>
      <c r="AO413" s="249" t="str">
        <f>IF(BS_CONTROLE[[#This Row],[SUB]]=0, "-", BS_CONTROLE[[#This Row],[SUB]])</f>
        <v>-</v>
      </c>
      <c r="AP413" s="250" t="str">
        <f>IF(BS_CONTROLE[[#This Row],[KM - Inicio]]=0, "-", BS_CONTROLE[[#This Row],[KM - Inicio]])</f>
        <v>-</v>
      </c>
      <c r="AQ413" s="25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8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79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8" t="str">
        <f>IF(BS_CONTROLE[[#This Row],[Local - Partida]]=0, "-", BS_CONTROLE[[#This Row],[Local - Partida]])</f>
        <v>-</v>
      </c>
      <c r="AL414" s="248" t="str">
        <f>IF(BS_CONTROLE[[#This Row],[Local - Encerramento]]=0, "-", BS_CONTROLE[[#This Row],[Local - Encerramento]])</f>
        <v>-</v>
      </c>
      <c r="AM414" s="248" t="str">
        <f>IF(BS_CONTROLE[[#This Row],[Entre - Estações]]=0, "-", BS_CONTROLE[[#This Row],[Entre - Estações]])</f>
        <v>-</v>
      </c>
      <c r="AN414" s="248" t="str">
        <f>IF(BS_CONTROLE[[#This Row],[SB]]=0, "-", BS_CONTROLE[[#This Row],[SB]])</f>
        <v>-</v>
      </c>
      <c r="AO414" s="249" t="str">
        <f>IF(BS_CONTROLE[[#This Row],[SUB]]=0, "-", BS_CONTROLE[[#This Row],[SUB]])</f>
        <v>-</v>
      </c>
      <c r="AP414" s="250" t="str">
        <f>IF(BS_CONTROLE[[#This Row],[KM - Inicio]]=0, "-", BS_CONTROLE[[#This Row],[KM - Inicio]])</f>
        <v>-</v>
      </c>
      <c r="AQ414" s="25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8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9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1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8" t="str">
        <f>IF(BS_CONTROLE[[#This Row],[Local - Partida]]=0, "-", BS_CONTROLE[[#This Row],[Local - Partida]])</f>
        <v>ZYU1</v>
      </c>
      <c r="AL415" s="248" t="str">
        <f>IF(BS_CONTROLE[[#This Row],[Local - Encerramento]]=0, "-", BS_CONTROLE[[#This Row],[Local - Encerramento]])</f>
        <v>ZYU1</v>
      </c>
      <c r="AM415" s="248" t="str">
        <f>IF(BS_CONTROLE[[#This Row],[Entre - Estações]]=0, "-", BS_CONTROLE[[#This Row],[Entre - Estações]])</f>
        <v>ZVK-ZDS</v>
      </c>
      <c r="AN415" s="248" t="str">
        <f>IF(BS_CONTROLE[[#This Row],[SB]]=0, "-", BS_CONTROLE[[#This Row],[SB]])</f>
        <v>ZVK2351</v>
      </c>
      <c r="AO415" s="249">
        <f>IF(BS_CONTROLE[[#This Row],[SUB]]=0, "-", BS_CONTROLE[[#This Row],[SUB]])</f>
        <v>49</v>
      </c>
      <c r="AP415" s="250">
        <f>IF(BS_CONTROLE[[#This Row],[KM - Inicio]]=0, "-", BS_CONTROLE[[#This Row],[KM - Inicio]])</f>
        <v>232.9</v>
      </c>
      <c r="AQ415" s="25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8" t="str">
        <f t="shared" si="38"/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e">
        <f t="shared" si="39"/>
        <v>#VALUE!</v>
      </c>
      <c r="BR415" s="19" t="e">
        <f t="shared" si="40"/>
        <v>#VALUE!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5" t="s">
        <v>522</v>
      </c>
      <c r="E416" s="299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1" t="s">
        <v>929</v>
      </c>
      <c r="W416" s="251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1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8" t="str">
        <f>IF(BS_CONTROLE[[#This Row],[Local - Partida]]=0, "-", BS_CONTROLE[[#This Row],[Local - Partida]])</f>
        <v>ZYU1</v>
      </c>
      <c r="AL416" s="248" t="str">
        <f>IF(BS_CONTROLE[[#This Row],[Local - Encerramento]]=0, "-", BS_CONTROLE[[#This Row],[Local - Encerramento]])</f>
        <v>ZYU1</v>
      </c>
      <c r="AM416" s="248" t="str">
        <f>IF(BS_CONTROLE[[#This Row],[Entre - Estações]]=0, "-", BS_CONTROLE[[#This Row],[Entre - Estações]])</f>
        <v>ZXI-ZVK</v>
      </c>
      <c r="AN416" s="248" t="str">
        <f>IF(BS_CONTROLE[[#This Row],[SB]]=0, "-", BS_CONTROLE[[#This Row],[SB]])</f>
        <v>ZIC2</v>
      </c>
      <c r="AO416" s="249">
        <f>IF(BS_CONTROLE[[#This Row],[SUB]]=0, "-", BS_CONTROLE[[#This Row],[SUB]])</f>
        <v>56</v>
      </c>
      <c r="AP416" s="250">
        <f>IF(BS_CONTROLE[[#This Row],[KM - Inicio]]=0, "-", BS_CONTROLE[[#This Row],[KM - Inicio]])</f>
        <v>225.3</v>
      </c>
      <c r="AQ416" s="25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8" t="str">
        <f t="shared" si="38"/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e">
        <f t="shared" si="39"/>
        <v>#VALUE!</v>
      </c>
      <c r="BR416" s="19" t="e">
        <f t="shared" si="40"/>
        <v>#VALUE!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299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1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8" t="str">
        <f>IF(BS_CONTROLE[[#This Row],[Local - Partida]]=0, "-", BS_CONTROLE[[#This Row],[Local - Partida]])</f>
        <v>-</v>
      </c>
      <c r="AL417" s="248" t="str">
        <f>IF(BS_CONTROLE[[#This Row],[Local - Encerramento]]=0, "-", BS_CONTROLE[[#This Row],[Local - Encerramento]])</f>
        <v>-</v>
      </c>
      <c r="AM417" s="248" t="str">
        <f>IF(BS_CONTROLE[[#This Row],[Entre - Estações]]=0, "-", BS_CONTROLE[[#This Row],[Entre - Estações]])</f>
        <v>ZYU</v>
      </c>
      <c r="AN417" s="248" t="str">
        <f>IF(BS_CONTROLE[[#This Row],[SB]]=0, "-", BS_CONTROLE[[#This Row],[SB]])</f>
        <v>ZYU1</v>
      </c>
      <c r="AO417" s="249">
        <f>IF(BS_CONTROLE[[#This Row],[SUB]]=0, "-", BS_CONTROLE[[#This Row],[SUB]])</f>
        <v>49</v>
      </c>
      <c r="AP417" s="250">
        <f>IF(BS_CONTROLE[[#This Row],[KM - Inicio]]=0, "-", BS_CONTROLE[[#This Row],[KM - Inicio]])</f>
        <v>203.1</v>
      </c>
      <c r="AQ417" s="25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8" t="str">
        <f t="shared" si="38"/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e">
        <f t="shared" si="39"/>
        <v>#VALUE!</v>
      </c>
      <c r="BR417" s="19" t="e">
        <f t="shared" si="40"/>
        <v>#VALUE!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9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1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8" t="str">
        <f>IF(BS_CONTROLE[[#This Row],[Local - Partida]]=0, "-", BS_CONTROLE[[#This Row],[Local - Partida]])</f>
        <v>-</v>
      </c>
      <c r="AL418" s="248" t="str">
        <f>IF(BS_CONTROLE[[#This Row],[Local - Encerramento]]=0, "-", BS_CONTROLE[[#This Row],[Local - Encerramento]])</f>
        <v>-</v>
      </c>
      <c r="AM418" s="248" t="str">
        <f>IF(BS_CONTROLE[[#This Row],[Entre - Estações]]=0, "-", BS_CONTROLE[[#This Row],[Entre - Estações]])</f>
        <v>ZYU</v>
      </c>
      <c r="AN418" s="248" t="str">
        <f>IF(BS_CONTROLE[[#This Row],[SB]]=0, "-", BS_CONTROLE[[#This Row],[SB]])</f>
        <v>198ZYU1</v>
      </c>
      <c r="AO418" s="249">
        <f>IF(BS_CONTROLE[[#This Row],[SUB]]=0, "-", BS_CONTROLE[[#This Row],[SUB]])</f>
        <v>49</v>
      </c>
      <c r="AP418" s="250">
        <f>IF(BS_CONTROLE[[#This Row],[KM - Inicio]]=0, "-", BS_CONTROLE[[#This Row],[KM - Inicio]])</f>
        <v>199.8</v>
      </c>
      <c r="AQ418" s="25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8" t="str">
        <f t="shared" si="38"/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9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8" t="str">
        <f>IF(BS_CONTROLE[[#This Row],[Local - Partida]]=0, "-", BS_CONTROLE[[#This Row],[Local - Partida]])</f>
        <v>-</v>
      </c>
      <c r="AL419" s="248" t="str">
        <f>IF(BS_CONTROLE[[#This Row],[Local - Encerramento]]=0, "-", BS_CONTROLE[[#This Row],[Local - Encerramento]])</f>
        <v>-</v>
      </c>
      <c r="AM419" s="248" t="str">
        <f>IF(BS_CONTROLE[[#This Row],[Entre - Estações]]=0, "-", BS_CONTROLE[[#This Row],[Entre - Estações]])</f>
        <v>ZFY</v>
      </c>
      <c r="AN419" s="248" t="str">
        <f>IF(BS_CONTROLE[[#This Row],[SB]]=0, "-", BS_CONTROLE[[#This Row],[SB]])</f>
        <v>ZFY1982</v>
      </c>
      <c r="AO419" s="249">
        <f>IF(BS_CONTROLE[[#This Row],[SUB]]=0, "-", BS_CONTROLE[[#This Row],[SUB]])</f>
        <v>56</v>
      </c>
      <c r="AP419" s="250">
        <f>IF(BS_CONTROLE[[#This Row],[KM - Inicio]]=0, "-", BS_CONTROLE[[#This Row],[KM - Inicio]])</f>
        <v>195.5</v>
      </c>
      <c r="AQ419" s="25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8" t="str">
        <f t="shared" si="38"/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e">
        <f t="shared" si="39"/>
        <v>#VALUE!</v>
      </c>
      <c r="BR419" s="19" t="e">
        <f t="shared" si="40"/>
        <v>#VALUE!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9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1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8" t="str">
        <f>IF(BS_CONTROLE[[#This Row],[Local - Partida]]=0, "-", BS_CONTROLE[[#This Row],[Local - Partida]])</f>
        <v>-</v>
      </c>
      <c r="AL420" s="248" t="str">
        <f>IF(BS_CONTROLE[[#This Row],[Local - Encerramento]]=0, "-", BS_CONTROLE[[#This Row],[Local - Encerramento]])</f>
        <v>-</v>
      </c>
      <c r="AM420" s="248" t="str">
        <f>IF(BS_CONTROLE[[#This Row],[Entre - Estações]]=0, "-", BS_CONTROLE[[#This Row],[Entre - Estações]])</f>
        <v>ZFY-S</v>
      </c>
      <c r="AN420" s="248" t="str">
        <f>IF(BS_CONTROLE[[#This Row],[SB]]=0, "-", BS_CONTROLE[[#This Row],[SB]])</f>
        <v>ZFYS</v>
      </c>
      <c r="AO420" s="249">
        <f>IF(BS_CONTROLE[[#This Row],[SUB]]=0, "-", BS_CONTROLE[[#This Row],[SUB]])</f>
        <v>56</v>
      </c>
      <c r="AP420" s="250">
        <f>IF(BS_CONTROLE[[#This Row],[KM - Inicio]]=0, "-", BS_CONTROLE[[#This Row],[KM - Inicio]])</f>
        <v>192.6</v>
      </c>
      <c r="AQ420" s="25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8" t="str">
        <f t="shared" si="38"/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e">
        <f t="shared" si="39"/>
        <v>#VALUE!</v>
      </c>
      <c r="BR420" s="19" t="e">
        <f t="shared" si="40"/>
        <v>#VALUE!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9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1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8" t="str">
        <f>IF(BS_CONTROLE[[#This Row],[Local - Partida]]=0, "-", BS_CONTROLE[[#This Row],[Local - Partida]])</f>
        <v>-</v>
      </c>
      <c r="AL421" s="248" t="str">
        <f>IF(BS_CONTROLE[[#This Row],[Local - Encerramento]]=0, "-", BS_CONTROLE[[#This Row],[Local - Encerramento]])</f>
        <v>-</v>
      </c>
      <c r="AM421" s="248" t="str">
        <f>IF(BS_CONTROLE[[#This Row],[Entre - Estações]]=0, "-", BS_CONTROLE[[#This Row],[Entre - Estações]])</f>
        <v>ZER-170</v>
      </c>
      <c r="AN421" s="248" t="str">
        <f>IF(BS_CONTROLE[[#This Row],[SB]]=0, "-", BS_CONTROLE[[#This Row],[SB]])</f>
        <v>ZER169</v>
      </c>
      <c r="AO421" s="249">
        <f>IF(BS_CONTROLE[[#This Row],[SUB]]=0, "-", BS_CONTROLE[[#This Row],[SUB]])</f>
        <v>56</v>
      </c>
      <c r="AP421" s="250">
        <f>IF(BS_CONTROLE[[#This Row],[KM - Inicio]]=0, "-", BS_CONTROLE[[#This Row],[KM - Inicio]])</f>
        <v>168</v>
      </c>
      <c r="AQ421" s="25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8" t="str">
        <f t="shared" si="38"/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e">
        <f t="shared" si="39"/>
        <v>#VALUE!</v>
      </c>
      <c r="BR421" s="19" t="e">
        <f t="shared" si="40"/>
        <v>#VALUE!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9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8" t="str">
        <f>IF(BS_CONTROLE[[#This Row],[Local - Partida]]=0, "-", BS_CONTROLE[[#This Row],[Local - Partida]])</f>
        <v>-</v>
      </c>
      <c r="AL422" s="248" t="str">
        <f>IF(BS_CONTROLE[[#This Row],[Local - Encerramento]]=0, "-", BS_CONTROLE[[#This Row],[Local - Encerramento]])</f>
        <v>-</v>
      </c>
      <c r="AM422" s="248" t="str">
        <f>IF(BS_CONTROLE[[#This Row],[Entre - Estações]]=0, "-", BS_CONTROLE[[#This Row],[Entre - Estações]])</f>
        <v>ZGA</v>
      </c>
      <c r="AN422" s="248" t="str">
        <f>IF(BS_CONTROLE[[#This Row],[SB]]=0, "-", BS_CONTROLE[[#This Row],[SB]])</f>
        <v>ZGA1541</v>
      </c>
      <c r="AO422" s="249">
        <f>IF(BS_CONTROLE[[#This Row],[SUB]]=0, "-", BS_CONTROLE[[#This Row],[SUB]])</f>
        <v>49</v>
      </c>
      <c r="AP422" s="250">
        <f>IF(BS_CONTROLE[[#This Row],[KM - Inicio]]=0, "-", BS_CONTROLE[[#This Row],[KM - Inicio]])</f>
        <v>153.30000000000001</v>
      </c>
      <c r="AQ422" s="25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8" t="str">
        <f t="shared" si="38"/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e">
        <f t="shared" si="39"/>
        <v>#VALUE!</v>
      </c>
      <c r="BR422" s="19" t="e">
        <f t="shared" si="40"/>
        <v>#VALUE!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9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1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8" t="s">
        <v>1545</v>
      </c>
      <c r="AL423" s="248" t="str">
        <f>IF(BS_CONTROLE[[#This Row],[Local - Encerramento]]=0, "-", BS_CONTROLE[[#This Row],[Local - Encerramento]])</f>
        <v>ZQBZBV</v>
      </c>
      <c r="AM423" s="248" t="s">
        <v>1546</v>
      </c>
      <c r="AN423" s="248" t="s">
        <v>1546</v>
      </c>
      <c r="AO423" s="249">
        <f>IF(BS_CONTROLE[[#This Row],[SUB]]=0, "-", BS_CONTROLE[[#This Row],[SUB]])</f>
        <v>49</v>
      </c>
      <c r="AP423" s="250">
        <v>203</v>
      </c>
      <c r="AQ423" s="25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8" t="str">
        <f t="shared" si="38"/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e">
        <f t="shared" si="39"/>
        <v>#VALUE!</v>
      </c>
      <c r="BR423" s="19" t="e">
        <f t="shared" si="40"/>
        <v>#VALUE!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79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8" t="str">
        <f>IF(BS_CONTROLE[[#This Row],[Local - Partida]]=0, "-", BS_CONTROLE[[#This Row],[Local - Partida]])</f>
        <v>-</v>
      </c>
      <c r="AL424" s="248" t="str">
        <f>IF(BS_CONTROLE[[#This Row],[Local - Encerramento]]=0, "-", BS_CONTROLE[[#This Row],[Local - Encerramento]])</f>
        <v>-</v>
      </c>
      <c r="AM424" s="248" t="str">
        <f>IF(BS_CONTROLE[[#This Row],[Entre - Estações]]=0, "-", BS_CONTROLE[[#This Row],[Entre - Estações]])</f>
        <v>-</v>
      </c>
      <c r="AN424" s="248" t="str">
        <f>IF(BS_CONTROLE[[#This Row],[SB]]=0, "-", BS_CONTROLE[[#This Row],[SB]])</f>
        <v>-</v>
      </c>
      <c r="AO424" s="249" t="str">
        <f>IF(BS_CONTROLE[[#This Row],[SUB]]=0, "-", BS_CONTROLE[[#This Row],[SUB]])</f>
        <v>-</v>
      </c>
      <c r="AP424" s="250" t="str">
        <f>IF(BS_CONTROLE[[#This Row],[KM - Inicio]]=0, "-", BS_CONTROLE[[#This Row],[KM - Inicio]])</f>
        <v>-</v>
      </c>
      <c r="AQ424" s="25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8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9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8" t="str">
        <f>IF(BS_CONTROLE[[#This Row],[Local - Partida]]=0, "-", BS_CONTROLE[[#This Row],[Local - Partida]])</f>
        <v>-</v>
      </c>
      <c r="AL425" s="248" t="str">
        <f>IF(BS_CONTROLE[[#This Row],[Local - Encerramento]]=0, "-", BS_CONTROLE[[#This Row],[Local - Encerramento]])</f>
        <v>-</v>
      </c>
      <c r="AM425" s="248" t="str">
        <f>IF(BS_CONTROLE[[#This Row],[Entre - Estações]]=0, "-", BS_CONTROLE[[#This Row],[Entre - Estações]])</f>
        <v>ZKE</v>
      </c>
      <c r="AN425" s="248" t="str">
        <f>IF(BS_CONTROLE[[#This Row],[SB]]=0, "-", BS_CONTROLE[[#This Row],[SB]])</f>
        <v>ZKE2</v>
      </c>
      <c r="AO425" s="249">
        <f>IF(BS_CONTROLE[[#This Row],[SUB]]=0, "-", BS_CONTROLE[[#This Row],[SUB]])</f>
        <v>55</v>
      </c>
      <c r="AP425" s="250">
        <f>IF(BS_CONTROLE[[#This Row],[KM - Inicio]]=0, "-", BS_CONTROLE[[#This Row],[KM - Inicio]])</f>
        <v>77</v>
      </c>
      <c r="AQ425" s="25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8" t="str">
        <f t="shared" si="38"/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e">
        <f t="shared" si="39"/>
        <v>#VALUE!</v>
      </c>
      <c r="BR425" s="19" t="e">
        <f t="shared" si="40"/>
        <v>#VALUE!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6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8" t="str">
        <f>IF(BS_CONTROLE[[#This Row],[Local - Partida]]=0, "-", BS_CONTROLE[[#This Row],[Local - Partida]])</f>
        <v>-</v>
      </c>
      <c r="AL426" s="248" t="str">
        <f>IF(BS_CONTROLE[[#This Row],[Local - Encerramento]]=0, "-", BS_CONTROLE[[#This Row],[Local - Encerramento]])</f>
        <v>-</v>
      </c>
      <c r="AM426" s="248" t="str">
        <f>IF(BS_CONTROLE[[#This Row],[Entre - Estações]]=0, "-", BS_CONTROLE[[#This Row],[Entre - Estações]])</f>
        <v>ZKW</v>
      </c>
      <c r="AN426" s="248" t="str">
        <f>IF(BS_CONTROLE[[#This Row],[SB]]=0, "-", BS_CONTROLE[[#This Row],[SB]])</f>
        <v>ZKWZLU</v>
      </c>
      <c r="AO426" s="249">
        <f>IF(BS_CONTROLE[[#This Row],[SUB]]=0, "-", BS_CONTROLE[[#This Row],[SUB]])</f>
        <v>55</v>
      </c>
      <c r="AP426" s="250">
        <f>IF(BS_CONTROLE[[#This Row],[KM - Inicio]]=0, "-", BS_CONTROLE[[#This Row],[KM - Inicio]])</f>
        <v>97.843000000000004</v>
      </c>
      <c r="AQ426" s="25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8" t="str">
        <f t="shared" si="38"/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e">
        <f t="shared" si="39"/>
        <v>#VALUE!</v>
      </c>
      <c r="BR426" s="19" t="e">
        <f t="shared" si="40"/>
        <v>#VALUE!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9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8" t="str">
        <f>IF(BS_CONTROLE[[#This Row],[Local - Partida]]=0, "-", BS_CONTROLE[[#This Row],[Local - Partida]])</f>
        <v>-</v>
      </c>
      <c r="AL427" s="248" t="str">
        <f>IF(BS_CONTROLE[[#This Row],[Local - Encerramento]]=0, "-", BS_CONTROLE[[#This Row],[Local - Encerramento]])</f>
        <v>-</v>
      </c>
      <c r="AM427" s="248" t="str">
        <f>IF(BS_CONTROLE[[#This Row],[Entre - Estações]]=0, "-", BS_CONTROLE[[#This Row],[Entre - Estações]])</f>
        <v>ZKW</v>
      </c>
      <c r="AN427" s="248" t="str">
        <f>IF(BS_CONTROLE[[#This Row],[SB]]=0, "-", BS_CONTROLE[[#This Row],[SB]])</f>
        <v>102ZKW2</v>
      </c>
      <c r="AO427" s="249">
        <f>IF(BS_CONTROLE[[#This Row],[SUB]]=0, "-", BS_CONTROLE[[#This Row],[SUB]])</f>
        <v>55</v>
      </c>
      <c r="AP427" s="250">
        <f>IF(BS_CONTROLE[[#This Row],[KM - Inicio]]=0, "-", BS_CONTROLE[[#This Row],[KM - Inicio]])</f>
        <v>98.16</v>
      </c>
      <c r="AQ427" s="25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8" t="str">
        <f t="shared" si="38"/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e">
        <f t="shared" si="39"/>
        <v>#VALUE!</v>
      </c>
      <c r="BR427" s="19" t="e">
        <f t="shared" si="40"/>
        <v>#VALUE!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9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8" t="str">
        <f>IF(BS_CONTROLE[[#This Row],[Local - Partida]]=0, "-", BS_CONTROLE[[#This Row],[Local - Partida]])</f>
        <v>-</v>
      </c>
      <c r="AL428" s="248" t="str">
        <f>IF(BS_CONTROLE[[#This Row],[Local - Encerramento]]=0, "-", BS_CONTROLE[[#This Row],[Local - Encerramento]])</f>
        <v>-</v>
      </c>
      <c r="AM428" s="248" t="str">
        <f>IF(BS_CONTROLE[[#This Row],[Entre - Estações]]=0, "-", BS_CONTROLE[[#This Row],[Entre - Estações]])</f>
        <v>ZLU</v>
      </c>
      <c r="AN428" s="248" t="str">
        <f>IF(BS_CONTROLE[[#This Row],[SB]]=0, "-", BS_CONTROLE[[#This Row],[SB]])</f>
        <v>ZLU1052</v>
      </c>
      <c r="AO428" s="249">
        <f>IF(BS_CONTROLE[[#This Row],[SUB]]=0, "-", BS_CONTROLE[[#This Row],[SUB]])</f>
        <v>55</v>
      </c>
      <c r="AP428" s="250">
        <f>IF(BS_CONTROLE[[#This Row],[KM - Inicio]]=0, "-", BS_CONTROLE[[#This Row],[KM - Inicio]])</f>
        <v>106.02</v>
      </c>
      <c r="AQ428" s="25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8" t="str">
        <f t="shared" si="38"/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e">
        <f t="shared" si="39"/>
        <v>#VALUE!</v>
      </c>
      <c r="BR428" s="19" t="e">
        <f t="shared" si="40"/>
        <v>#VALUE!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9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8" t="str">
        <f>IF(BS_CONTROLE[[#This Row],[Local - Partida]]=0, "-", BS_CONTROLE[[#This Row],[Local - Partida]])</f>
        <v>-</v>
      </c>
      <c r="AL429" s="248" t="str">
        <f>IF(BS_CONTROLE[[#This Row],[Local - Encerramento]]=0, "-", BS_CONTROLE[[#This Row],[Local - Encerramento]])</f>
        <v>-</v>
      </c>
      <c r="AM429" s="248" t="str">
        <f>IF(BS_CONTROLE[[#This Row],[Entre - Estações]]=0, "-", BS_CONTROLE[[#This Row],[Entre - Estações]])</f>
        <v>ZLU</v>
      </c>
      <c r="AN429" s="248" t="str">
        <f>IF(BS_CONTROLE[[#This Row],[SB]]=0, "-", BS_CONTROLE[[#This Row],[SB]])</f>
        <v>ZLU1052</v>
      </c>
      <c r="AO429" s="249">
        <f>IF(BS_CONTROLE[[#This Row],[SUB]]=0, "-", BS_CONTROLE[[#This Row],[SUB]])</f>
        <v>55</v>
      </c>
      <c r="AP429" s="250">
        <f>IF(BS_CONTROLE[[#This Row],[KM - Inicio]]=0, "-", BS_CONTROLE[[#This Row],[KM - Inicio]])</f>
        <v>107.25</v>
      </c>
      <c r="AQ429" s="25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8" t="str">
        <f t="shared" si="38"/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e">
        <f t="shared" si="39"/>
        <v>#VALUE!</v>
      </c>
      <c r="BR429" s="19" t="e">
        <f t="shared" si="40"/>
        <v>#VALUE!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9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8" t="str">
        <f>IF(BS_CONTROLE[[#This Row],[Local - Partida]]=0, "-", BS_CONTROLE[[#This Row],[Local - Partida]])</f>
        <v>-</v>
      </c>
      <c r="AL430" s="248" t="str">
        <f>IF(BS_CONTROLE[[#This Row],[Local - Encerramento]]=0, "-", BS_CONTROLE[[#This Row],[Local - Encerramento]])</f>
        <v>-</v>
      </c>
      <c r="AM430" s="248" t="str">
        <f>IF(BS_CONTROLE[[#This Row],[Entre - Estações]]=0, "-", BS_CONTROLE[[#This Row],[Entre - Estações]])</f>
        <v>ZLU</v>
      </c>
      <c r="AN430" s="248" t="str">
        <f>IF(BS_CONTROLE[[#This Row],[SB]]=0, "-", BS_CONTROLE[[#This Row],[SB]])</f>
        <v>ZLU1052</v>
      </c>
      <c r="AO430" s="249">
        <f>IF(BS_CONTROLE[[#This Row],[SUB]]=0, "-", BS_CONTROLE[[#This Row],[SUB]])</f>
        <v>55</v>
      </c>
      <c r="AP430" s="250">
        <f>IF(BS_CONTROLE[[#This Row],[KM - Inicio]]=0, "-", BS_CONTROLE[[#This Row],[KM - Inicio]])</f>
        <v>107.5</v>
      </c>
      <c r="AQ430" s="25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8" t="str">
        <f t="shared" ref="AY430:AY493" si="44"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e">
        <f t="shared" ref="BQ430:BQ493" si="45">IF(AND(BR430&lt;1,BS430&lt;1),"Produção e Intervalo",IF(BR430&lt;1,"Intervalo",IF(BS430&lt;1,"Produção","Aderente")))</f>
        <v>#VALUE!</v>
      </c>
      <c r="BR430" s="19" t="e">
        <f t="shared" ref="BR430:BR493" si="46">IF(OR(B430="",F430=""),"*",AY430/P430)</f>
        <v>#VALUE!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0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8" t="str">
        <f>IF(BS_CONTROLE[[#This Row],[Local - Partida]]=0, "-", BS_CONTROLE[[#This Row],[Local - Partida]])</f>
        <v>-</v>
      </c>
      <c r="AL431" s="248" t="str">
        <f>IF(BS_CONTROLE[[#This Row],[Local - Encerramento]]=0, "-", BS_CONTROLE[[#This Row],[Local - Encerramento]])</f>
        <v>-</v>
      </c>
      <c r="AM431" s="248" t="str">
        <f>IF(BS_CONTROLE[[#This Row],[Entre - Estações]]=0, "-", BS_CONTROLE[[#This Row],[Entre - Estações]])</f>
        <v>ZLU</v>
      </c>
      <c r="AN431" s="248" t="str">
        <f>IF(BS_CONTROLE[[#This Row],[SB]]=0, "-", BS_CONTROLE[[#This Row],[SB]])</f>
        <v>ZLU1052</v>
      </c>
      <c r="AO431" s="249">
        <f>IF(BS_CONTROLE[[#This Row],[SUB]]=0, "-", BS_CONTROLE[[#This Row],[SUB]])</f>
        <v>55</v>
      </c>
      <c r="AP431" s="250">
        <f>IF(BS_CONTROLE[[#This Row],[KM - Inicio]]=0, "-", BS_CONTROLE[[#This Row],[KM - Inicio]])</f>
        <v>107.78</v>
      </c>
      <c r="AQ431" s="25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8" t="str">
        <f t="shared" si="44"/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e">
        <f t="shared" si="45"/>
        <v>#VALUE!</v>
      </c>
      <c r="BR431" s="19" t="e">
        <f t="shared" si="46"/>
        <v>#VALUE!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9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8" t="str">
        <f>IF(BS_CONTROLE[[#This Row],[Local - Partida]]=0, "-", BS_CONTROLE[[#This Row],[Local - Partida]])</f>
        <v>ZEM1302</v>
      </c>
      <c r="AL432" s="248" t="str">
        <f>IF(BS_CONTROLE[[#This Row],[Local - Encerramento]]=0, "-", BS_CONTROLE[[#This Row],[Local - Encerramento]])</f>
        <v>ZEM1302</v>
      </c>
      <c r="AM432" s="248" t="str">
        <f>IF(BS_CONTROLE[[#This Row],[Entre - Estações]]=0, "-", BS_CONTROLE[[#This Row],[Entre - Estações]])</f>
        <v>ZLU-ZWI</v>
      </c>
      <c r="AN432" s="248" t="str">
        <f>IF(BS_CONTROLE[[#This Row],[SB]]=0, "-", BS_CONTROLE[[#This Row],[SB]])</f>
        <v>ZWI1132</v>
      </c>
      <c r="AO432" s="249">
        <f>IF(BS_CONTROLE[[#This Row],[SUB]]=0, "-", BS_CONTROLE[[#This Row],[SUB]])</f>
        <v>55</v>
      </c>
      <c r="AP432" s="250">
        <f>IF(BS_CONTROLE[[#This Row],[KM - Inicio]]=0, "-", BS_CONTROLE[[#This Row],[KM - Inicio]])</f>
        <v>118.16</v>
      </c>
      <c r="AQ432" s="25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8" t="str">
        <f t="shared" si="44"/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e">
        <f t="shared" si="45"/>
        <v>#VALUE!</v>
      </c>
      <c r="BR432" s="19" t="e">
        <f t="shared" si="46"/>
        <v>#VALUE!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79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8" t="str">
        <f>IF(BS_CONTROLE[[#This Row],[Local - Partida]]=0, "-", BS_CONTROLE[[#This Row],[Local - Partida]])</f>
        <v>-</v>
      </c>
      <c r="AL433" s="248" t="str">
        <f>IF(BS_CONTROLE[[#This Row],[Local - Encerramento]]=0, "-", BS_CONTROLE[[#This Row],[Local - Encerramento]])</f>
        <v>-</v>
      </c>
      <c r="AM433" s="248" t="str">
        <f>IF(BS_CONTROLE[[#This Row],[Entre - Estações]]=0, "-", BS_CONTROLE[[#This Row],[Entre - Estações]])</f>
        <v>-</v>
      </c>
      <c r="AN433" s="248" t="str">
        <f>IF(BS_CONTROLE[[#This Row],[SB]]=0, "-", BS_CONTROLE[[#This Row],[SB]])</f>
        <v>-</v>
      </c>
      <c r="AO433" s="249" t="str">
        <f>IF(BS_CONTROLE[[#This Row],[SUB]]=0, "-", BS_CONTROLE[[#This Row],[SUB]])</f>
        <v>-</v>
      </c>
      <c r="AP433" s="250" t="str">
        <f>IF(BS_CONTROLE[[#This Row],[KM - Inicio]]=0, "-", BS_CONTROLE[[#This Row],[KM - Inicio]])</f>
        <v>-</v>
      </c>
      <c r="AQ433" s="25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8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79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8" t="str">
        <f>IF(BS_CONTROLE[[#This Row],[Local - Partida]]=0, "-", BS_CONTROLE[[#This Row],[Local - Partida]])</f>
        <v>-</v>
      </c>
      <c r="AL434" s="248" t="str">
        <f>IF(BS_CONTROLE[[#This Row],[Local - Encerramento]]=0, "-", BS_CONTROLE[[#This Row],[Local - Encerramento]])</f>
        <v>-</v>
      </c>
      <c r="AM434" s="248" t="str">
        <f>IF(BS_CONTROLE[[#This Row],[Entre - Estações]]=0, "-", BS_CONTROLE[[#This Row],[Entre - Estações]])</f>
        <v>-</v>
      </c>
      <c r="AN434" s="248" t="str">
        <f>IF(BS_CONTROLE[[#This Row],[SB]]=0, "-", BS_CONTROLE[[#This Row],[SB]])</f>
        <v>-</v>
      </c>
      <c r="AO434" s="249" t="str">
        <f>IF(BS_CONTROLE[[#This Row],[SUB]]=0, "-", BS_CONTROLE[[#This Row],[SUB]])</f>
        <v>-</v>
      </c>
      <c r="AP434" s="250" t="str">
        <f>IF(BS_CONTROLE[[#This Row],[KM - Inicio]]=0, "-", BS_CONTROLE[[#This Row],[KM - Inicio]])</f>
        <v>-</v>
      </c>
      <c r="AQ434" s="25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8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9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8" t="str">
        <f>IF(BS_CONTROLE[[#This Row],[Local - Partida]]=0, "-", BS_CONTROLE[[#This Row],[Local - Partida]])</f>
        <v>-</v>
      </c>
      <c r="AL435" s="248" t="str">
        <f>IF(BS_CONTROLE[[#This Row],[Local - Encerramento]]=0, "-", BS_CONTROLE[[#This Row],[Local - Encerramento]])</f>
        <v>-</v>
      </c>
      <c r="AM435" s="248" t="str">
        <f>IF(BS_CONTROLE[[#This Row],[Entre - Estações]]=0, "-", BS_CONTROLE[[#This Row],[Entre - Estações]])</f>
        <v>ZWI-ZYQ</v>
      </c>
      <c r="AN435" s="248">
        <f>IF(BS_CONTROLE[[#This Row],[SB]]=0, "-", BS_CONTROLE[[#This Row],[SB]])</f>
        <v>1231212</v>
      </c>
      <c r="AO435" s="249">
        <f>IF(BS_CONTROLE[[#This Row],[SUB]]=0, "-", BS_CONTROLE[[#This Row],[SUB]])</f>
        <v>55</v>
      </c>
      <c r="AP435" s="250">
        <f>IF(BS_CONTROLE[[#This Row],[KM - Inicio]]=0, "-", BS_CONTROLE[[#This Row],[KM - Inicio]])</f>
        <v>122.199</v>
      </c>
      <c r="AQ435" s="25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8" t="str">
        <f t="shared" si="44"/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e">
        <f t="shared" si="45"/>
        <v>#VALUE!</v>
      </c>
      <c r="BR435" s="19" t="e">
        <f t="shared" si="46"/>
        <v>#VALUE!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79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8" t="str">
        <f>IF(BS_CONTROLE[[#This Row],[Local - Partida]]=0, "-", BS_CONTROLE[[#This Row],[Local - Partida]])</f>
        <v>-</v>
      </c>
      <c r="AL436" s="248" t="str">
        <f>IF(BS_CONTROLE[[#This Row],[Local - Encerramento]]=0, "-", BS_CONTROLE[[#This Row],[Local - Encerramento]])</f>
        <v>-</v>
      </c>
      <c r="AM436" s="248" t="str">
        <f>IF(BS_CONTROLE[[#This Row],[Entre - Estações]]=0, "-", BS_CONTROLE[[#This Row],[Entre - Estações]])</f>
        <v>-</v>
      </c>
      <c r="AN436" s="248" t="str">
        <f>IF(BS_CONTROLE[[#This Row],[SB]]=0, "-", BS_CONTROLE[[#This Row],[SB]])</f>
        <v>-</v>
      </c>
      <c r="AO436" s="249" t="str">
        <f>IF(BS_CONTROLE[[#This Row],[SUB]]=0, "-", BS_CONTROLE[[#This Row],[SUB]])</f>
        <v>-</v>
      </c>
      <c r="AP436" s="250" t="str">
        <f>IF(BS_CONTROLE[[#This Row],[KM - Inicio]]=0, "-", BS_CONTROLE[[#This Row],[KM - Inicio]])</f>
        <v>-</v>
      </c>
      <c r="AQ436" s="25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8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9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8" t="str">
        <f>IF(BS_CONTROLE[[#This Row],[Local - Partida]]=0, "-", BS_CONTROLE[[#This Row],[Local - Partida]])</f>
        <v>-</v>
      </c>
      <c r="AL437" s="248" t="str">
        <f>IF(BS_CONTROLE[[#This Row],[Local - Encerramento]]=0, "-", BS_CONTROLE[[#This Row],[Local - Encerramento]])</f>
        <v>-</v>
      </c>
      <c r="AM437" s="248" t="str">
        <f>IF(BS_CONTROLE[[#This Row],[Entre - Estações]]=0, "-", BS_CONTROLE[[#This Row],[Entre - Estações]])</f>
        <v>ZEZ-069</v>
      </c>
      <c r="AN437" s="248" t="str">
        <f>IF(BS_CONTROLE[[#This Row],[SB]]=0, "-", BS_CONTROLE[[#This Row],[SB]])</f>
        <v>ZEZK732</v>
      </c>
      <c r="AO437" s="249">
        <f>IF(BS_CONTROLE[[#This Row],[SUB]]=0, "-", BS_CONTROLE[[#This Row],[SUB]])</f>
        <v>92</v>
      </c>
      <c r="AP437" s="250">
        <f>IF(BS_CONTROLE[[#This Row],[KM - Inicio]]=0, "-", BS_CONTROLE[[#This Row],[KM - Inicio]])</f>
        <v>73.400000000000006</v>
      </c>
      <c r="AQ437" s="25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8" t="str">
        <f t="shared" si="44"/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e">
        <f t="shared" si="45"/>
        <v>#VALUE!</v>
      </c>
      <c r="BR437" s="19" t="e">
        <f t="shared" si="46"/>
        <v>#VALUE!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9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8" t="str">
        <f>IF(BS_CONTROLE[[#This Row],[Local - Partida]]=0, "-", BS_CONTROLE[[#This Row],[Local - Partida]])</f>
        <v>-</v>
      </c>
      <c r="AL438" s="248" t="str">
        <f>IF(BS_CONTROLE[[#This Row],[Local - Encerramento]]=0, "-", BS_CONTROLE[[#This Row],[Local - Encerramento]])</f>
        <v>-</v>
      </c>
      <c r="AM438" s="248" t="str">
        <f>IF(BS_CONTROLE[[#This Row],[Entre - Estações]]=0, "-", BS_CONTROLE[[#This Row],[Entre - Estações]])</f>
        <v>ZXW-ZEZ</v>
      </c>
      <c r="AN438" s="248" t="str">
        <f>IF(BS_CONTROLE[[#This Row],[SB]]=0, "-", BS_CONTROLE[[#This Row],[SB]])</f>
        <v>ZXWK791</v>
      </c>
      <c r="AO438" s="249">
        <f>IF(BS_CONTROLE[[#This Row],[SUB]]=0, "-", BS_CONTROLE[[#This Row],[SUB]])</f>
        <v>54</v>
      </c>
      <c r="AP438" s="250">
        <f>IF(BS_CONTROLE[[#This Row],[KM - Inicio]]=0, "-", BS_CONTROLE[[#This Row],[KM - Inicio]])</f>
        <v>79.7</v>
      </c>
      <c r="AQ438" s="25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8" t="str">
        <f t="shared" si="44"/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9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9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8" t="str">
        <f>IF(BS_CONTROLE[[#This Row],[Local - Partida]]=0, "-", BS_CONTROLE[[#This Row],[Local - Partida]])</f>
        <v>Z3VZEV</v>
      </c>
      <c r="AL439" s="248" t="str">
        <f>IF(BS_CONTROLE[[#This Row],[Local - Encerramento]]=0, "-", BS_CONTROLE[[#This Row],[Local - Encerramento]])</f>
        <v>Z3VZEV</v>
      </c>
      <c r="AM439" s="248" t="str">
        <f>IF(BS_CONTROLE[[#This Row],[Entre - Estações]]=0, "-", BS_CONTROLE[[#This Row],[Entre - Estações]])</f>
        <v>ZDC-ZXW</v>
      </c>
      <c r="AN439" s="248" t="str">
        <f>IF(BS_CONTROLE[[#This Row],[SB]]=0, "-", BS_CONTROLE[[#This Row],[SB]])</f>
        <v>K89ZES2</v>
      </c>
      <c r="AO439" s="249">
        <f>IF(BS_CONTROLE[[#This Row],[SUB]]=0, "-", BS_CONTROLE[[#This Row],[SUB]])</f>
        <v>92</v>
      </c>
      <c r="AP439" s="250">
        <f>IF(BS_CONTROLE[[#This Row],[KM - Inicio]]=0, "-", BS_CONTROLE[[#This Row],[KM - Inicio]])</f>
        <v>86.94</v>
      </c>
      <c r="AQ439" s="25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8" t="str">
        <f t="shared" si="44"/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e">
        <f t="shared" si="45"/>
        <v>#VALUE!</v>
      </c>
      <c r="BR439" s="19" t="e">
        <f t="shared" si="46"/>
        <v>#VALUE!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9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8" t="str">
        <f>IF(BS_CONTROLE[[#This Row],[Local - Partida]]=0, "-", BS_CONTROLE[[#This Row],[Local - Partida]])</f>
        <v>-</v>
      </c>
      <c r="AL440" s="248" t="str">
        <f>IF(BS_CONTROLE[[#This Row],[Local - Encerramento]]=0, "-", BS_CONTROLE[[#This Row],[Local - Encerramento]])</f>
        <v>-</v>
      </c>
      <c r="AM440" s="248" t="str">
        <f>IF(BS_CONTROLE[[#This Row],[Entre - Estações]]=0, "-", BS_CONTROLE[[#This Row],[Entre - Estações]])</f>
        <v>ZDC-ZXW</v>
      </c>
      <c r="AN440" s="248" t="str">
        <f>IF(BS_CONTROLE[[#This Row],[SB]]=0, "-", BS_CONTROLE[[#This Row],[SB]])</f>
        <v>K89ZES2</v>
      </c>
      <c r="AO440" s="249">
        <f>IF(BS_CONTROLE[[#This Row],[SUB]]=0, "-", BS_CONTROLE[[#This Row],[SUB]])</f>
        <v>92</v>
      </c>
      <c r="AP440" s="250">
        <f>IF(BS_CONTROLE[[#This Row],[KM - Inicio]]=0, "-", BS_CONTROLE[[#This Row],[KM - Inicio]])</f>
        <v>87</v>
      </c>
      <c r="AQ440" s="25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8" t="str">
        <f t="shared" si="44"/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9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8" t="str">
        <f>IF(BS_CONTROLE[[#This Row],[Local - Partida]]=0, "-", BS_CONTROLE[[#This Row],[Local - Partida]])</f>
        <v>-</v>
      </c>
      <c r="AL441" s="248" t="str">
        <f>IF(BS_CONTROLE[[#This Row],[Local - Encerramento]]=0, "-", BS_CONTROLE[[#This Row],[Local - Encerramento]])</f>
        <v>-</v>
      </c>
      <c r="AM441" s="248" t="str">
        <f>IF(BS_CONTROLE[[#This Row],[Entre - Estações]]=0, "-", BS_CONTROLE[[#This Row],[Entre - Estações]])</f>
        <v>ZGP-ZWU</v>
      </c>
      <c r="AN441" s="248" t="str">
        <f>IF(BS_CONTROLE[[#This Row],[SB]]=0, "-", BS_CONTROLE[[#This Row],[SB]])</f>
        <v>ZGP1002</v>
      </c>
      <c r="AO441" s="249">
        <f>IF(BS_CONTROLE[[#This Row],[SUB]]=0, "-", BS_CONTROLE[[#This Row],[SUB]])</f>
        <v>92</v>
      </c>
      <c r="AP441" s="250">
        <f>IF(BS_CONTROLE[[#This Row],[KM - Inicio]]=0, "-", BS_CONTROLE[[#This Row],[KM - Inicio]])</f>
        <v>101.7</v>
      </c>
      <c r="AQ441" s="25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8" t="str">
        <f t="shared" si="44"/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e">
        <f t="shared" si="45"/>
        <v>#VALUE!</v>
      </c>
      <c r="BR441" s="19" t="e">
        <f t="shared" si="46"/>
        <v>#VALUE!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9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8" t="str">
        <f>IF(BS_CONTROLE[[#This Row],[Local - Partida]]=0, "-", BS_CONTROLE[[#This Row],[Local - Partida]])</f>
        <v>-</v>
      </c>
      <c r="AL442" s="248" t="str">
        <f>IF(BS_CONTROLE[[#This Row],[Local - Encerramento]]=0, "-", BS_CONTROLE[[#This Row],[Local - Encerramento]])</f>
        <v>-</v>
      </c>
      <c r="AM442" s="248" t="str">
        <f>IF(BS_CONTROLE[[#This Row],[Entre - Estações]]=0, "-", BS_CONTROLE[[#This Row],[Entre - Estações]])</f>
        <v>ZPT</v>
      </c>
      <c r="AN442" s="248" t="str">
        <f>IF(BS_CONTROLE[[#This Row],[SB]]=0, "-", BS_CONTROLE[[#This Row],[SB]])</f>
        <v>ZDR1</v>
      </c>
      <c r="AO442" s="249">
        <f>IF(BS_CONTROLE[[#This Row],[SUB]]=0, "-", BS_CONTROLE[[#This Row],[SUB]])</f>
        <v>54</v>
      </c>
      <c r="AP442" s="250">
        <f>IF(BS_CONTROLE[[#This Row],[KM - Inicio]]=0, "-", BS_CONTROLE[[#This Row],[KM - Inicio]])</f>
        <v>106.5</v>
      </c>
      <c r="AQ442" s="25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8" t="str">
        <f t="shared" si="44"/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e">
        <f t="shared" si="45"/>
        <v>#VALUE!</v>
      </c>
      <c r="BR442" s="19" t="e">
        <f t="shared" si="46"/>
        <v>#VALUE!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9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1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8" t="str">
        <f>IF(BS_CONTROLE[[#This Row],[Local - Partida]]=0, "-", BS_CONTROLE[[#This Row],[Local - Partida]])</f>
        <v>109ZPT2</v>
      </c>
      <c r="AL443" s="248" t="str">
        <f>IF(BS_CONTROLE[[#This Row],[Local - Encerramento]]=0, "-", BS_CONTROLE[[#This Row],[Local - Encerramento]])</f>
        <v>ZPTZDR</v>
      </c>
      <c r="AM443" s="248" t="str">
        <f>IF(BS_CONTROLE[[#This Row],[Entre - Estações]]=0, "-", BS_CONTROLE[[#This Row],[Entre - Estações]])</f>
        <v>ZGM-109</v>
      </c>
      <c r="AN443" s="248" t="str">
        <f>IF(BS_CONTROLE[[#This Row],[SB]]=0, "-", BS_CONTROLE[[#This Row],[SB]])</f>
        <v>ZGM2</v>
      </c>
      <c r="AO443" s="249">
        <f>IF(BS_CONTROLE[[#This Row],[SUB]]=0, "-", BS_CONTROLE[[#This Row],[SUB]])</f>
        <v>53</v>
      </c>
      <c r="AP443" s="250">
        <f>IF(BS_CONTROLE[[#This Row],[KM - Inicio]]=0, "-", BS_CONTROLE[[#This Row],[KM - Inicio]])</f>
        <v>114.3</v>
      </c>
      <c r="AQ443" s="25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8" t="str">
        <f t="shared" si="44"/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e">
        <f t="shared" si="45"/>
        <v>#VALUE!</v>
      </c>
      <c r="BR443" s="19" t="e">
        <f t="shared" si="46"/>
        <v>#VALUE!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9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1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8" t="str">
        <f>IF(BS_CONTROLE[[#This Row],[Local - Partida]]=0, "-", BS_CONTROLE[[#This Row],[Local - Partida]])</f>
        <v>-</v>
      </c>
      <c r="AL444" s="248" t="str">
        <f>IF(BS_CONTROLE[[#This Row],[Local - Encerramento]]=0, "-", BS_CONTROLE[[#This Row],[Local - Encerramento]])</f>
        <v>-</v>
      </c>
      <c r="AM444" s="248" t="str">
        <f>IF(BS_CONTROLE[[#This Row],[Entre - Estações]]=0, "-", BS_CONTROLE[[#This Row],[Entre - Estações]])</f>
        <v>ZGM-109</v>
      </c>
      <c r="AN444" s="248" t="str">
        <f>IF(BS_CONTROLE[[#This Row],[SB]]=0, "-", BS_CONTROLE[[#This Row],[SB]])</f>
        <v>117ZGM2</v>
      </c>
      <c r="AO444" s="249">
        <f>IF(BS_CONTROLE[[#This Row],[SUB]]=0, "-", BS_CONTROLE[[#This Row],[SUB]])</f>
        <v>53</v>
      </c>
      <c r="AP444" s="250">
        <f>IF(BS_CONTROLE[[#This Row],[KM - Inicio]]=0, "-", BS_CONTROLE[[#This Row],[KM - Inicio]])</f>
        <v>115.5</v>
      </c>
      <c r="AQ444" s="25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8" t="str">
        <f t="shared" si="44"/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e">
        <f t="shared" si="45"/>
        <v>#VALUE!</v>
      </c>
      <c r="BR444" s="19" t="e">
        <f t="shared" si="46"/>
        <v>#VALUE!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79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8" t="str">
        <f>IF(BS_CONTROLE[[#This Row],[Local - Partida]]=0, "-", BS_CONTROLE[[#This Row],[Local - Partida]])</f>
        <v>-</v>
      </c>
      <c r="AL445" s="248" t="str">
        <f>IF(BS_CONTROLE[[#This Row],[Local - Encerramento]]=0, "-", BS_CONTROLE[[#This Row],[Local - Encerramento]])</f>
        <v>-</v>
      </c>
      <c r="AM445" s="248" t="str">
        <f>IF(BS_CONTROLE[[#This Row],[Entre - Estações]]=0, "-", BS_CONTROLE[[#This Row],[Entre - Estações]])</f>
        <v>-</v>
      </c>
      <c r="AN445" s="248" t="str">
        <f>IF(BS_CONTROLE[[#This Row],[SB]]=0, "-", BS_CONTROLE[[#This Row],[SB]])</f>
        <v>-</v>
      </c>
      <c r="AO445" s="249" t="str">
        <f>IF(BS_CONTROLE[[#This Row],[SUB]]=0, "-", BS_CONTROLE[[#This Row],[SUB]])</f>
        <v>-</v>
      </c>
      <c r="AP445" s="250" t="str">
        <f>IF(BS_CONTROLE[[#This Row],[KM - Inicio]]=0, "-", BS_CONTROLE[[#This Row],[KM - Inicio]])</f>
        <v>-</v>
      </c>
      <c r="AQ445" s="25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8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5"/>
      <c r="E446" s="299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1"/>
      <c r="W446" s="251"/>
      <c r="X446" s="215"/>
      <c r="Y446" s="158"/>
      <c r="Z446" s="158"/>
      <c r="AA446" s="214"/>
      <c r="AB446" s="71"/>
      <c r="AC446" s="71"/>
      <c r="AD446" s="301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8" t="str">
        <f>IF(BS_CONTROLE[[#This Row],[Local - Partida]]=0, "-", BS_CONTROLE[[#This Row],[Local - Partida]])</f>
        <v>-</v>
      </c>
      <c r="AL446" s="248" t="str">
        <f>IF(BS_CONTROLE[[#This Row],[Local - Encerramento]]=0, "-", BS_CONTROLE[[#This Row],[Local - Encerramento]])</f>
        <v>-</v>
      </c>
      <c r="AM446" s="248" t="str">
        <f>IF(BS_CONTROLE[[#This Row],[Entre - Estações]]=0, "-", BS_CONTROLE[[#This Row],[Entre - Estações]])</f>
        <v>-</v>
      </c>
      <c r="AN446" s="248" t="str">
        <f>IF(BS_CONTROLE[[#This Row],[SB]]=0, "-", BS_CONTROLE[[#This Row],[SB]])</f>
        <v>-</v>
      </c>
      <c r="AO446" s="249" t="str">
        <f>IF(BS_CONTROLE[[#This Row],[SUB]]=0, "-", BS_CONTROLE[[#This Row],[SUB]])</f>
        <v>-</v>
      </c>
      <c r="AP446" s="250" t="str">
        <f>IF(BS_CONTROLE[[#This Row],[KM - Inicio]]=0, "-", BS_CONTROLE[[#This Row],[KM - Inicio]])</f>
        <v>-</v>
      </c>
      <c r="AQ446" s="25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8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299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1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8" t="str">
        <f>IF(BS_CONTROLE[[#This Row],[Local - Partida]]=0, "-", BS_CONTROLE[[#This Row],[Local - Partida]])</f>
        <v>-</v>
      </c>
      <c r="AL447" s="248" t="str">
        <f>IF(BS_CONTROLE[[#This Row],[Local - Encerramento]]=0, "-", BS_CONTROLE[[#This Row],[Local - Encerramento]])</f>
        <v>-</v>
      </c>
      <c r="AM447" s="248" t="str">
        <f>IF(BS_CONTROLE[[#This Row],[Entre - Estações]]=0, "-", BS_CONTROLE[[#This Row],[Entre - Estações]])</f>
        <v>-</v>
      </c>
      <c r="AN447" s="248" t="str">
        <f>IF(BS_CONTROLE[[#This Row],[SB]]=0, "-", BS_CONTROLE[[#This Row],[SB]])</f>
        <v>-</v>
      </c>
      <c r="AO447" s="249" t="str">
        <f>IF(BS_CONTROLE[[#This Row],[SUB]]=0, "-", BS_CONTROLE[[#This Row],[SUB]])</f>
        <v>-</v>
      </c>
      <c r="AP447" s="250" t="str">
        <f>IF(BS_CONTROLE[[#This Row],[KM - Inicio]]=0, "-", BS_CONTROLE[[#This Row],[KM - Inicio]])</f>
        <v>-</v>
      </c>
      <c r="AQ447" s="25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8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5" t="s">
        <v>522</v>
      </c>
      <c r="E448" s="299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1" t="s">
        <v>929</v>
      </c>
      <c r="W448" s="251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1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8" t="str">
        <f>IF(BS_CONTROLE[[#This Row],[Local - Partida]]=0, "-", BS_CONTROLE[[#This Row],[Local - Partida]])</f>
        <v>ZYU1</v>
      </c>
      <c r="AL448" s="248" t="str">
        <f>IF(BS_CONTROLE[[#This Row],[Local - Encerramento]]=0, "-", BS_CONTROLE[[#This Row],[Local - Encerramento]])</f>
        <v>ZEM-1</v>
      </c>
      <c r="AM448" s="248" t="str">
        <f>IF(BS_CONTROLE[[#This Row],[Entre - Estações]]=0, "-", BS_CONTROLE[[#This Row],[Entre - Estações]])</f>
        <v>ZYU-ZEM</v>
      </c>
      <c r="AN448" s="248" t="str">
        <f>IF(BS_CONTROLE[[#This Row],[SB]]=0, "-", BS_CONTROLE[[#This Row],[SB]])</f>
        <v>ZYUZEM</v>
      </c>
      <c r="AO448" s="249">
        <f>IF(BS_CONTROLE[[#This Row],[SUB]]=0, "-", BS_CONTROLE[[#This Row],[SUB]])</f>
        <v>49</v>
      </c>
      <c r="AP448" s="250">
        <f>IF(BS_CONTROLE[[#This Row],[KM - Inicio]]=0, "-", BS_CONTROLE[[#This Row],[KM - Inicio]])</f>
        <v>203</v>
      </c>
      <c r="AQ448" s="25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299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1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8" t="str">
        <f>IF(BS_CONTROLE[[#This Row],[Local - Partida]]=0, "-", BS_CONTROLE[[#This Row],[Local - Partida]])</f>
        <v>-</v>
      </c>
      <c r="AL449" s="248" t="str">
        <f>IF(BS_CONTROLE[[#This Row],[Local - Encerramento]]=0, "-", BS_CONTROLE[[#This Row],[Local - Encerramento]])</f>
        <v>-</v>
      </c>
      <c r="AM449" s="248" t="str">
        <f>IF(BS_CONTROLE[[#This Row],[Entre - Estações]]=0, "-", BS_CONTROLE[[#This Row],[Entre - Estações]])</f>
        <v>ZYU</v>
      </c>
      <c r="AN449" s="248" t="str">
        <f>IF(BS_CONTROLE[[#This Row],[SB]]=0, "-", BS_CONTROLE[[#This Row],[SB]])</f>
        <v>ZYU1</v>
      </c>
      <c r="AO449" s="249">
        <f>IF(BS_CONTROLE[[#This Row],[SUB]]=0, "-", BS_CONTROLE[[#This Row],[SUB]])</f>
        <v>49</v>
      </c>
      <c r="AP449" s="250">
        <f>IF(BS_CONTROLE[[#This Row],[KM - Inicio]]=0, "-", BS_CONTROLE[[#This Row],[KM - Inicio]])</f>
        <v>203.1</v>
      </c>
      <c r="AQ449" s="25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9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8" t="str">
        <f>IF(BS_CONTROLE[[#This Row],[Local - Partida]]=0, "-", BS_CONTROLE[[#This Row],[Local - Partida]])</f>
        <v>-</v>
      </c>
      <c r="AL450" s="248" t="str">
        <f>IF(BS_CONTROLE[[#This Row],[Local - Encerramento]]=0, "-", BS_CONTROLE[[#This Row],[Local - Encerramento]])</f>
        <v>-</v>
      </c>
      <c r="AM450" s="248" t="str">
        <f>IF(BS_CONTROLE[[#This Row],[Entre - Estações]]=0, "-", BS_CONTROLE[[#This Row],[Entre - Estações]])</f>
        <v>ZFY</v>
      </c>
      <c r="AN450" s="248" t="str">
        <f>IF(BS_CONTROLE[[#This Row],[SB]]=0, "-", BS_CONTROLE[[#This Row],[SB]])</f>
        <v>ZFY1982</v>
      </c>
      <c r="AO450" s="249">
        <f>IF(BS_CONTROLE[[#This Row],[SUB]]=0, "-", BS_CONTROLE[[#This Row],[SUB]])</f>
        <v>56</v>
      </c>
      <c r="AP450" s="250">
        <f>IF(BS_CONTROLE[[#This Row],[KM - Inicio]]=0, "-", BS_CONTROLE[[#This Row],[KM - Inicio]])</f>
        <v>195.5</v>
      </c>
      <c r="AQ450" s="25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9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1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8" t="str">
        <f>IF(BS_CONTROLE[[#This Row],[Local - Partida]]=0, "-", BS_CONTROLE[[#This Row],[Local - Partida]])</f>
        <v>ZYU1</v>
      </c>
      <c r="AL451" s="248" t="str">
        <f>IF(BS_CONTROLE[[#This Row],[Local - Encerramento]]=0, "-", BS_CONTROLE[[#This Row],[Local - Encerramento]])</f>
        <v>ZYU1</v>
      </c>
      <c r="AM451" s="248" t="str">
        <f>IF(BS_CONTROLE[[#This Row],[Entre - Estações]]=0, "-", BS_CONTROLE[[#This Row],[Entre - Estações]])</f>
        <v>ZDY-ZXP</v>
      </c>
      <c r="AN451" s="248" t="str">
        <f>IF(BS_CONTROLE[[#This Row],[SB]]=0, "-", BS_CONTROLE[[#This Row],[SB]])</f>
        <v>ZDY1832</v>
      </c>
      <c r="AO451" s="249">
        <f>IF(BS_CONTROLE[[#This Row],[SUB]]=0, "-", BS_CONTROLE[[#This Row],[SUB]])</f>
        <v>56</v>
      </c>
      <c r="AP451" s="250">
        <f>IF(BS_CONTROLE[[#This Row],[KM - Inicio]]=0, "-", BS_CONTROLE[[#This Row],[KM - Inicio]])</f>
        <v>183</v>
      </c>
      <c r="AQ451" s="25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9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7" t="str">
        <f>IF(BS_CONTROLE[[#This Row],[Local - Partida]]=0, "-", BS_CONTROLE[[#This Row],[Local - Partida]])</f>
        <v>-</v>
      </c>
      <c r="AL452" s="267" t="str">
        <f>IF(BS_CONTROLE[[#This Row],[Local - Encerramento]]=0, "-", BS_CONTROLE[[#This Row],[Local - Encerramento]])</f>
        <v>-</v>
      </c>
      <c r="AM452" s="267" t="str">
        <f>IF(BS_CONTROLE[[#This Row],[Entre - Estações]]=0, "-", BS_CONTROLE[[#This Row],[Entre - Estações]])</f>
        <v>ZER-170</v>
      </c>
      <c r="AN452" s="267" t="str">
        <f>IF(BS_CONTROLE[[#This Row],[SB]]=0, "-", BS_CONTROLE[[#This Row],[SB]])</f>
        <v>ZER169</v>
      </c>
      <c r="AO452" s="249">
        <f>IF(BS_CONTROLE[[#This Row],[SUB]]=0, "-", BS_CONTROLE[[#This Row],[SUB]])</f>
        <v>56</v>
      </c>
      <c r="AP452" s="250">
        <f>IF(BS_CONTROLE[[#This Row],[KM - Inicio]]=0, "-", BS_CONTROLE[[#This Row],[KM - Inicio]])</f>
        <v>168</v>
      </c>
      <c r="AQ452" s="250" t="str">
        <f>IF(BS_CONTROLE[[#This Row],[KM - Fim]]=0, "-", BS_CONTROLE[[#This Row],[KM - Fim]])</f>
        <v>-</v>
      </c>
      <c r="AR452" s="232">
        <v>0.41319444444444442</v>
      </c>
      <c r="AS452" s="232">
        <v>0</v>
      </c>
      <c r="AT452" s="232">
        <v>0</v>
      </c>
      <c r="AU452" s="232"/>
      <c r="AV452" s="232"/>
      <c r="AW452" s="23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0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9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7" t="str">
        <f>IF(BS_CONTROLE[[#This Row],[Local - Partida]]=0, "-", BS_CONTROLE[[#This Row],[Local - Partida]])</f>
        <v>-</v>
      </c>
      <c r="AL453" s="267" t="str">
        <f>IF(BS_CONTROLE[[#This Row],[Local - Encerramento]]=0, "-", BS_CONTROLE[[#This Row],[Local - Encerramento]])</f>
        <v>-</v>
      </c>
      <c r="AM453" s="267" t="str">
        <f>IF(BS_CONTROLE[[#This Row],[Entre - Estações]]=0, "-", BS_CONTROLE[[#This Row],[Entre - Estações]])</f>
        <v>ZGA</v>
      </c>
      <c r="AN453" s="267" t="str">
        <f>IF(BS_CONTROLE[[#This Row],[SB]]=0, "-", BS_CONTROLE[[#This Row],[SB]])</f>
        <v>ZGA1541</v>
      </c>
      <c r="AO453" s="249">
        <f>IF(BS_CONTROLE[[#This Row],[SUB]]=0, "-", BS_CONTROLE[[#This Row],[SUB]])</f>
        <v>49</v>
      </c>
      <c r="AP453" s="250">
        <f>IF(BS_CONTROLE[[#This Row],[KM - Inicio]]=0, "-", BS_CONTROLE[[#This Row],[KM - Inicio]])</f>
        <v>153.30000000000001</v>
      </c>
      <c r="AQ453" s="250" t="str">
        <f>IF(BS_CONTROLE[[#This Row],[KM - Fim]]=0, "-", BS_CONTROLE[[#This Row],[KM - Fim]])</f>
        <v>-</v>
      </c>
      <c r="AR453" s="232">
        <v>0.4236111111111111</v>
      </c>
      <c r="AS453" s="232">
        <v>0.52013888888888893</v>
      </c>
      <c r="AT453" s="232">
        <v>0.61111111111111116</v>
      </c>
      <c r="AU453" s="232"/>
      <c r="AV453" s="232"/>
      <c r="AW453" s="23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79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3" t="s">
        <v>925</v>
      </c>
      <c r="W454" s="265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7" t="str">
        <f>IF(BS_CONTROLE[[#This Row],[Local - Partida]]=0, "-", BS_CONTROLE[[#This Row],[Local - Partida]])</f>
        <v>189ZFY</v>
      </c>
      <c r="AL454" s="267" t="str">
        <f>IF(BS_CONTROLE[[#This Row],[Local - Encerramento]]=0, "-", BS_CONTROLE[[#This Row],[Local - Encerramento]])</f>
        <v>-</v>
      </c>
      <c r="AM454" s="267" t="str">
        <f>IF(BS_CONTROLE[[#This Row],[Entre - Estações]]=0, "-", BS_CONTROLE[[#This Row],[Entre - Estações]])</f>
        <v>ZXP-ZFY</v>
      </c>
      <c r="AN454" s="267" t="str">
        <f>IF(BS_CONTROLE[[#This Row],[SB]]=0, "-", BS_CONTROLE[[#This Row],[SB]])</f>
        <v>189ZFY</v>
      </c>
      <c r="AO454" s="249">
        <f>IF(BS_CONTROLE[[#This Row],[SUB]]=0, "-", BS_CONTROLE[[#This Row],[SUB]])</f>
        <v>56</v>
      </c>
      <c r="AP454" s="250">
        <f>IF(BS_CONTROLE[[#This Row],[KM - Inicio]]=0, "-", BS_CONTROLE[[#This Row],[KM - Inicio]])</f>
        <v>192.50700000000001</v>
      </c>
      <c r="AQ454" s="250">
        <f>IF(BS_CONTROLE[[#This Row],[KM - Fim]]=0, "-", BS_CONTROLE[[#This Row],[KM - Fim]])</f>
        <v>192.63200000000001</v>
      </c>
      <c r="AR454" s="232">
        <v>0.40625</v>
      </c>
      <c r="AS454" s="232">
        <v>0.47013888888888888</v>
      </c>
      <c r="AT454" s="232">
        <v>0.55347222222222225</v>
      </c>
      <c r="AU454" s="232"/>
      <c r="AV454" s="232"/>
      <c r="AW454" s="23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1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48">
        <v>46010</v>
      </c>
      <c r="C455" s="8"/>
      <c r="D455" s="52" t="s">
        <v>561</v>
      </c>
      <c r="E455" s="299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3" t="s">
        <v>925</v>
      </c>
      <c r="W455" s="265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7" t="str">
        <f>IF(BS_CONTROLE[[#This Row],[Local - Partida]]=0, "-", BS_CONTROLE[[#This Row],[Local - Partida]])</f>
        <v>-</v>
      </c>
      <c r="AL455" s="267" t="str">
        <f>IF(BS_CONTROLE[[#This Row],[Local - Encerramento]]=0, "-", BS_CONTROLE[[#This Row],[Local - Encerramento]])</f>
        <v>-</v>
      </c>
      <c r="AM455" s="267" t="str">
        <f>IF(BS_CONTROLE[[#This Row],[Entre - Estações]]=0, "-", BS_CONTROLE[[#This Row],[Entre - Estações]])</f>
        <v>ZGA</v>
      </c>
      <c r="AN455" s="267" t="str">
        <f>IF(BS_CONTROLE[[#This Row],[SB]]=0, "-", BS_CONTROLE[[#This Row],[SB]])</f>
        <v>ZGA1541</v>
      </c>
      <c r="AO455" s="249">
        <f>IF(BS_CONTROLE[[#This Row],[SUB]]=0, "-", BS_CONTROLE[[#This Row],[SUB]])</f>
        <v>49</v>
      </c>
      <c r="AP455" s="250">
        <f>IF(BS_CONTROLE[[#This Row],[KM - Inicio]]=0, "-", BS_CONTROLE[[#This Row],[KM - Inicio]])</f>
        <v>153.30000000000001</v>
      </c>
      <c r="AQ455" s="250" t="str">
        <f>IF(BS_CONTROLE[[#This Row],[KM - Fim]]=0, "-", BS_CONTROLE[[#This Row],[KM - Fim]])</f>
        <v>-</v>
      </c>
      <c r="AR455" s="232">
        <v>0.4236111111111111</v>
      </c>
      <c r="AS455" s="232">
        <v>0.52013888888888893</v>
      </c>
      <c r="AT455" s="232">
        <v>0.61111111111111116</v>
      </c>
      <c r="AU455" s="232"/>
      <c r="AV455" s="232"/>
      <c r="AW455" s="23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1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9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7" t="str">
        <f>IF(BS_CONTROLE[[#This Row],[Local - Partida]]=0, "-", BS_CONTROLE[[#This Row],[Local - Partida]])</f>
        <v>ZEM1302</v>
      </c>
      <c r="AL456" s="267" t="str">
        <f>IF(BS_CONTROLE[[#This Row],[Local - Encerramento]]=0, "-", BS_CONTROLE[[#This Row],[Local - Encerramento]])</f>
        <v>ZEM1302</v>
      </c>
      <c r="AM456" s="267" t="str">
        <f>IF(BS_CONTROLE[[#This Row],[Entre - Estações]]=0, "-", BS_CONTROLE[[#This Row],[Entre - Estações]])</f>
        <v>ZLU-ZWI</v>
      </c>
      <c r="AN456" s="267" t="str">
        <f>IF(BS_CONTROLE[[#This Row],[SB]]=0, "-", BS_CONTROLE[[#This Row],[SB]])</f>
        <v>ZWI1132</v>
      </c>
      <c r="AO456" s="249">
        <f>IF(BS_CONTROLE[[#This Row],[SUB]]=0, "-", BS_CONTROLE[[#This Row],[SUB]])</f>
        <v>55</v>
      </c>
      <c r="AP456" s="250">
        <f>IF(BS_CONTROLE[[#This Row],[KM - Inicio]]=0, "-", BS_CONTROLE[[#This Row],[KM - Inicio]])</f>
        <v>118.16</v>
      </c>
      <c r="AQ456" s="250" t="str">
        <f>IF(BS_CONTROLE[[#This Row],[KM - Fim]]=0, "-", BS_CONTROLE[[#This Row],[KM - Fim]])</f>
        <v>-</v>
      </c>
      <c r="AR456" s="232">
        <v>0.3125</v>
      </c>
      <c r="AS456" s="232">
        <v>0</v>
      </c>
      <c r="AT456" s="232">
        <v>0</v>
      </c>
      <c r="AU456" s="232"/>
      <c r="AV456" s="232"/>
      <c r="AW456" s="23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1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79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3"/>
      <c r="W457" s="265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7" t="str">
        <f>IF(BS_CONTROLE[[#This Row],[Local - Partida]]=0, "-", BS_CONTROLE[[#This Row],[Local - Partida]])</f>
        <v>-</v>
      </c>
      <c r="AL457" s="267" t="str">
        <f>IF(BS_CONTROLE[[#This Row],[Local - Encerramento]]=0, "-", BS_CONTROLE[[#This Row],[Local - Encerramento]])</f>
        <v>-</v>
      </c>
      <c r="AM457" s="267" t="str">
        <f>IF(BS_CONTROLE[[#This Row],[Entre - Estações]]=0, "-", BS_CONTROLE[[#This Row],[Entre - Estações]])</f>
        <v>-</v>
      </c>
      <c r="AN457" s="267" t="str">
        <f>IF(BS_CONTROLE[[#This Row],[SB]]=0, "-", BS_CONTROLE[[#This Row],[SB]])</f>
        <v>-</v>
      </c>
      <c r="AO457" s="249" t="str">
        <f>IF(BS_CONTROLE[[#This Row],[SUB]]=0, "-", BS_CONTROLE[[#This Row],[SUB]])</f>
        <v>-</v>
      </c>
      <c r="AP457" s="250" t="str">
        <f>IF(BS_CONTROLE[[#This Row],[KM - Inicio]]=0, "-", BS_CONTROLE[[#This Row],[KM - Inicio]])</f>
        <v>-</v>
      </c>
      <c r="AQ457" s="250" t="str">
        <f>IF(BS_CONTROLE[[#This Row],[KM - Fim]]=0, "-", BS_CONTROLE[[#This Row],[KM - Fim]])</f>
        <v>-</v>
      </c>
      <c r="AR457" s="232"/>
      <c r="AS457" s="232"/>
      <c r="AT457" s="232"/>
      <c r="AU457" s="232"/>
      <c r="AV457" s="232"/>
      <c r="AW457" s="23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1" t="str">
        <f>IF(BS_CONTROLE[[#This Row],[Responsavel pelo boletim]]=0, "-", BS_CONTROLE[[#This Row],[Responsavel pelo boletim]])</f>
        <v>-</v>
      </c>
      <c r="BG457" s="16"/>
      <c r="BH457" s="17"/>
      <c r="BI457" s="17"/>
      <c r="BJ457" s="271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5" t="s">
        <v>1012</v>
      </c>
      <c r="E458" s="299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3" t="s">
        <v>1452</v>
      </c>
      <c r="W458" s="265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7" t="str">
        <f>IF(BS_CONTROLE[[#This Row],[Local - Partida]]=0, "-", BS_CONTROLE[[#This Row],[Local - Partida]])</f>
        <v>-</v>
      </c>
      <c r="AL458" s="267" t="str">
        <f>IF(BS_CONTROLE[[#This Row],[Local - Encerramento]]=0, "-", BS_CONTROLE[[#This Row],[Local - Encerramento]])</f>
        <v>-</v>
      </c>
      <c r="AM458" s="267" t="str">
        <f>IF(BS_CONTROLE[[#This Row],[Entre - Estações]]=0, "-", BS_CONTROLE[[#This Row],[Entre - Estações]])</f>
        <v>ZRB-ZEV</v>
      </c>
      <c r="AN458" s="267" t="str">
        <f>IF(BS_CONTROLE[[#This Row],[SB]]=0, "-", BS_CONTROLE[[#This Row],[SB]])</f>
        <v>ZRBZEV</v>
      </c>
      <c r="AO458" s="249">
        <f>IF(BS_CONTROLE[[#This Row],[SUB]]=0, "-", BS_CONTROLE[[#This Row],[SUB]])</f>
        <v>48</v>
      </c>
      <c r="AP458" s="250">
        <f>IF(BS_CONTROLE[[#This Row],[KM - Inicio]]=0, "-", BS_CONTROLE[[#This Row],[KM - Inicio]])</f>
        <v>152.04599999999999</v>
      </c>
      <c r="AQ458" s="250">
        <f>IF(BS_CONTROLE[[#This Row],[KM - Fim]]=0, "-", BS_CONTROLE[[#This Row],[KM - Fim]])</f>
        <v>159</v>
      </c>
      <c r="AR458" s="232" t="s">
        <v>317</v>
      </c>
      <c r="AS458" s="232">
        <v>0.375</v>
      </c>
      <c r="AT458" s="232">
        <v>0.54166666666666663</v>
      </c>
      <c r="AU458" s="232"/>
      <c r="AV458" s="232"/>
      <c r="AW458" s="23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1" t="s">
        <v>1586</v>
      </c>
      <c r="BK458" s="271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1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5" t="s">
        <v>531</v>
      </c>
      <c r="E459" s="279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3" t="s">
        <v>1452</v>
      </c>
      <c r="W459" s="265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1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7" t="str">
        <f>IF(BS_CONTROLE[[#This Row],[Local - Partida]]=0, "-", BS_CONTROLE[[#This Row],[Local - Partida]])</f>
        <v>K67ZEV2</v>
      </c>
      <c r="AL459" s="267" t="str">
        <f>IF(BS_CONTROLE[[#This Row],[Local - Encerramento]]=0, "-", BS_CONTROLE[[#This Row],[Local - Encerramento]])</f>
        <v>K67ZEV2</v>
      </c>
      <c r="AM459" s="267" t="str">
        <f>IF(BS_CONTROLE[[#This Row],[Entre - Estações]]=0, "-", BS_CONTROLE[[#This Row],[Entre - Estações]])</f>
        <v>ZEJ-ZEV</v>
      </c>
      <c r="AN459" s="267">
        <f>IF(BS_CONTROLE[[#This Row],[SB]]=0, "-", BS_CONTROLE[[#This Row],[SB]])</f>
        <v>1571561</v>
      </c>
      <c r="AO459" s="249">
        <f>IF(BS_CONTROLE[[#This Row],[SUB]]=0, "-", BS_CONTROLE[[#This Row],[SUB]])</f>
        <v>48</v>
      </c>
      <c r="AP459" s="250">
        <f>IF(BS_CONTROLE[[#This Row],[KM - Inicio]]=0, "-", BS_CONTROLE[[#This Row],[KM - Inicio]])</f>
        <v>156.9</v>
      </c>
      <c r="AQ459" s="250" t="str">
        <f>IF(BS_CONTROLE[[#This Row],[KM - Fim]]=0, "-", BS_CONTROLE[[#This Row],[KM - Fim]])</f>
        <v>-</v>
      </c>
      <c r="AR459" s="232">
        <v>0.31180555555555556</v>
      </c>
      <c r="AS459" s="232">
        <v>0</v>
      </c>
      <c r="AT459" s="232">
        <v>6.9444444444444447E-4</v>
      </c>
      <c r="AU459" s="232"/>
      <c r="AV459" s="232"/>
      <c r="AW459" s="23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1" t="s">
        <v>1586</v>
      </c>
      <c r="BK459" s="271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1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5" t="s">
        <v>557</v>
      </c>
      <c r="E460" s="279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3" t="s">
        <v>1452</v>
      </c>
      <c r="W460" s="265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1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7" t="str">
        <f>IF(BS_CONTROLE[[#This Row],[Local - Partida]]=0, "-", BS_CONTROLE[[#This Row],[Local - Partida]])</f>
        <v>ZEM1</v>
      </c>
      <c r="AL460" s="267" t="str">
        <f>IF(BS_CONTROLE[[#This Row],[Local - Encerramento]]=0, "-", BS_CONTROLE[[#This Row],[Local - Encerramento]])</f>
        <v>ZEM1</v>
      </c>
      <c r="AM460" s="267" t="str">
        <f>IF(BS_CONTROLE[[#This Row],[Entre - Estações]]=0, "-", BS_CONTROLE[[#This Row],[Entre - Estações]])</f>
        <v>ZEJ-ZEV</v>
      </c>
      <c r="AN460" s="267">
        <f>IF(BS_CONTROLE[[#This Row],[SB]]=0, "-", BS_CONTROLE[[#This Row],[SB]])</f>
        <v>1551541</v>
      </c>
      <c r="AO460" s="249">
        <f>IF(BS_CONTROLE[[#This Row],[SUB]]=0, "-", BS_CONTROLE[[#This Row],[SUB]])</f>
        <v>48</v>
      </c>
      <c r="AP460" s="250">
        <f>IF(BS_CONTROLE[[#This Row],[KM - Inicio]]=0, "-", BS_CONTROLE[[#This Row],[KM - Inicio]])</f>
        <v>154.35</v>
      </c>
      <c r="AQ460" s="250" t="str">
        <f>IF(BS_CONTROLE[[#This Row],[KM - Fim]]=0, "-", BS_CONTROLE[[#This Row],[KM - Fim]])</f>
        <v>-</v>
      </c>
      <c r="AR460" s="232">
        <v>0.29444444444444445</v>
      </c>
      <c r="AS460" s="232">
        <v>0</v>
      </c>
      <c r="AT460" s="232">
        <v>6.9444444444444447E-4</v>
      </c>
      <c r="AU460" s="232"/>
      <c r="AV460" s="232"/>
      <c r="AW460" s="23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1" t="s">
        <v>1586</v>
      </c>
      <c r="BK460" s="271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1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79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3"/>
      <c r="W461" s="265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7" t="str">
        <f>IF(BS_CONTROLE[[#This Row],[Local - Partida]]=0, "-", BS_CONTROLE[[#This Row],[Local - Partida]])</f>
        <v>-</v>
      </c>
      <c r="AL461" s="267" t="str">
        <f>IF(BS_CONTROLE[[#This Row],[Local - Encerramento]]=0, "-", BS_CONTROLE[[#This Row],[Local - Encerramento]])</f>
        <v>-</v>
      </c>
      <c r="AM461" s="267" t="str">
        <f>IF(BS_CONTROLE[[#This Row],[Entre - Estações]]=0, "-", BS_CONTROLE[[#This Row],[Entre - Estações]])</f>
        <v>-</v>
      </c>
      <c r="AN461" s="267" t="str">
        <f>IF(BS_CONTROLE[[#This Row],[SB]]=0, "-", BS_CONTROLE[[#This Row],[SB]])</f>
        <v>-</v>
      </c>
      <c r="AO461" s="249" t="str">
        <f>IF(BS_CONTROLE[[#This Row],[SUB]]=0, "-", BS_CONTROLE[[#This Row],[SUB]])</f>
        <v>-</v>
      </c>
      <c r="AP461" s="250" t="str">
        <f>IF(BS_CONTROLE[[#This Row],[KM - Inicio]]=0, "-", BS_CONTROLE[[#This Row],[KM - Inicio]])</f>
        <v>-</v>
      </c>
      <c r="AQ461" s="250" t="str">
        <f>IF(BS_CONTROLE[[#This Row],[KM - Fim]]=0, "-", BS_CONTROLE[[#This Row],[KM - Fim]])</f>
        <v>-</v>
      </c>
      <c r="AR461" s="232"/>
      <c r="AS461" s="232"/>
      <c r="AT461" s="232"/>
      <c r="AU461" s="232"/>
      <c r="AV461" s="232"/>
      <c r="AW461" s="23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1" t="str">
        <f>IF(BS_CONTROLE[[#This Row],[Responsavel pelo boletim]]=0, "-", BS_CONTROLE[[#This Row],[Responsavel pelo boletim]])</f>
        <v>-</v>
      </c>
      <c r="BG461" s="16"/>
      <c r="BH461" s="17"/>
      <c r="BI461" s="17"/>
      <c r="BJ461" s="271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299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1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7" t="str">
        <f>IF(BS_CONTROLE[[#This Row],[Local - Partida]]=0, "-", BS_CONTROLE[[#This Row],[Local - Partida]])</f>
        <v>-</v>
      </c>
      <c r="AL462" s="267" t="str">
        <f>IF(BS_CONTROLE[[#This Row],[Local - Encerramento]]=0, "-", BS_CONTROLE[[#This Row],[Local - Encerramento]])</f>
        <v>-</v>
      </c>
      <c r="AM462" s="267" t="str">
        <f>IF(BS_CONTROLE[[#This Row],[Entre - Estações]]=0, "-", BS_CONTROLE[[#This Row],[Entre - Estações]])</f>
        <v>-</v>
      </c>
      <c r="AN462" s="267" t="str">
        <f>IF(BS_CONTROLE[[#This Row],[SB]]=0, "-", BS_CONTROLE[[#This Row],[SB]])</f>
        <v>-</v>
      </c>
      <c r="AO462" s="249" t="str">
        <f>IF(BS_CONTROLE[[#This Row],[SUB]]=0, "-", BS_CONTROLE[[#This Row],[SUB]])</f>
        <v>-</v>
      </c>
      <c r="AP462" s="250" t="str">
        <f>IF(BS_CONTROLE[[#This Row],[KM - Inicio]]=0, "-", BS_CONTROLE[[#This Row],[KM - Inicio]])</f>
        <v>-</v>
      </c>
      <c r="AQ462" s="250" t="str">
        <f>IF(BS_CONTROLE[[#This Row],[KM - Fim]]=0, "-", BS_CONTROLE[[#This Row],[KM - Fim]])</f>
        <v>-</v>
      </c>
      <c r="AR462" s="232"/>
      <c r="AS462" s="232"/>
      <c r="AT462" s="232"/>
      <c r="AU462" s="232"/>
      <c r="AV462" s="232"/>
      <c r="AW462" s="23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1" t="str">
        <f>IF(BS_CONTROLE[[#This Row],[Responsavel pelo boletim]]=0, "-", BS_CONTROLE[[#This Row],[Responsavel pelo boletim]])</f>
        <v>-</v>
      </c>
      <c r="BG462" s="16"/>
      <c r="BH462" s="17"/>
      <c r="BI462" s="17"/>
      <c r="BJ462" s="271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9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7" t="str">
        <f>IF(BS_CONTROLE[[#This Row],[Local - Partida]]=0, "-", BS_CONTROLE[[#This Row],[Local - Partida]])</f>
        <v>-</v>
      </c>
      <c r="AL463" s="267" t="str">
        <f>IF(BS_CONTROLE[[#This Row],[Local - Encerramento]]=0, "-", BS_CONTROLE[[#This Row],[Local - Encerramento]])</f>
        <v>-</v>
      </c>
      <c r="AM463" s="267" t="str">
        <f>IF(BS_CONTROLE[[#This Row],[Entre - Estações]]=0, "-", BS_CONTROLE[[#This Row],[Entre - Estações]])</f>
        <v>ZEZ-069</v>
      </c>
      <c r="AN463" s="267" t="str">
        <f>IF(BS_CONTROLE[[#This Row],[SB]]=0, "-", BS_CONTROLE[[#This Row],[SB]])</f>
        <v>ZEZK732</v>
      </c>
      <c r="AO463" s="249">
        <f>IF(BS_CONTROLE[[#This Row],[SUB]]=0, "-", BS_CONTROLE[[#This Row],[SUB]])</f>
        <v>92</v>
      </c>
      <c r="AP463" s="250">
        <f>IF(BS_CONTROLE[[#This Row],[KM - Inicio]]=0, "-", BS_CONTROLE[[#This Row],[KM - Inicio]])</f>
        <v>73.400000000000006</v>
      </c>
      <c r="AQ463" s="250" t="str">
        <f>IF(BS_CONTROLE[[#This Row],[KM - Fim]]=0, "-", BS_CONTROLE[[#This Row],[KM - Fim]])</f>
        <v>-</v>
      </c>
      <c r="AR463" s="232">
        <v>0.38541666666666669</v>
      </c>
      <c r="AS463" s="232">
        <v>0</v>
      </c>
      <c r="AT463" s="232">
        <v>0</v>
      </c>
      <c r="AU463" s="232"/>
      <c r="AV463" s="232"/>
      <c r="AW463" s="23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0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9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7" t="str">
        <f>IF(BS_CONTROLE[[#This Row],[Local - Partida]]=0, "-", BS_CONTROLE[[#This Row],[Local - Partida]])</f>
        <v>K67ZEV1</v>
      </c>
      <c r="AL464" s="267" t="str">
        <f>IF(BS_CONTROLE[[#This Row],[Local - Encerramento]]=0, "-", BS_CONTROLE[[#This Row],[Local - Encerramento]])</f>
        <v>K67ZEV1</v>
      </c>
      <c r="AM464" s="267" t="str">
        <f>IF(BS_CONTROLE[[#This Row],[Entre - Estações]]=0, "-", BS_CONTROLE[[#This Row],[Entre - Estações]])</f>
        <v>ZXW</v>
      </c>
      <c r="AN464" s="267" t="str">
        <f>IF(BS_CONTROLE[[#This Row],[SB]]=0, "-", BS_CONTROLE[[#This Row],[SB]])</f>
        <v>K84ZXW2</v>
      </c>
      <c r="AO464" s="249">
        <f>IF(BS_CONTROLE[[#This Row],[SUB]]=0, "-", BS_CONTROLE[[#This Row],[SUB]])</f>
        <v>92</v>
      </c>
      <c r="AP464" s="250">
        <f>IF(BS_CONTROLE[[#This Row],[KM - Inicio]]=0, "-", BS_CONTROLE[[#This Row],[KM - Inicio]])</f>
        <v>83.7</v>
      </c>
      <c r="AQ464" s="250" t="str">
        <f>IF(BS_CONTROLE[[#This Row],[KM - Fim]]=0, "-", BS_CONTROLE[[#This Row],[KM - Fim]])</f>
        <v>-</v>
      </c>
      <c r="AR464" s="232">
        <v>0.32847222222222222</v>
      </c>
      <c r="AS464" s="232">
        <v>0.37916666666666665</v>
      </c>
      <c r="AT464" s="232">
        <v>0.42083333333333334</v>
      </c>
      <c r="AU464" s="232"/>
      <c r="AV464" s="232"/>
      <c r="AW464" s="23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1" t="s">
        <v>1592</v>
      </c>
      <c r="BK464" s="271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9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3" t="s">
        <v>1031</v>
      </c>
      <c r="W465" s="265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7" t="str">
        <f>IF(BS_CONTROLE[[#This Row],[Local - Partida]]=0, "-", BS_CONTROLE[[#This Row],[Local - Partida]])</f>
        <v>-</v>
      </c>
      <c r="AL465" s="267" t="str">
        <f>IF(BS_CONTROLE[[#This Row],[Local - Encerramento]]=0, "-", BS_CONTROLE[[#This Row],[Local - Encerramento]])</f>
        <v>-</v>
      </c>
      <c r="AM465" s="267" t="str">
        <f>IF(BS_CONTROLE[[#This Row],[Entre - Estações]]=0, "-", BS_CONTROLE[[#This Row],[Entre - Estações]])</f>
        <v>105-ZGP</v>
      </c>
      <c r="AN465" s="267" t="str">
        <f>IF(BS_CONTROLE[[#This Row],[SB]]=0, "-", BS_CONTROLE[[#This Row],[SB]])</f>
        <v>ZGP1</v>
      </c>
      <c r="AO465" s="249">
        <f>IF(BS_CONTROLE[[#This Row],[SUB]]=0, "-", BS_CONTROLE[[#This Row],[SUB]])</f>
        <v>54</v>
      </c>
      <c r="AP465" s="250">
        <f>IF(BS_CONTROLE[[#This Row],[KM - Inicio]]=0, "-", BS_CONTROLE[[#This Row],[KM - Inicio]])</f>
        <v>102</v>
      </c>
      <c r="AQ465" s="250">
        <f>IF(BS_CONTROLE[[#This Row],[KM - Fim]]=0, "-", BS_CONTROLE[[#This Row],[KM - Fim]])</f>
        <v>106</v>
      </c>
      <c r="AR465" s="232" t="s">
        <v>317</v>
      </c>
      <c r="AS465" s="232">
        <v>0.33888888888888891</v>
      </c>
      <c r="AT465" s="232">
        <v>0.57361111111111107</v>
      </c>
      <c r="AU465" s="232"/>
      <c r="AV465" s="232"/>
      <c r="AW465" s="23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1" t="s">
        <v>1595</v>
      </c>
      <c r="BK465" s="271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7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9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3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7" t="str">
        <f>IF(BS_CONTROLE[[#This Row],[Local - Partida]]=0, "-", BS_CONTROLE[[#This Row],[Local - Partida]])</f>
        <v>ZPT1051</v>
      </c>
      <c r="AL466" s="267" t="str">
        <f>IF(BS_CONTROLE[[#This Row],[Local - Encerramento]]=0, "-", BS_CONTROLE[[#This Row],[Local - Encerramento]])</f>
        <v>ZPTZDR</v>
      </c>
      <c r="AM466" s="267" t="str">
        <f>IF(BS_CONTROLE[[#This Row],[Entre - Estações]]=0, "-", BS_CONTROLE[[#This Row],[Entre - Estações]])</f>
        <v>105-ZGP</v>
      </c>
      <c r="AN466" s="267" t="str">
        <f>IF(BS_CONTROLE[[#This Row],[SB]]=0, "-", BS_CONTROLE[[#This Row],[SB]])</f>
        <v>ZGP1</v>
      </c>
      <c r="AO466" s="249">
        <f>IF(BS_CONTROLE[[#This Row],[SUB]]=0, "-", BS_CONTROLE[[#This Row],[SUB]])</f>
        <v>54</v>
      </c>
      <c r="AP466" s="250">
        <f>IF(BS_CONTROLE[[#This Row],[KM - Inicio]]=0, "-", BS_CONTROLE[[#This Row],[KM - Inicio]])</f>
        <v>103.1</v>
      </c>
      <c r="AQ466" s="250">
        <f>IF(BS_CONTROLE[[#This Row],[KM - Fim]]=0, "-", BS_CONTROLE[[#This Row],[KM - Fim]])</f>
        <v>105.94</v>
      </c>
      <c r="AR466" s="232" t="s">
        <v>317</v>
      </c>
      <c r="AS466" s="232">
        <v>0</v>
      </c>
      <c r="AT466" s="232">
        <v>6.9444444444444447E-4</v>
      </c>
      <c r="AU466" s="232"/>
      <c r="AV466" s="232"/>
      <c r="AW466" s="23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1" t="s">
        <v>1595</v>
      </c>
      <c r="BK466" s="271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9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3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1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7" t="str">
        <f>IF(BS_CONTROLE[[#This Row],[Local - Partida]]=0, "-", BS_CONTROLE[[#This Row],[Local - Partida]])</f>
        <v>ZPT1051</v>
      </c>
      <c r="AL467" s="267" t="str">
        <f>IF(BS_CONTROLE[[#This Row],[Local - Encerramento]]=0, "-", BS_CONTROLE[[#This Row],[Local - Encerramento]])</f>
        <v>ZPTZDR</v>
      </c>
      <c r="AM467" s="267" t="str">
        <f>IF(BS_CONTROLE[[#This Row],[Entre - Estações]]=0, "-", BS_CONTROLE[[#This Row],[Entre - Estações]])</f>
        <v>105-ZGP</v>
      </c>
      <c r="AN467" s="267" t="str">
        <f>IF(BS_CONTROLE[[#This Row],[SB]]=0, "-", BS_CONTROLE[[#This Row],[SB]])</f>
        <v>ZGP1</v>
      </c>
      <c r="AO467" s="249">
        <f>IF(BS_CONTROLE[[#This Row],[SUB]]=0, "-", BS_CONTROLE[[#This Row],[SUB]])</f>
        <v>54</v>
      </c>
      <c r="AP467" s="250">
        <f>IF(BS_CONTROLE[[#This Row],[KM - Inicio]]=0, "-", BS_CONTROLE[[#This Row],[KM - Inicio]])</f>
        <v>103</v>
      </c>
      <c r="AQ467" s="250">
        <f>IF(BS_CONTROLE[[#This Row],[KM - Fim]]=0, "-", BS_CONTROLE[[#This Row],[KM - Fim]])</f>
        <v>105.94</v>
      </c>
      <c r="AR467" s="232" t="s">
        <v>317</v>
      </c>
      <c r="AS467" s="232">
        <v>0</v>
      </c>
      <c r="AT467" s="232">
        <v>6.9444444444444447E-4</v>
      </c>
      <c r="AU467" s="232"/>
      <c r="AV467" s="232"/>
      <c r="AW467" s="23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1" t="s">
        <v>1595</v>
      </c>
      <c r="BK467" s="271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9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1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7" t="str">
        <f>IF(BS_CONTROLE[[#This Row],[Local - Partida]]=0, "-", BS_CONTROLE[[#This Row],[Local - Partida]])</f>
        <v>ZPT1051</v>
      </c>
      <c r="AL468" s="267" t="str">
        <f>IF(BS_CONTROLE[[#This Row],[Local - Encerramento]]=0, "-", BS_CONTROLE[[#This Row],[Local - Encerramento]])</f>
        <v>ZEM1</v>
      </c>
      <c r="AM468" s="267" t="str">
        <f>IF(BS_CONTROLE[[#This Row],[Entre - Estações]]=0, "-", BS_CONTROLE[[#This Row],[Entre - Estações]])</f>
        <v>ZPT-ZEV</v>
      </c>
      <c r="AN468" s="267" t="str">
        <f>IF(BS_CONTROLE[[#This Row],[SB]]=0, "-", BS_CONTROLE[[#This Row],[SB]])</f>
        <v>ZPTZEV</v>
      </c>
      <c r="AO468" s="249">
        <f>IF(BS_CONTROLE[[#This Row],[SUB]]=0, "-", BS_CONTROLE[[#This Row],[SUB]])</f>
        <v>54</v>
      </c>
      <c r="AP468" s="250">
        <f>IF(BS_CONTROLE[[#This Row],[KM - Inicio]]=0, "-", BS_CONTROLE[[#This Row],[KM - Inicio]])</f>
        <v>105</v>
      </c>
      <c r="AQ468" s="250">
        <f>IF(BS_CONTROLE[[#This Row],[KM - Fim]]=0, "-", BS_CONTROLE[[#This Row],[KM - Fim]])</f>
        <v>65</v>
      </c>
      <c r="AR468" s="232">
        <v>0.28055555555555556</v>
      </c>
      <c r="AS468" s="232">
        <v>0.2986111111111111</v>
      </c>
      <c r="AT468" s="232">
        <v>0.34027777777777779</v>
      </c>
      <c r="AU468" s="232"/>
      <c r="AV468" s="232"/>
      <c r="AW468" s="23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1" t="s">
        <v>1600</v>
      </c>
      <c r="BK468" s="271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9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3" t="s">
        <v>968</v>
      </c>
      <c r="W469" s="265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7" t="str">
        <f>IF(BS_CONTROLE[[#This Row],[Local - Partida]]=0, "-", BS_CONTROLE[[#This Row],[Local - Partida]])</f>
        <v>-</v>
      </c>
      <c r="AL469" s="267" t="str">
        <f>IF(BS_CONTROLE[[#This Row],[Local - Encerramento]]=0, "-", BS_CONTROLE[[#This Row],[Local - Encerramento]])</f>
        <v>-</v>
      </c>
      <c r="AM469" s="267" t="str">
        <f>IF(BS_CONTROLE[[#This Row],[Entre - Estações]]=0, "-", BS_CONTROLE[[#This Row],[Entre - Estações]])</f>
        <v>105-ZGP</v>
      </c>
      <c r="AN469" s="267" t="str">
        <f>IF(BS_CONTROLE[[#This Row],[SB]]=0, "-", BS_CONTROLE[[#This Row],[SB]])</f>
        <v>ZGP1</v>
      </c>
      <c r="AO469" s="249">
        <f>IF(BS_CONTROLE[[#This Row],[SUB]]=0, "-", BS_CONTROLE[[#This Row],[SUB]])</f>
        <v>54</v>
      </c>
      <c r="AP469" s="250">
        <f>IF(BS_CONTROLE[[#This Row],[KM - Inicio]]=0, "-", BS_CONTROLE[[#This Row],[KM - Inicio]])</f>
        <v>102.1</v>
      </c>
      <c r="AQ469" s="250" t="str">
        <f>IF(BS_CONTROLE[[#This Row],[KM - Fim]]=0, "-", BS_CONTROLE[[#This Row],[KM - Fim]])</f>
        <v>-</v>
      </c>
      <c r="AR469" s="232" t="s">
        <v>317</v>
      </c>
      <c r="AS469" s="232">
        <v>0.41666666666666669</v>
      </c>
      <c r="AT469" s="232">
        <v>0.5</v>
      </c>
      <c r="AU469" s="232"/>
      <c r="AV469" s="232"/>
      <c r="AW469" s="23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1" t="s">
        <v>1602</v>
      </c>
      <c r="BK469" s="271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9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3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7" t="str">
        <f>IF(BS_CONTROLE[[#This Row],[Local - Partida]]=0, "-", BS_CONTROLE[[#This Row],[Local - Partida]])</f>
        <v>-</v>
      </c>
      <c r="AL470" s="267" t="str">
        <f>IF(BS_CONTROLE[[#This Row],[Local - Encerramento]]=0, "-", BS_CONTROLE[[#This Row],[Local - Encerramento]])</f>
        <v>-</v>
      </c>
      <c r="AM470" s="267" t="str">
        <f>IF(BS_CONTROLE[[#This Row],[Entre - Estações]]=0, "-", BS_CONTROLE[[#This Row],[Entre - Estações]])</f>
        <v>105-ZGP</v>
      </c>
      <c r="AN470" s="267" t="str">
        <f>IF(BS_CONTROLE[[#This Row],[SB]]=0, "-", BS_CONTROLE[[#This Row],[SB]])</f>
        <v>ZGP1</v>
      </c>
      <c r="AO470" s="249">
        <f>IF(BS_CONTROLE[[#This Row],[SUB]]=0, "-", BS_CONTROLE[[#This Row],[SUB]])</f>
        <v>54</v>
      </c>
      <c r="AP470" s="250">
        <f>IF(BS_CONTROLE[[#This Row],[KM - Inicio]]=0, "-", BS_CONTROLE[[#This Row],[KM - Inicio]])</f>
        <v>103.1</v>
      </c>
      <c r="AQ470" s="250" t="str">
        <f>IF(BS_CONTROLE[[#This Row],[KM - Fim]]=0, "-", BS_CONTROLE[[#This Row],[KM - Fim]])</f>
        <v>-</v>
      </c>
      <c r="AR470" s="232" t="s">
        <v>317</v>
      </c>
      <c r="AS470" s="232">
        <v>0.41666666666666669</v>
      </c>
      <c r="AT470" s="232">
        <v>0.5</v>
      </c>
      <c r="AU470" s="232"/>
      <c r="AV470" s="232"/>
      <c r="AW470" s="23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1" t="s">
        <v>1602</v>
      </c>
      <c r="BK470" s="271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9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3" t="s">
        <v>963</v>
      </c>
      <c r="W471" s="265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7" t="str">
        <f>IF(BS_CONTROLE[[#This Row],[Local - Partida]]=0, "-", BS_CONTROLE[[#This Row],[Local - Partida]])</f>
        <v>-</v>
      </c>
      <c r="AL471" s="267" t="str">
        <f>IF(BS_CONTROLE[[#This Row],[Local - Encerramento]]=0, "-", BS_CONTROLE[[#This Row],[Local - Encerramento]])</f>
        <v>-</v>
      </c>
      <c r="AM471" s="267" t="str">
        <f>IF(BS_CONTROLE[[#This Row],[Entre - Estações]]=0, "-", BS_CONTROLE[[#This Row],[Entre - Estações]])</f>
        <v>ZGM-109</v>
      </c>
      <c r="AN471" s="267" t="str">
        <f>IF(BS_CONTROLE[[#This Row],[SB]]=0, "-", BS_CONTROLE[[#This Row],[SB]])</f>
        <v>117ZGM2</v>
      </c>
      <c r="AO471" s="249">
        <f>IF(BS_CONTROLE[[#This Row],[SUB]]=0, "-", BS_CONTROLE[[#This Row],[SUB]])</f>
        <v>53</v>
      </c>
      <c r="AP471" s="250">
        <f>IF(BS_CONTROLE[[#This Row],[KM - Inicio]]=0, "-", BS_CONTROLE[[#This Row],[KM - Inicio]])</f>
        <v>115.5</v>
      </c>
      <c r="AQ471" s="250" t="str">
        <f>IF(BS_CONTROLE[[#This Row],[KM - Fim]]=0, "-", BS_CONTROLE[[#This Row],[KM - Fim]])</f>
        <v>-</v>
      </c>
      <c r="AR471" s="232">
        <v>0.4375</v>
      </c>
      <c r="AS471" s="232">
        <v>0</v>
      </c>
      <c r="AT471" s="232">
        <v>0</v>
      </c>
      <c r="AU471" s="232"/>
      <c r="AV471" s="232"/>
      <c r="AW471" s="23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1" t="s">
        <v>1605</v>
      </c>
      <c r="BK471" s="271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7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79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3"/>
      <c r="W472" s="265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7" t="str">
        <f>IF(BS_CONTROLE[[#This Row],[Local - Partida]]=0, "-", BS_CONTROLE[[#This Row],[Local - Partida]])</f>
        <v>-</v>
      </c>
      <c r="AL472" s="267" t="str">
        <f>IF(BS_CONTROLE[[#This Row],[Local - Encerramento]]=0, "-", BS_CONTROLE[[#This Row],[Local - Encerramento]])</f>
        <v>-</v>
      </c>
      <c r="AM472" s="267" t="str">
        <f>IF(BS_CONTROLE[[#This Row],[Entre - Estações]]=0, "-", BS_CONTROLE[[#This Row],[Entre - Estações]])</f>
        <v>-</v>
      </c>
      <c r="AN472" s="267" t="str">
        <f>IF(BS_CONTROLE[[#This Row],[SB]]=0, "-", BS_CONTROLE[[#This Row],[SB]])</f>
        <v>-</v>
      </c>
      <c r="AO472" s="249" t="str">
        <f>IF(BS_CONTROLE[[#This Row],[SUB]]=0, "-", BS_CONTROLE[[#This Row],[SUB]])</f>
        <v>-</v>
      </c>
      <c r="AP472" s="250" t="str">
        <f>IF(BS_CONTROLE[[#This Row],[KM - Inicio]]=0, "-", BS_CONTROLE[[#This Row],[KM - Inicio]])</f>
        <v>-</v>
      </c>
      <c r="AQ472" s="250" t="str">
        <f>IF(BS_CONTROLE[[#This Row],[KM - Fim]]=0, "-", BS_CONTROLE[[#This Row],[KM - Fim]])</f>
        <v>-</v>
      </c>
      <c r="AR472" s="232"/>
      <c r="AS472" s="232"/>
      <c r="AT472" s="232"/>
      <c r="AU472" s="232"/>
      <c r="AV472" s="232"/>
      <c r="AW472" s="23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1" t="str">
        <f>IF(BS_CONTROLE[[#This Row],[Responsavel pelo boletim]]=0, "-", BS_CONTROLE[[#This Row],[Responsavel pelo boletim]])</f>
        <v>-</v>
      </c>
      <c r="BG472" s="16"/>
      <c r="BH472" s="17"/>
      <c r="BI472" s="17"/>
      <c r="BJ472" s="271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79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3"/>
      <c r="W473" s="265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7" t="str">
        <f>IF(BS_CONTROLE[[#This Row],[Local - Partida]]=0, "-", BS_CONTROLE[[#This Row],[Local - Partida]])</f>
        <v>-</v>
      </c>
      <c r="AL473" s="267" t="str">
        <f>IF(BS_CONTROLE[[#This Row],[Local - Encerramento]]=0, "-", BS_CONTROLE[[#This Row],[Local - Encerramento]])</f>
        <v>-</v>
      </c>
      <c r="AM473" s="267" t="str">
        <f>IF(BS_CONTROLE[[#This Row],[Entre - Estações]]=0, "-", BS_CONTROLE[[#This Row],[Entre - Estações]])</f>
        <v>-</v>
      </c>
      <c r="AN473" s="267" t="str">
        <f>IF(BS_CONTROLE[[#This Row],[SB]]=0, "-", BS_CONTROLE[[#This Row],[SB]])</f>
        <v>-</v>
      </c>
      <c r="AO473" s="249" t="str">
        <f>IF(BS_CONTROLE[[#This Row],[SUB]]=0, "-", BS_CONTROLE[[#This Row],[SUB]])</f>
        <v>-</v>
      </c>
      <c r="AP473" s="250" t="str">
        <f>IF(BS_CONTROLE[[#This Row],[KM - Inicio]]=0, "-", BS_CONTROLE[[#This Row],[KM - Inicio]])</f>
        <v>-</v>
      </c>
      <c r="AQ473" s="250" t="str">
        <f>IF(BS_CONTROLE[[#This Row],[KM - Fim]]=0, "-", BS_CONTROLE[[#This Row],[KM - Fim]])</f>
        <v>-</v>
      </c>
      <c r="AR473" s="232"/>
      <c r="AS473" s="232"/>
      <c r="AT473" s="232"/>
      <c r="AU473" s="232"/>
      <c r="AV473" s="232"/>
      <c r="AW473" s="23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1" t="str">
        <f>IF(BS_CONTROLE[[#This Row],[Responsavel pelo boletim]]=0, "-", BS_CONTROLE[[#This Row],[Responsavel pelo boletim]])</f>
        <v>-</v>
      </c>
      <c r="BG473" s="16"/>
      <c r="BH473" s="17"/>
      <c r="BI473" s="17"/>
      <c r="BJ473" s="271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299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3" t="s">
        <v>1104</v>
      </c>
      <c r="W474" s="25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7" t="str">
        <f>IF(BS_CONTROLE[[#This Row],[Local - Partida]]=0, "-", BS_CONTROLE[[#This Row],[Local - Partida]])</f>
        <v>-</v>
      </c>
      <c r="AL474" s="267" t="str">
        <f>IF(BS_CONTROLE[[#This Row],[Local - Encerramento]]=0, "-", BS_CONTROLE[[#This Row],[Local - Encerramento]])</f>
        <v>-</v>
      </c>
      <c r="AM474" s="267" t="str">
        <f>IF(BS_CONTROLE[[#This Row],[Entre - Estações]]=0, "-", BS_CONTROLE[[#This Row],[Entre - Estações]])</f>
        <v>ZYU</v>
      </c>
      <c r="AN474" s="267" t="str">
        <f>IF(BS_CONTROLE[[#This Row],[SB]]=0, "-", BS_CONTROLE[[#This Row],[SB]])</f>
        <v>ZYU1</v>
      </c>
      <c r="AO474" s="249">
        <f>IF(BS_CONTROLE[[#This Row],[SUB]]=0, "-", BS_CONTROLE[[#This Row],[SUB]])</f>
        <v>49</v>
      </c>
      <c r="AP474" s="250">
        <f>IF(BS_CONTROLE[[#This Row],[KM - Inicio]]=0, "-", BS_CONTROLE[[#This Row],[KM - Inicio]])</f>
        <v>202.4</v>
      </c>
      <c r="AQ474" s="250" t="str">
        <f>IF(BS_CONTROLE[[#This Row],[KM - Fim]]=0, "-", BS_CONTROLE[[#This Row],[KM - Fim]])</f>
        <v>-</v>
      </c>
      <c r="AR474" s="232">
        <v>0.40625</v>
      </c>
      <c r="AS474" s="232">
        <v>0</v>
      </c>
      <c r="AT474" s="232">
        <v>0</v>
      </c>
      <c r="AU474" s="232"/>
      <c r="AV474" s="232"/>
      <c r="AW474" s="23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1" t="s">
        <v>1607</v>
      </c>
      <c r="BK474" s="271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1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79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3" t="s">
        <v>1101</v>
      </c>
      <c r="W475" s="25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7" t="str">
        <f>IF(BS_CONTROLE[[#This Row],[Local - Partida]]=0, "-", BS_CONTROLE[[#This Row],[Local - Partida]])</f>
        <v>-</v>
      </c>
      <c r="AL475" s="267" t="str">
        <f>IF(BS_CONTROLE[[#This Row],[Local - Encerramento]]=0, "-", BS_CONTROLE[[#This Row],[Local - Encerramento]])</f>
        <v>-</v>
      </c>
      <c r="AM475" s="267" t="str">
        <f>IF(BS_CONTROLE[[#This Row],[Entre - Estações]]=0, "-", BS_CONTROLE[[#This Row],[Entre - Estações]])</f>
        <v>ZYU</v>
      </c>
      <c r="AN475" s="267" t="str">
        <f>IF(BS_CONTROLE[[#This Row],[SB]]=0, "-", BS_CONTROLE[[#This Row],[SB]])</f>
        <v>198ZYU1</v>
      </c>
      <c r="AO475" s="249">
        <f>IF(BS_CONTROLE[[#This Row],[SUB]]=0, "-", BS_CONTROLE[[#This Row],[SUB]])</f>
        <v>49</v>
      </c>
      <c r="AP475" s="250">
        <f>IF(BS_CONTROLE[[#This Row],[KM - Inicio]]=0, "-", BS_CONTROLE[[#This Row],[KM - Inicio]])</f>
        <v>199.9</v>
      </c>
      <c r="AQ475" s="250" t="str">
        <f>IF(BS_CONTROLE[[#This Row],[KM - Fim]]=0, "-", BS_CONTROLE[[#This Row],[KM - Fim]])</f>
        <v>-</v>
      </c>
      <c r="AR475" s="232">
        <v>0</v>
      </c>
      <c r="AS475" s="232">
        <v>0</v>
      </c>
      <c r="AT475" s="232">
        <v>0</v>
      </c>
      <c r="AU475" s="232"/>
      <c r="AV475" s="232"/>
      <c r="AW475" s="23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1" t="s">
        <v>1609</v>
      </c>
      <c r="BK475" s="271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1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79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3" t="s">
        <v>925</v>
      </c>
      <c r="W476" s="25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7" t="str">
        <f>IF(BS_CONTROLE[[#This Row],[Local - Partida]]=0, "-", BS_CONTROLE[[#This Row],[Local - Partida]])</f>
        <v>-</v>
      </c>
      <c r="AL476" s="267" t="str">
        <f>IF(BS_CONTROLE[[#This Row],[Local - Encerramento]]=0, "-", BS_CONTROLE[[#This Row],[Local - Encerramento]])</f>
        <v>-</v>
      </c>
      <c r="AM476" s="267" t="str">
        <f>IF(BS_CONTROLE[[#This Row],[Entre - Estações]]=0, "-", BS_CONTROLE[[#This Row],[Entre - Estações]])</f>
        <v>ZER-170</v>
      </c>
      <c r="AN476" s="267" t="str">
        <f>IF(BS_CONTROLE[[#This Row],[SB]]=0, "-", BS_CONTROLE[[#This Row],[SB]])</f>
        <v>ZER169</v>
      </c>
      <c r="AO476" s="249">
        <f>IF(BS_CONTROLE[[#This Row],[SUB]]=0, "-", BS_CONTROLE[[#This Row],[SUB]])</f>
        <v>56</v>
      </c>
      <c r="AP476" s="250">
        <f>IF(BS_CONTROLE[[#This Row],[KM - Inicio]]=0, "-", BS_CONTROLE[[#This Row],[KM - Inicio]])</f>
        <v>168</v>
      </c>
      <c r="AQ476" s="250" t="str">
        <f>IF(BS_CONTROLE[[#This Row],[KM - Fim]]=0, "-", BS_CONTROLE[[#This Row],[KM - Fim]])</f>
        <v>-</v>
      </c>
      <c r="AR476" s="232">
        <v>0.40972222222222221</v>
      </c>
      <c r="AS476" s="232">
        <v>0</v>
      </c>
      <c r="AT476" s="232">
        <v>6.25E-2</v>
      </c>
      <c r="AU476" s="232"/>
      <c r="AV476" s="232"/>
      <c r="AW476" s="23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1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79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3" t="s">
        <v>925</v>
      </c>
      <c r="W477" s="25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7" t="str">
        <f>IF(BS_CONTROLE[[#This Row],[Local - Partida]]=0, "-", BS_CONTROLE[[#This Row],[Local - Partida]])</f>
        <v>-</v>
      </c>
      <c r="AL477" s="267" t="str">
        <f>IF(BS_CONTROLE[[#This Row],[Local - Encerramento]]=0, "-", BS_CONTROLE[[#This Row],[Local - Encerramento]])</f>
        <v>-</v>
      </c>
      <c r="AM477" s="267" t="str">
        <f>IF(BS_CONTROLE[[#This Row],[Entre - Estações]]=0, "-", BS_CONTROLE[[#This Row],[Entre - Estações]])</f>
        <v>ZGA</v>
      </c>
      <c r="AN477" s="267" t="str">
        <f>IF(BS_CONTROLE[[#This Row],[SB]]=0, "-", BS_CONTROLE[[#This Row],[SB]])</f>
        <v>ZGA1541</v>
      </c>
      <c r="AO477" s="249">
        <f>IF(BS_CONTROLE[[#This Row],[SUB]]=0, "-", BS_CONTROLE[[#This Row],[SUB]])</f>
        <v>49</v>
      </c>
      <c r="AP477" s="250">
        <f>IF(BS_CONTROLE[[#This Row],[KM - Inicio]]=0, "-", BS_CONTROLE[[#This Row],[KM - Inicio]])</f>
        <v>153.19999999999999</v>
      </c>
      <c r="AQ477" s="250" t="str">
        <f>IF(BS_CONTROLE[[#This Row],[KM - Fim]]=0, "-", BS_CONTROLE[[#This Row],[KM - Fim]])</f>
        <v>-</v>
      </c>
      <c r="AR477" s="232">
        <v>0.35416666666666669</v>
      </c>
      <c r="AS477" s="232">
        <v>0</v>
      </c>
      <c r="AT477" s="232">
        <v>6.25E-2</v>
      </c>
      <c r="AU477" s="232"/>
      <c r="AV477" s="232"/>
      <c r="AW477" s="23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1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79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3"/>
      <c r="W478" s="251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7" t="str">
        <f>IF(BS_CONTROLE[[#This Row],[Local - Partida]]=0, "-", BS_CONTROLE[[#This Row],[Local - Partida]])</f>
        <v>-</v>
      </c>
      <c r="AL478" s="267" t="str">
        <f>IF(BS_CONTROLE[[#This Row],[Local - Encerramento]]=0, "-", BS_CONTROLE[[#This Row],[Local - Encerramento]])</f>
        <v>-</v>
      </c>
      <c r="AM478" s="267" t="str">
        <f>IF(BS_CONTROLE[[#This Row],[Entre - Estações]]=0, "-", BS_CONTROLE[[#This Row],[Entre - Estações]])</f>
        <v>-</v>
      </c>
      <c r="AN478" s="267" t="str">
        <f>IF(BS_CONTROLE[[#This Row],[SB]]=0, "-", BS_CONTROLE[[#This Row],[SB]])</f>
        <v>-</v>
      </c>
      <c r="AO478" s="249" t="str">
        <f>IF(BS_CONTROLE[[#This Row],[SUB]]=0, "-", BS_CONTROLE[[#This Row],[SUB]])</f>
        <v>-</v>
      </c>
      <c r="AP478" s="250" t="str">
        <f>IF(BS_CONTROLE[[#This Row],[KM - Inicio]]=0, "-", BS_CONTROLE[[#This Row],[KM - Inicio]])</f>
        <v>-</v>
      </c>
      <c r="AQ478" s="250" t="str">
        <f>IF(BS_CONTROLE[[#This Row],[KM - Fim]]=0, "-", BS_CONTROLE[[#This Row],[KM - Fim]])</f>
        <v>-</v>
      </c>
      <c r="AR478" s="232"/>
      <c r="AS478" s="232"/>
      <c r="AT478" s="232"/>
      <c r="AU478" s="232"/>
      <c r="AV478" s="232"/>
      <c r="AW478" s="23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1" t="str">
        <f>IF(BS_CONTROLE[[#This Row],[Responsavel pelo boletim]]=0, "-", BS_CONTROLE[[#This Row],[Responsavel pelo boletim]])</f>
        <v>-</v>
      </c>
      <c r="BG478" s="16"/>
      <c r="BH478" s="17"/>
      <c r="BI478" s="17"/>
      <c r="BJ478" s="271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0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3" t="s">
        <v>1614</v>
      </c>
      <c r="W479" s="25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7" t="str">
        <f>IF(BS_CONTROLE[[#This Row],[Local - Partida]]=0, "-", BS_CONTROLE[[#This Row],[Local - Partida]])</f>
        <v>-</v>
      </c>
      <c r="AL479" s="267" t="str">
        <f>IF(BS_CONTROLE[[#This Row],[Local - Encerramento]]=0, "-", BS_CONTROLE[[#This Row],[Local - Encerramento]])</f>
        <v>-</v>
      </c>
      <c r="AM479" s="267" t="str">
        <f>IF(BS_CONTROLE[[#This Row],[Entre - Estações]]=0, "-", BS_CONTROLE[[#This Row],[Entre - Estações]])</f>
        <v>ZEM-ZEJ</v>
      </c>
      <c r="AN479" s="267" t="str">
        <f>IF(BS_CONTROLE[[#This Row],[SB]]=0, "-", BS_CONTROLE[[#This Row],[SB]])</f>
        <v>ZEJ2</v>
      </c>
      <c r="AO479" s="249">
        <f>IF(BS_CONTROLE[[#This Row],[SUB]]=0, "-", BS_CONTROLE[[#This Row],[SUB]])</f>
        <v>55</v>
      </c>
      <c r="AP479" s="250">
        <f>IF(BS_CONTROLE[[#This Row],[KM - Inicio]]=0, "-", BS_CONTROLE[[#This Row],[KM - Inicio]])</f>
        <v>145.69999999999999</v>
      </c>
      <c r="AQ479" s="250" t="str">
        <f>IF(BS_CONTROLE[[#This Row],[KM - Fim]]=0, "-", BS_CONTROLE[[#This Row],[KM - Fim]])</f>
        <v>-</v>
      </c>
      <c r="AR479" s="232">
        <v>0</v>
      </c>
      <c r="AS479" s="232">
        <v>0</v>
      </c>
      <c r="AT479" s="232">
        <v>0</v>
      </c>
      <c r="AU479" s="232"/>
      <c r="AV479" s="232"/>
      <c r="AW479" s="23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1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79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3"/>
      <c r="W480" s="251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7" t="str">
        <f>IF(BS_CONTROLE[[#This Row],[Local - Partida]]=0, "-", BS_CONTROLE[[#This Row],[Local - Partida]])</f>
        <v>-</v>
      </c>
      <c r="AL480" s="267" t="str">
        <f>IF(BS_CONTROLE[[#This Row],[Local - Encerramento]]=0, "-", BS_CONTROLE[[#This Row],[Local - Encerramento]])</f>
        <v>-</v>
      </c>
      <c r="AM480" s="267" t="str">
        <f>IF(BS_CONTROLE[[#This Row],[Entre - Estações]]=0, "-", BS_CONTROLE[[#This Row],[Entre - Estações]])</f>
        <v>-</v>
      </c>
      <c r="AN480" s="267" t="str">
        <f>IF(BS_CONTROLE[[#This Row],[SB]]=0, "-", BS_CONTROLE[[#This Row],[SB]])</f>
        <v>-</v>
      </c>
      <c r="AO480" s="249" t="str">
        <f>IF(BS_CONTROLE[[#This Row],[SUB]]=0, "-", BS_CONTROLE[[#This Row],[SUB]])</f>
        <v>-</v>
      </c>
      <c r="AP480" s="250" t="str">
        <f>IF(BS_CONTROLE[[#This Row],[KM - Inicio]]=0, "-", BS_CONTROLE[[#This Row],[KM - Inicio]])</f>
        <v>-</v>
      </c>
      <c r="AQ480" s="250" t="str">
        <f>IF(BS_CONTROLE[[#This Row],[KM - Fim]]=0, "-", BS_CONTROLE[[#This Row],[KM - Fim]])</f>
        <v>-</v>
      </c>
      <c r="AR480" s="232"/>
      <c r="AS480" s="232"/>
      <c r="AT480" s="232"/>
      <c r="AU480" s="232"/>
      <c r="AV480" s="232"/>
      <c r="AW480" s="23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1" t="str">
        <f>IF(BS_CONTROLE[[#This Row],[Responsavel pelo boletim]]=0, "-", BS_CONTROLE[[#This Row],[Responsavel pelo boletim]])</f>
        <v>-</v>
      </c>
      <c r="BG480" s="16"/>
      <c r="BH480" s="17"/>
      <c r="BI480" s="17"/>
      <c r="BJ480" s="271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79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7" t="str">
        <f>IF(BS_CONTROLE[[#This Row],[Local - Partida]]=0, "-", BS_CONTROLE[[#This Row],[Local - Partida]])</f>
        <v>-</v>
      </c>
      <c r="AL481" s="267" t="str">
        <f>IF(BS_CONTROLE[[#This Row],[Local - Encerramento]]=0, "-", BS_CONTROLE[[#This Row],[Local - Encerramento]])</f>
        <v>-</v>
      </c>
      <c r="AM481" s="267" t="str">
        <f>IF(BS_CONTROLE[[#This Row],[Entre - Estações]]=0, "-", BS_CONTROLE[[#This Row],[Entre - Estações]])</f>
        <v>ZEZ-069</v>
      </c>
      <c r="AN481" s="267" t="str">
        <f>IF(BS_CONTROLE[[#This Row],[SB]]=0, "-", BS_CONTROLE[[#This Row],[SB]])</f>
        <v>ZEZK732</v>
      </c>
      <c r="AO481" s="249">
        <f>IF(BS_CONTROLE[[#This Row],[SUB]]=0, "-", BS_CONTROLE[[#This Row],[SUB]])</f>
        <v>92</v>
      </c>
      <c r="AP481" s="250">
        <f>IF(BS_CONTROLE[[#This Row],[KM - Inicio]]=0, "-", BS_CONTROLE[[#This Row],[KM - Inicio]])</f>
        <v>73.400000000000006</v>
      </c>
      <c r="AQ481" s="250" t="str">
        <f>IF(BS_CONTROLE[[#This Row],[KM - Fim]]=0, "-", BS_CONTROLE[[#This Row],[KM - Fim]])</f>
        <v>-</v>
      </c>
      <c r="AR481" s="232">
        <v>0</v>
      </c>
      <c r="AS481" s="232">
        <v>0</v>
      </c>
      <c r="AT481" s="232">
        <v>0</v>
      </c>
      <c r="AU481" s="232"/>
      <c r="AV481" s="232"/>
      <c r="AW481" s="23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1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299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1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7" t="str">
        <f>IF(BS_CONTROLE[[#This Row],[Local - Partida]]=0, "-", BS_CONTROLE[[#This Row],[Local - Partida]])</f>
        <v>K67ZEV1</v>
      </c>
      <c r="AL482" s="267" t="str">
        <f>IF(BS_CONTROLE[[#This Row],[Local - Encerramento]]=0, "-", BS_CONTROLE[[#This Row],[Local - Encerramento]])</f>
        <v>K67ZEV1</v>
      </c>
      <c r="AM482" s="267" t="str">
        <f>IF(BS_CONTROLE[[#This Row],[Entre - Estações]]=0, "-", BS_CONTROLE[[#This Row],[Entre - Estações]])</f>
        <v>ZEV-ZXW</v>
      </c>
      <c r="AN482" s="267" t="str">
        <f>IF(BS_CONTROLE[[#This Row],[SB]]=0, "-", BS_CONTROLE[[#This Row],[SB]])</f>
        <v>K84ZXW2</v>
      </c>
      <c r="AO482" s="249">
        <f>IF(BS_CONTROLE[[#This Row],[SUB]]=0, "-", BS_CONTROLE[[#This Row],[SUB]])</f>
        <v>92</v>
      </c>
      <c r="AP482" s="250">
        <f>IF(BS_CONTROLE[[#This Row],[KM - Inicio]]=0, "-", BS_CONTROLE[[#This Row],[KM - Inicio]])</f>
        <v>83.7</v>
      </c>
      <c r="AQ482" s="250" t="str">
        <f>IF(BS_CONTROLE[[#This Row],[KM - Fim]]=0, "-", BS_CONTROLE[[#This Row],[KM - Fim]])</f>
        <v>-</v>
      </c>
      <c r="AR482" s="232">
        <v>0.3527777777777778</v>
      </c>
      <c r="AS482" s="232">
        <v>0.39583333333333331</v>
      </c>
      <c r="AT482" s="232">
        <v>0.4375</v>
      </c>
      <c r="AU482" s="232"/>
      <c r="AV482" s="232"/>
      <c r="AW482" s="23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1" t="s">
        <v>1620</v>
      </c>
      <c r="BK482" s="271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79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1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1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7" t="str">
        <f>IF(BS_CONTROLE[[#This Row],[Local - Partida]]=0, "-", BS_CONTROLE[[#This Row],[Local - Partida]])</f>
        <v>ZPT1051</v>
      </c>
      <c r="AL483" s="267" t="str">
        <f>IF(BS_CONTROLE[[#This Row],[Local - Encerramento]]=0, "-", BS_CONTROLE[[#This Row],[Local - Encerramento]])</f>
        <v>ZPTZDR</v>
      </c>
      <c r="AM483" s="267" t="str">
        <f>IF(BS_CONTROLE[[#This Row],[Entre - Estações]]=0, "-", BS_CONTROLE[[#This Row],[Entre - Estações]])</f>
        <v>ZPT-ZXW</v>
      </c>
      <c r="AN483" s="267" t="str">
        <f>IF(BS_CONTROLE[[#This Row],[SB]]=0, "-", BS_CONTROLE[[#This Row],[SB]])</f>
        <v>K84ZXW1</v>
      </c>
      <c r="AO483" s="249">
        <f>IF(BS_CONTROLE[[#This Row],[SUB]]=0, "-", BS_CONTROLE[[#This Row],[SUB]])</f>
        <v>54</v>
      </c>
      <c r="AP483" s="250">
        <f>IF(BS_CONTROLE[[#This Row],[KM - Inicio]]=0, "-", BS_CONTROLE[[#This Row],[KM - Inicio]])</f>
        <v>83.7</v>
      </c>
      <c r="AQ483" s="250" t="str">
        <f>IF(BS_CONTROLE[[#This Row],[KM - Fim]]=0, "-", BS_CONTROLE[[#This Row],[KM - Fim]])</f>
        <v>-</v>
      </c>
      <c r="AR483" s="232">
        <v>0.3215277777777778</v>
      </c>
      <c r="AS483" s="232">
        <v>0.3576388888888889</v>
      </c>
      <c r="AT483" s="232">
        <v>0.39930555555555558</v>
      </c>
      <c r="AU483" s="232"/>
      <c r="AV483" s="232"/>
      <c r="AW483" s="23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1" t="s">
        <v>1622</v>
      </c>
      <c r="BK483" s="271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79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3" t="s">
        <v>1104</v>
      </c>
      <c r="W484" s="25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7" t="str">
        <f>IF(BS_CONTROLE[[#This Row],[Local - Partida]]=0, "-", BS_CONTROLE[[#This Row],[Local - Partida]])</f>
        <v>-</v>
      </c>
      <c r="AL484" s="267" t="str">
        <f>IF(BS_CONTROLE[[#This Row],[Local - Encerramento]]=0, "-", BS_CONTROLE[[#This Row],[Local - Encerramento]])</f>
        <v>-</v>
      </c>
      <c r="AM484" s="267" t="str">
        <f>IF(BS_CONTROLE[[#This Row],[Entre - Estações]]=0, "-", BS_CONTROLE[[#This Row],[Entre - Estações]])</f>
        <v>ZGP-ZWU</v>
      </c>
      <c r="AN484" s="267" t="str">
        <f>IF(BS_CONTROLE[[#This Row],[SB]]=0, "-", BS_CONTROLE[[#This Row],[SB]])</f>
        <v>ZGP1002</v>
      </c>
      <c r="AO484" s="249">
        <f>IF(BS_CONTROLE[[#This Row],[SUB]]=0, "-", BS_CONTROLE[[#This Row],[SUB]])</f>
        <v>92</v>
      </c>
      <c r="AP484" s="250">
        <f>IF(BS_CONTROLE[[#This Row],[KM - Inicio]]=0, "-", BS_CONTROLE[[#This Row],[KM - Inicio]])</f>
        <v>101.7</v>
      </c>
      <c r="AQ484" s="250" t="str">
        <f>IF(BS_CONTROLE[[#This Row],[KM - Fim]]=0, "-", BS_CONTROLE[[#This Row],[KM - Fim]])</f>
        <v>-</v>
      </c>
      <c r="AR484" s="232">
        <v>0.34513888888888888</v>
      </c>
      <c r="AS484" s="232">
        <v>0</v>
      </c>
      <c r="AT484" s="232">
        <v>0</v>
      </c>
      <c r="AU484" s="232"/>
      <c r="AV484" s="232"/>
      <c r="AW484" s="23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1" t="s">
        <v>1625</v>
      </c>
      <c r="BK484" s="271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1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79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1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7" t="str">
        <f>IF(BS_CONTROLE[[#This Row],[Local - Partida]]=0, "-", BS_CONTROLE[[#This Row],[Local - Partida]])</f>
        <v>ZPT1051</v>
      </c>
      <c r="AL485" s="267" t="str">
        <f>IF(BS_CONTROLE[[#This Row],[Local - Encerramento]]=0, "-", BS_CONTROLE[[#This Row],[Local - Encerramento]])</f>
        <v>ZEM1</v>
      </c>
      <c r="AM485" s="267" t="str">
        <f>IF(BS_CONTROLE[[#This Row],[Entre - Estações]]=0, "-", BS_CONTROLE[[#This Row],[Entre - Estações]])</f>
        <v>ZPT-ZEV</v>
      </c>
      <c r="AN485" s="267" t="str">
        <f>IF(BS_CONTROLE[[#This Row],[SB]]=0, "-", BS_CONTROLE[[#This Row],[SB]])</f>
        <v>ZPTZEV</v>
      </c>
      <c r="AO485" s="249">
        <f>IF(BS_CONTROLE[[#This Row],[SUB]]=0, "-", BS_CONTROLE[[#This Row],[SUB]])</f>
        <v>54</v>
      </c>
      <c r="AP485" s="250">
        <f>IF(BS_CONTROLE[[#This Row],[KM - Inicio]]=0, "-", BS_CONTROLE[[#This Row],[KM - Inicio]])</f>
        <v>105</v>
      </c>
      <c r="AQ485" s="250">
        <f>IF(BS_CONTROLE[[#This Row],[KM - Fim]]=0, "-", BS_CONTROLE[[#This Row],[KM - Fim]])</f>
        <v>65</v>
      </c>
      <c r="AR485" s="232">
        <v>0.31180555555555556</v>
      </c>
      <c r="AS485" s="232">
        <v>0</v>
      </c>
      <c r="AT485" s="232">
        <v>0</v>
      </c>
      <c r="AU485" s="232"/>
      <c r="AV485" s="232"/>
      <c r="AW485" s="23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1" t="s">
        <v>1628</v>
      </c>
      <c r="BK485" s="271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1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79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1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7" t="str">
        <f>IF(BS_CONTROLE[[#This Row],[Local - Partida]]=0, "-", BS_CONTROLE[[#This Row],[Local - Partida]])</f>
        <v>109ZPT2</v>
      </c>
      <c r="AL486" s="267" t="str">
        <f>IF(BS_CONTROLE[[#This Row],[Local - Encerramento]]=0, "-", BS_CONTROLE[[#This Row],[Local - Encerramento]])</f>
        <v>ZPTZDR</v>
      </c>
      <c r="AM486" s="267" t="str">
        <f>IF(BS_CONTROLE[[#This Row],[Entre - Estações]]=0, "-", BS_CONTROLE[[#This Row],[Entre - Estações]])</f>
        <v>ZGM1</v>
      </c>
      <c r="AN486" s="267" t="str">
        <f>IF(BS_CONTROLE[[#This Row],[SB]]=0, "-", BS_CONTROLE[[#This Row],[SB]])</f>
        <v>ZGM1</v>
      </c>
      <c r="AO486" s="249">
        <f>IF(BS_CONTROLE[[#This Row],[SUB]]=0, "-", BS_CONTROLE[[#This Row],[SUB]])</f>
        <v>30</v>
      </c>
      <c r="AP486" s="250">
        <f>IF(BS_CONTROLE[[#This Row],[KM - Inicio]]=0, "-", BS_CONTROLE[[#This Row],[KM - Inicio]])</f>
        <v>114.3</v>
      </c>
      <c r="AQ486" s="250">
        <f>IF(BS_CONTROLE[[#This Row],[KM - Fim]]=0, "-", BS_CONTROLE[[#This Row],[KM - Fim]])</f>
        <v>115</v>
      </c>
      <c r="AR486" s="232">
        <v>0</v>
      </c>
      <c r="AS486" s="232">
        <v>0</v>
      </c>
      <c r="AT486" s="232">
        <v>0</v>
      </c>
      <c r="AU486" s="232"/>
      <c r="AV486" s="232"/>
      <c r="AW486" s="23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1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79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3" t="s">
        <v>963</v>
      </c>
      <c r="W487" s="25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7" t="str">
        <f>IF(BS_CONTROLE[[#This Row],[Local - Partida]]=0, "-", BS_CONTROLE[[#This Row],[Local - Partida]])</f>
        <v>-</v>
      </c>
      <c r="AL487" s="267" t="str">
        <f>IF(BS_CONTROLE[[#This Row],[Local - Encerramento]]=0, "-", BS_CONTROLE[[#This Row],[Local - Encerramento]])</f>
        <v>-</v>
      </c>
      <c r="AM487" s="267" t="str">
        <f>IF(BS_CONTROLE[[#This Row],[Entre - Estações]]=0, "-", BS_CONTROLE[[#This Row],[Entre - Estações]])</f>
        <v>ZGM-109</v>
      </c>
      <c r="AN487" s="267" t="str">
        <f>IF(BS_CONTROLE[[#This Row],[SB]]=0, "-", BS_CONTROLE[[#This Row],[SB]])</f>
        <v>117ZGM2</v>
      </c>
      <c r="AO487" s="249">
        <f>IF(BS_CONTROLE[[#This Row],[SUB]]=0, "-", BS_CONTROLE[[#This Row],[SUB]])</f>
        <v>53</v>
      </c>
      <c r="AP487" s="250">
        <f>IF(BS_CONTROLE[[#This Row],[KM - Inicio]]=0, "-", BS_CONTROLE[[#This Row],[KM - Inicio]])</f>
        <v>115.6</v>
      </c>
      <c r="AQ487" s="250" t="str">
        <f>IF(BS_CONTROLE[[#This Row],[KM - Fim]]=0, "-", BS_CONTROLE[[#This Row],[KM - Fim]])</f>
        <v>-</v>
      </c>
      <c r="AR487" s="232">
        <v>0.45833333333333331</v>
      </c>
      <c r="AS487" s="232">
        <v>0</v>
      </c>
      <c r="AT487" s="232">
        <v>6.25E-2</v>
      </c>
      <c r="AU487" s="232"/>
      <c r="AV487" s="232"/>
      <c r="AW487" s="23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1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79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7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3"/>
      <c r="W488" s="265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7" t="str">
        <f>IF(BS_CONTROLE[[#This Row],[Local - Partida]]=0, "-", BS_CONTROLE[[#This Row],[Local - Partida]])</f>
        <v>-</v>
      </c>
      <c r="AL488" s="267" t="str">
        <f>IF(BS_CONTROLE[[#This Row],[Local - Encerramento]]=0, "-", BS_CONTROLE[[#This Row],[Local - Encerramento]])</f>
        <v>-</v>
      </c>
      <c r="AM488" s="267" t="str">
        <f>IF(BS_CONTROLE[[#This Row],[Entre - Estações]]=0, "-", BS_CONTROLE[[#This Row],[Entre - Estações]])</f>
        <v>-</v>
      </c>
      <c r="AN488" s="267" t="str">
        <f>IF(BS_CONTROLE[[#This Row],[SB]]=0, "-", BS_CONTROLE[[#This Row],[SB]])</f>
        <v>-</v>
      </c>
      <c r="AO488" s="249" t="str">
        <f>IF(BS_CONTROLE[[#This Row],[SUB]]=0, "-", BS_CONTROLE[[#This Row],[SUB]])</f>
        <v>-</v>
      </c>
      <c r="AP488" s="250" t="str">
        <f>IF(BS_CONTROLE[[#This Row],[KM - Inicio]]=0, "-", BS_CONTROLE[[#This Row],[KM - Inicio]])</f>
        <v>-</v>
      </c>
      <c r="AQ488" s="250" t="str">
        <f>IF(BS_CONTROLE[[#This Row],[KM - Fim]]=0, "-", BS_CONTROLE[[#This Row],[KM - Fim]])</f>
        <v>-</v>
      </c>
      <c r="AR488" s="232"/>
      <c r="AS488" s="232"/>
      <c r="AT488" s="232"/>
      <c r="AU488" s="232"/>
      <c r="AV488" s="232"/>
      <c r="AW488" s="23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1" t="str">
        <f>IF(BS_CONTROLE[[#This Row],[Responsavel pelo boletim]]=0, "-", BS_CONTROLE[[#This Row],[Responsavel pelo boletim]])</f>
        <v>-</v>
      </c>
      <c r="BG488" s="16"/>
      <c r="BH488" s="17"/>
      <c r="BI488" s="17"/>
      <c r="BJ488" s="271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79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1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7" t="str">
        <f>IF(BS_CONTROLE[[#This Row],[Local - Partida]]=0, "-", BS_CONTROLE[[#This Row],[Local - Partida]])</f>
        <v>ZPT1051</v>
      </c>
      <c r="AL489" s="267" t="str">
        <f>IF(BS_CONTROLE[[#This Row],[Local - Encerramento]]=0, "-", BS_CONTROLE[[#This Row],[Local - Encerramento]])</f>
        <v>ZEM1</v>
      </c>
      <c r="AM489" s="267" t="str">
        <f>IF(BS_CONTROLE[[#This Row],[Entre - Estações]]=0, "-", BS_CONTROLE[[#This Row],[Entre - Estações]])</f>
        <v>ZPT-ZEV</v>
      </c>
      <c r="AN489" s="267" t="str">
        <f>IF(BS_CONTROLE[[#This Row],[SB]]=0, "-", BS_CONTROLE[[#This Row],[SB]])</f>
        <v>ZPTZEV</v>
      </c>
      <c r="AO489" s="249">
        <f>IF(BS_CONTROLE[[#This Row],[SUB]]=0, "-", BS_CONTROLE[[#This Row],[SUB]])</f>
        <v>54</v>
      </c>
      <c r="AP489" s="250">
        <f>IF(BS_CONTROLE[[#This Row],[KM - Inicio]]=0, "-", BS_CONTROLE[[#This Row],[KM - Inicio]])</f>
        <v>105</v>
      </c>
      <c r="AQ489" s="250">
        <f>IF(BS_CONTROLE[[#This Row],[KM - Fim]]=0, "-", BS_CONTROLE[[#This Row],[KM - Fim]])</f>
        <v>65</v>
      </c>
      <c r="AR489" s="232">
        <v>0.32777777777777778</v>
      </c>
      <c r="AS489" s="232">
        <v>0.36180555555555555</v>
      </c>
      <c r="AT489" s="232">
        <v>0.40347222222222223</v>
      </c>
      <c r="AU489" s="232"/>
      <c r="AV489" s="232"/>
      <c r="AW489" s="23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1" t="s">
        <v>1633</v>
      </c>
      <c r="BK489" s="271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79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1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7" t="str">
        <f>IF(BS_CONTROLE[[#This Row],[Local - Partida]]=0, "-", BS_CONTROLE[[#This Row],[Local - Partida]])</f>
        <v>109ZPT2</v>
      </c>
      <c r="AL490" s="267" t="str">
        <f>IF(BS_CONTROLE[[#This Row],[Local - Encerramento]]=0, "-", BS_CONTROLE[[#This Row],[Local - Encerramento]])</f>
        <v>ZPTZDR</v>
      </c>
      <c r="AM490" s="267" t="str">
        <f>IF(BS_CONTROLE[[#This Row],[Entre - Estações]]=0, "-", BS_CONTROLE[[#This Row],[Entre - Estações]])</f>
        <v>ZGM-109</v>
      </c>
      <c r="AN490" s="267" t="str">
        <f>IF(BS_CONTROLE[[#This Row],[SB]]=0, "-", BS_CONTROLE[[#This Row],[SB]])</f>
        <v>ZGM2</v>
      </c>
      <c r="AO490" s="249">
        <f>IF(BS_CONTROLE[[#This Row],[SUB]]=0, "-", BS_CONTROLE[[#This Row],[SUB]])</f>
        <v>53</v>
      </c>
      <c r="AP490" s="250">
        <f>IF(BS_CONTROLE[[#This Row],[KM - Inicio]]=0, "-", BS_CONTROLE[[#This Row],[KM - Inicio]])</f>
        <v>114.3</v>
      </c>
      <c r="AQ490" s="250">
        <f>IF(BS_CONTROLE[[#This Row],[KM - Fim]]=0, "-", BS_CONTROLE[[#This Row],[KM - Fim]])</f>
        <v>115</v>
      </c>
      <c r="AR490" s="232">
        <v>0</v>
      </c>
      <c r="AS490" s="232">
        <v>0</v>
      </c>
      <c r="AT490" s="232">
        <v>0</v>
      </c>
      <c r="AU490" s="232"/>
      <c r="AV490" s="232"/>
      <c r="AW490" s="23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1" t="s">
        <v>1635</v>
      </c>
      <c r="BK490" s="271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1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79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1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7" t="str">
        <f>IF(BS_CONTROLE[[#This Row],[Local - Partida]]=0, "-", BS_CONTROLE[[#This Row],[Local - Partida]])</f>
        <v>-</v>
      </c>
      <c r="AL491" s="267" t="str">
        <f>IF(BS_CONTROLE[[#This Row],[Local - Encerramento]]=0, "-", BS_CONTROLE[[#This Row],[Local - Encerramento]])</f>
        <v>-</v>
      </c>
      <c r="AM491" s="267" t="str">
        <f>IF(BS_CONTROLE[[#This Row],[Entre - Estações]]=0, "-", BS_CONTROLE[[#This Row],[Entre - Estações]])</f>
        <v>-</v>
      </c>
      <c r="AN491" s="267" t="str">
        <f>IF(BS_CONTROLE[[#This Row],[SB]]=0, "-", BS_CONTROLE[[#This Row],[SB]])</f>
        <v>-</v>
      </c>
      <c r="AO491" s="249" t="str">
        <f>IF(BS_CONTROLE[[#This Row],[SUB]]=0, "-", BS_CONTROLE[[#This Row],[SUB]])</f>
        <v>-</v>
      </c>
      <c r="AP491" s="250" t="str">
        <f>IF(BS_CONTROLE[[#This Row],[KM - Inicio]]=0, "-", BS_CONTROLE[[#This Row],[KM - Inicio]])</f>
        <v>-</v>
      </c>
      <c r="AQ491" s="250" t="str">
        <f>IF(BS_CONTROLE[[#This Row],[KM - Fim]]=0, "-", BS_CONTROLE[[#This Row],[KM - Fim]])</f>
        <v>-</v>
      </c>
      <c r="AR491" s="232"/>
      <c r="AS491" s="232"/>
      <c r="AT491" s="232"/>
      <c r="AU491" s="232"/>
      <c r="AV491" s="232"/>
      <c r="AW491" s="23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1" t="str">
        <f>IF(BS_CONTROLE[[#This Row],[Responsavel pelo boletim]]=0, "-", BS_CONTROLE[[#This Row],[Responsavel pelo boletim]])</f>
        <v>-</v>
      </c>
      <c r="BG491" s="16"/>
      <c r="BH491" s="17"/>
      <c r="BI491" s="17"/>
      <c r="BJ491" s="271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79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3" t="s">
        <v>925</v>
      </c>
      <c r="W492" s="251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7" t="str">
        <f>IF(BS_CONTROLE[[#This Row],[Local - Partida]]=0, "-", BS_CONTROLE[[#This Row],[Local - Partida]])</f>
        <v>ZQBZBL</v>
      </c>
      <c r="AL492" s="267" t="str">
        <f>IF(BS_CONTROLE[[#This Row],[Local - Encerramento]]=0, "-", BS_CONTROLE[[#This Row],[Local - Encerramento]])</f>
        <v>-</v>
      </c>
      <c r="AM492" s="267" t="str">
        <f>IF(BS_CONTROLE[[#This Row],[Entre - Estações]]=0, "-", BS_CONTROLE[[#This Row],[Entre - Estações]])</f>
        <v>ZQB-ZBV</v>
      </c>
      <c r="AN492" s="267" t="str">
        <f>IF(BS_CONTROLE[[#This Row],[SB]]=0, "-", BS_CONTROLE[[#This Row],[SB]])</f>
        <v>ZQBZBL</v>
      </c>
      <c r="AO492" s="249">
        <f>IF(BS_CONTROLE[[#This Row],[SUB]]=0, "-", BS_CONTROLE[[#This Row],[SUB]])</f>
        <v>56</v>
      </c>
      <c r="AP492" s="250">
        <f>IF(BS_CONTROLE[[#This Row],[KM - Inicio]]=0, "-", BS_CONTROLE[[#This Row],[KM - Inicio]])</f>
        <v>253.9</v>
      </c>
      <c r="AQ492" s="250" t="str">
        <f>IF(BS_CONTROLE[[#This Row],[KM - Fim]]=0, "-", BS_CONTROLE[[#This Row],[KM - Fim]])</f>
        <v>-</v>
      </c>
      <c r="AR492" s="232">
        <v>0.51180555555555551</v>
      </c>
      <c r="AS492" s="232">
        <v>0.58263888888888893</v>
      </c>
      <c r="AT492" s="232">
        <v>0.70763888888888893</v>
      </c>
      <c r="AU492" s="232"/>
      <c r="AV492" s="232"/>
      <c r="AW492" s="232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1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1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5" t="s">
        <v>522</v>
      </c>
      <c r="E493" s="299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1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1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7" t="str">
        <f>IF(BS_CONTROLE[[#This Row],[Local - Partida]]=0, "-", BS_CONTROLE[[#This Row],[Local - Partida]])</f>
        <v>ZYU1</v>
      </c>
      <c r="AL493" s="267" t="s">
        <v>196</v>
      </c>
      <c r="AM493" s="267" t="s">
        <v>1637</v>
      </c>
      <c r="AN493" s="267" t="s">
        <v>1638</v>
      </c>
      <c r="AO493" s="249">
        <f>IF(BS_CONTROLE[[#This Row],[SUB]]=0, "-", BS_CONTROLE[[#This Row],[SUB]])</f>
        <v>49</v>
      </c>
      <c r="AP493" s="250">
        <f>IF(BS_CONTROLE[[#This Row],[KM - Inicio]]=0, "-", BS_CONTROLE[[#This Row],[KM - Inicio]])</f>
        <v>203</v>
      </c>
      <c r="AQ493" s="250" t="str">
        <f>IF(BS_CONTROLE[[#This Row],[KM - Fim]]=0, "-", BS_CONTROLE[[#This Row],[KM - Fim]])</f>
        <v>-</v>
      </c>
      <c r="AR493" s="232">
        <v>0.35069444444444442</v>
      </c>
      <c r="AS493" s="232">
        <v>0</v>
      </c>
      <c r="AT493" s="232">
        <v>4.1666666666666664E-2</v>
      </c>
      <c r="AU493" s="232"/>
      <c r="AV493" s="232"/>
      <c r="AW493" s="232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1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1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1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299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3" t="s">
        <v>1104</v>
      </c>
      <c r="W494" s="25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7" t="str">
        <f>IF(BS_CONTROLE[[#This Row],[Local - Partida]]=0, "-", BS_CONTROLE[[#This Row],[Local - Partida]])</f>
        <v>ZYU1</v>
      </c>
      <c r="AL494" s="267" t="str">
        <f>IF(BS_CONTROLE[[#This Row],[Local - Encerramento]]=0, "-", BS_CONTROLE[[#This Row],[Local - Encerramento]])</f>
        <v>-</v>
      </c>
      <c r="AM494" s="267" t="str">
        <f>IF(BS_CONTROLE[[#This Row],[Entre - Estações]]=0, "-", BS_CONTROLE[[#This Row],[Entre - Estações]])</f>
        <v>ZYU</v>
      </c>
      <c r="AN494" s="267" t="str">
        <f>IF(BS_CONTROLE[[#This Row],[SB]]=0, "-", BS_CONTROLE[[#This Row],[SB]])</f>
        <v>ZYU1</v>
      </c>
      <c r="AO494" s="249">
        <f>IF(BS_CONTROLE[[#This Row],[SUB]]=0, "-", BS_CONTROLE[[#This Row],[SUB]])</f>
        <v>49</v>
      </c>
      <c r="AP494" s="250">
        <f>IF(BS_CONTROLE[[#This Row],[KM - Inicio]]=0, "-", BS_CONTROLE[[#This Row],[KM - Inicio]])</f>
        <v>202.4</v>
      </c>
      <c r="AQ494" s="250" t="str">
        <f>IF(BS_CONTROLE[[#This Row],[KM - Fim]]=0, "-", BS_CONTROLE[[#This Row],[KM - Fim]])</f>
        <v>-</v>
      </c>
      <c r="AR494" s="232">
        <v>0</v>
      </c>
      <c r="AS494" s="232">
        <v>0</v>
      </c>
      <c r="AT494" s="232">
        <v>0</v>
      </c>
      <c r="AU494" s="232"/>
      <c r="AV494" s="232"/>
      <c r="AW494" s="232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1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1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79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3" t="s">
        <v>1101</v>
      </c>
      <c r="W495" s="25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7" t="str">
        <f>IF(BS_CONTROLE[[#This Row],[Local - Partida]]=0, "-", BS_CONTROLE[[#This Row],[Local - Partida]])</f>
        <v>198ZYU1</v>
      </c>
      <c r="AL495" s="267" t="str">
        <f>IF(BS_CONTROLE[[#This Row],[Local - Encerramento]]=0, "-", BS_CONTROLE[[#This Row],[Local - Encerramento]])</f>
        <v>-</v>
      </c>
      <c r="AM495" s="267" t="str">
        <f>IF(BS_CONTROLE[[#This Row],[Entre - Estações]]=0, "-", BS_CONTROLE[[#This Row],[Entre - Estações]])</f>
        <v>ZYU</v>
      </c>
      <c r="AN495" s="267" t="str">
        <f>IF(BS_CONTROLE[[#This Row],[SB]]=0, "-", BS_CONTROLE[[#This Row],[SB]])</f>
        <v>198ZYU1</v>
      </c>
      <c r="AO495" s="249">
        <f>IF(BS_CONTROLE[[#This Row],[SUB]]=0, "-", BS_CONTROLE[[#This Row],[SUB]])</f>
        <v>49</v>
      </c>
      <c r="AP495" s="250">
        <f>IF(BS_CONTROLE[[#This Row],[KM - Inicio]]=0, "-", BS_CONTROLE[[#This Row],[KM - Inicio]])</f>
        <v>199.9</v>
      </c>
      <c r="AQ495" s="250" t="str">
        <f>IF(BS_CONTROLE[[#This Row],[KM - Fim]]=0, "-", BS_CONTROLE[[#This Row],[KM - Fim]])</f>
        <v>-</v>
      </c>
      <c r="AR495" s="232">
        <v>0.3888888888888889</v>
      </c>
      <c r="AS495" s="232">
        <v>0</v>
      </c>
      <c r="AT495" s="232">
        <v>0</v>
      </c>
      <c r="AU495" s="232"/>
      <c r="AV495" s="232"/>
      <c r="AW495" s="232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1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1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79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1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7" t="str">
        <f>IF(BS_CONTROLE[[#This Row],[Local - Partida]]=0, "-", BS_CONTROLE[[#This Row],[Local - Partida]])</f>
        <v>ZYU1</v>
      </c>
      <c r="AL496" s="267" t="str">
        <f>IF(BS_CONTROLE[[#This Row],[Local - Encerramento]]=0, "-", BS_CONTROLE[[#This Row],[Local - Encerramento]])</f>
        <v>ZYU1</v>
      </c>
      <c r="AM496" s="267" t="str">
        <f>IF(BS_CONTROLE[[#This Row],[Entre - Estações]]=0, "-", BS_CONTROLE[[#This Row],[Entre - Estações]])</f>
        <v>ZDY-ZXP</v>
      </c>
      <c r="AN496" s="267" t="str">
        <f>IF(BS_CONTROLE[[#This Row],[SB]]=0, "-", BS_CONTROLE[[#This Row],[SB]])</f>
        <v>ZDY1832</v>
      </c>
      <c r="AO496" s="249">
        <f>IF(BS_CONTROLE[[#This Row],[SUB]]=0, "-", BS_CONTROLE[[#This Row],[SUB]])</f>
        <v>56</v>
      </c>
      <c r="AP496" s="250">
        <f>IF(BS_CONTROLE[[#This Row],[KM - Inicio]]=0, "-", BS_CONTROLE[[#This Row],[KM - Inicio]])</f>
        <v>183</v>
      </c>
      <c r="AQ496" s="250">
        <f>IF(BS_CONTROLE[[#This Row],[KM - Fim]]=0, "-", BS_CONTROLE[[#This Row],[KM - Fim]])</f>
        <v>158</v>
      </c>
      <c r="AR496" s="232">
        <v>0</v>
      </c>
      <c r="AS496" s="232">
        <v>0</v>
      </c>
      <c r="AT496" s="232">
        <v>0</v>
      </c>
      <c r="AU496" s="232"/>
      <c r="AV496" s="232"/>
      <c r="AW496" s="232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1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1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79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3" t="s">
        <v>925</v>
      </c>
      <c r="W497" s="251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7" t="str">
        <f>IF(BS_CONTROLE[[#This Row],[Local - Partida]]=0, "-", BS_CONTROLE[[#This Row],[Local - Partida]])</f>
        <v>ZER169</v>
      </c>
      <c r="AL497" s="267" t="str">
        <f>IF(BS_CONTROLE[[#This Row],[Local - Encerramento]]=0, "-", BS_CONTROLE[[#This Row],[Local - Encerramento]])</f>
        <v>-</v>
      </c>
      <c r="AM497" s="267" t="str">
        <f>IF(BS_CONTROLE[[#This Row],[Entre - Estações]]=0, "-", BS_CONTROLE[[#This Row],[Entre - Estações]])</f>
        <v>ZER-170</v>
      </c>
      <c r="AN497" s="267" t="str">
        <f>IF(BS_CONTROLE[[#This Row],[SB]]=0, "-", BS_CONTROLE[[#This Row],[SB]])</f>
        <v>ZER169</v>
      </c>
      <c r="AO497" s="249">
        <f>IF(BS_CONTROLE[[#This Row],[SUB]]=0, "-", BS_CONTROLE[[#This Row],[SUB]])</f>
        <v>56</v>
      </c>
      <c r="AP497" s="250">
        <f>IF(BS_CONTROLE[[#This Row],[KM - Inicio]]=0, "-", BS_CONTROLE[[#This Row],[KM - Inicio]])</f>
        <v>168</v>
      </c>
      <c r="AQ497" s="250" t="str">
        <f>IF(BS_CONTROLE[[#This Row],[KM - Fim]]=0, "-", BS_CONTROLE[[#This Row],[KM - Fim]])</f>
        <v>-</v>
      </c>
      <c r="AR497" s="232">
        <v>0.54166666666666663</v>
      </c>
      <c r="AS497" s="232">
        <v>0</v>
      </c>
      <c r="AT497" s="232">
        <v>0</v>
      </c>
      <c r="AU497" s="232"/>
      <c r="AV497" s="232"/>
      <c r="AW497" s="232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1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1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79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3" t="s">
        <v>925</v>
      </c>
      <c r="W498" s="25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7" t="str">
        <f>IF(BS_CONTROLE[[#This Row],[Local - Partida]]=0, "-", BS_CONTROLE[[#This Row],[Local - Partida]])</f>
        <v>ZGA1541</v>
      </c>
      <c r="AL498" s="267" t="str">
        <f>IF(BS_CONTROLE[[#This Row],[Local - Encerramento]]=0, "-", BS_CONTROLE[[#This Row],[Local - Encerramento]])</f>
        <v>-</v>
      </c>
      <c r="AM498" s="267" t="str">
        <f>IF(BS_CONTROLE[[#This Row],[Entre - Estações]]=0, "-", BS_CONTROLE[[#This Row],[Entre - Estações]])</f>
        <v>ZGA</v>
      </c>
      <c r="AN498" s="267" t="str">
        <f>IF(BS_CONTROLE[[#This Row],[SB]]=0, "-", BS_CONTROLE[[#This Row],[SB]])</f>
        <v>ZGA1541</v>
      </c>
      <c r="AO498" s="249">
        <f>IF(BS_CONTROLE[[#This Row],[SUB]]=0, "-", BS_CONTROLE[[#This Row],[SUB]])</f>
        <v>49</v>
      </c>
      <c r="AP498" s="250">
        <f>IF(BS_CONTROLE[[#This Row],[KM - Inicio]]=0, "-", BS_CONTROLE[[#This Row],[KM - Inicio]])</f>
        <v>153.19999999999999</v>
      </c>
      <c r="AQ498" s="250" t="str">
        <f>IF(BS_CONTROLE[[#This Row],[KM - Fim]]=0, "-", BS_CONTROLE[[#This Row],[KM - Fim]])</f>
        <v>-</v>
      </c>
      <c r="AR498" s="232">
        <v>0</v>
      </c>
      <c r="AS498" s="232">
        <v>0</v>
      </c>
      <c r="AT498" s="232">
        <v>0</v>
      </c>
      <c r="AU498" s="232"/>
      <c r="AV498" s="232"/>
      <c r="AW498" s="232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1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1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79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7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3"/>
      <c r="W499" s="265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7" t="str">
        <f>IF(BS_CONTROLE[[#This Row],[Local - Partida]]=0, "-", BS_CONTROLE[[#This Row],[Local - Partida]])</f>
        <v>-</v>
      </c>
      <c r="AL499" s="267" t="str">
        <f>IF(BS_CONTROLE[[#This Row],[Local - Encerramento]]=0, "-", BS_CONTROLE[[#This Row],[Local - Encerramento]])</f>
        <v>-</v>
      </c>
      <c r="AM499" s="267" t="str">
        <f>IF(BS_CONTROLE[[#This Row],[Entre - Estações]]=0, "-", BS_CONTROLE[[#This Row],[Entre - Estações]])</f>
        <v>-</v>
      </c>
      <c r="AN499" s="267" t="str">
        <f>IF(BS_CONTROLE[[#This Row],[SB]]=0, "-", BS_CONTROLE[[#This Row],[SB]])</f>
        <v>-</v>
      </c>
      <c r="AO499" s="249" t="str">
        <f>IF(BS_CONTROLE[[#This Row],[SUB]]=0, "-", BS_CONTROLE[[#This Row],[SUB]])</f>
        <v>-</v>
      </c>
      <c r="AP499" s="250" t="str">
        <f>IF(BS_CONTROLE[[#This Row],[KM - Inicio]]=0, "-", BS_CONTROLE[[#This Row],[KM - Inicio]])</f>
        <v>-</v>
      </c>
      <c r="AQ499" s="250" t="str">
        <f>IF(BS_CONTROLE[[#This Row],[KM - Fim]]=0, "-", BS_CONTROLE[[#This Row],[KM - Fim]])</f>
        <v>-</v>
      </c>
      <c r="AR499" s="232"/>
      <c r="AS499" s="232"/>
      <c r="AT499" s="232"/>
      <c r="AU499" s="232"/>
      <c r="AV499" s="232"/>
      <c r="AW499" s="23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1" t="str">
        <f>IF(BS_CONTROLE[[#This Row],[Responsavel pelo boletim]]=0, "-", BS_CONTROLE[[#This Row],[Responsavel pelo boletim]])</f>
        <v>-</v>
      </c>
      <c r="BG499" s="16"/>
      <c r="BH499" s="17"/>
      <c r="BI499" s="17"/>
      <c r="BJ499" s="271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79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7" t="str">
        <f>IF(BS_CONTROLE[[#This Row],[Local - Partida]]=0, "-", BS_CONTROLE[[#This Row],[Local - Partida]])</f>
        <v>ZKWZLU</v>
      </c>
      <c r="AL500" s="267" t="str">
        <f>IF(BS_CONTROLE[[#This Row],[Local - Encerramento]]=0, "-", BS_CONTROLE[[#This Row],[Local - Encerramento]])</f>
        <v>-</v>
      </c>
      <c r="AM500" s="267" t="str">
        <f>IF(BS_CONTROLE[[#This Row],[Entre - Estações]]=0, "-", BS_CONTROLE[[#This Row],[Entre - Estações]])</f>
        <v>ZKW</v>
      </c>
      <c r="AN500" s="267" t="str">
        <f>IF(BS_CONTROLE[[#This Row],[SB]]=0, "-", BS_CONTROLE[[#This Row],[SB]])</f>
        <v>ZKWZLU</v>
      </c>
      <c r="AO500" s="249">
        <f>IF(BS_CONTROLE[[#This Row],[SUB]]=0, "-", BS_CONTROLE[[#This Row],[SUB]])</f>
        <v>55</v>
      </c>
      <c r="AP500" s="250">
        <f>IF(BS_CONTROLE[[#This Row],[KM - Inicio]]=0, "-", BS_CONTROLE[[#This Row],[KM - Inicio]])</f>
        <v>97.843000000000004</v>
      </c>
      <c r="AQ500" s="250">
        <f>IF(BS_CONTROLE[[#This Row],[KM - Fim]]=0, "-", BS_CONTROLE[[#This Row],[KM - Fim]])</f>
        <v>108.22</v>
      </c>
      <c r="AR500" s="232">
        <v>0.39305555555555555</v>
      </c>
      <c r="AS500" s="232">
        <v>0</v>
      </c>
      <c r="AT500" s="232">
        <v>0</v>
      </c>
      <c r="AU500" s="232"/>
      <c r="AV500" s="232"/>
      <c r="AW500" s="232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1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1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79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3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7" t="str">
        <f>IF(BS_CONTROLE[[#This Row],[Local - Partida]]=0, "-", BS_CONTROLE[[#This Row],[Local - Partida]])</f>
        <v>ZKWZLU</v>
      </c>
      <c r="AL501" s="267" t="str">
        <f>IF(BS_CONTROLE[[#This Row],[Local - Encerramento]]=0, "-", BS_CONTROLE[[#This Row],[Local - Encerramento]])</f>
        <v>-</v>
      </c>
      <c r="AM501" s="267" t="str">
        <f>IF(BS_CONTROLE[[#This Row],[Entre - Estações]]=0, "-", BS_CONTROLE[[#This Row],[Entre - Estações]])</f>
        <v>ZKW</v>
      </c>
      <c r="AN501" s="267" t="str">
        <f>IF(BS_CONTROLE[[#This Row],[SB]]=0, "-", BS_CONTROLE[[#This Row],[SB]])</f>
        <v>102ZKW2</v>
      </c>
      <c r="AO501" s="249">
        <f>IF(BS_CONTROLE[[#This Row],[SUB]]=0, "-", BS_CONTROLE[[#This Row],[SUB]])</f>
        <v>55</v>
      </c>
      <c r="AP501" s="250">
        <f>IF(BS_CONTROLE[[#This Row],[KM - Inicio]]=0, "-", BS_CONTROLE[[#This Row],[KM - Inicio]])</f>
        <v>98.16</v>
      </c>
      <c r="AQ501" s="250" t="str">
        <f>IF(BS_CONTROLE[[#This Row],[KM - Fim]]=0, "-", BS_CONTROLE[[#This Row],[KM - Fim]])</f>
        <v>-</v>
      </c>
      <c r="AR501" s="232">
        <v>0</v>
      </c>
      <c r="AS501" s="232">
        <v>0</v>
      </c>
      <c r="AT501" s="232">
        <v>0</v>
      </c>
      <c r="AU501" s="232"/>
      <c r="AV501" s="232"/>
      <c r="AW501" s="232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1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1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79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3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7" t="str">
        <f>IF(BS_CONTROLE[[#This Row],[Local - Partida]]=0, "-", BS_CONTROLE[[#This Row],[Local - Partida]])</f>
        <v>ZKWZLU</v>
      </c>
      <c r="AL502" s="267" t="str">
        <f>IF(BS_CONTROLE[[#This Row],[Local - Encerramento]]=0, "-", BS_CONTROLE[[#This Row],[Local - Encerramento]])</f>
        <v>-</v>
      </c>
      <c r="AM502" s="267" t="str">
        <f>IF(BS_CONTROLE[[#This Row],[Entre - Estações]]=0, "-", BS_CONTROLE[[#This Row],[Entre - Estações]])</f>
        <v>ZLU</v>
      </c>
      <c r="AN502" s="267" t="str">
        <f>IF(BS_CONTROLE[[#This Row],[SB]]=0, "-", BS_CONTROLE[[#This Row],[SB]])</f>
        <v>ZLU1052</v>
      </c>
      <c r="AO502" s="249">
        <f>IF(BS_CONTROLE[[#This Row],[SUB]]=0, "-", BS_CONTROLE[[#This Row],[SUB]])</f>
        <v>55</v>
      </c>
      <c r="AP502" s="250">
        <f>IF(BS_CONTROLE[[#This Row],[KM - Inicio]]=0, "-", BS_CONTROLE[[#This Row],[KM - Inicio]])</f>
        <v>106.02</v>
      </c>
      <c r="AQ502" s="250">
        <f>IF(BS_CONTROLE[[#This Row],[KM - Fim]]=0, "-", BS_CONTROLE[[#This Row],[KM - Fim]])</f>
        <v>106.42</v>
      </c>
      <c r="AR502" s="232">
        <v>0</v>
      </c>
      <c r="AS502" s="232">
        <v>0</v>
      </c>
      <c r="AT502" s="232">
        <v>0</v>
      </c>
      <c r="AU502" s="232"/>
      <c r="AV502" s="232"/>
      <c r="AW502" s="232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1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1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0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3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7" t="str">
        <f>IF(BS_CONTROLE[[#This Row],[Local - Partida]]=0, "-", BS_CONTROLE[[#This Row],[Local - Partida]])</f>
        <v>ZKWZLU</v>
      </c>
      <c r="AL503" s="267" t="str">
        <f>IF(BS_CONTROLE[[#This Row],[Local - Encerramento]]=0, "-", BS_CONTROLE[[#This Row],[Local - Encerramento]])</f>
        <v>-</v>
      </c>
      <c r="AM503" s="267" t="str">
        <f>IF(BS_CONTROLE[[#This Row],[Entre - Estações]]=0, "-", BS_CONTROLE[[#This Row],[Entre - Estações]])</f>
        <v>ZLU</v>
      </c>
      <c r="AN503" s="267" t="str">
        <f>IF(BS_CONTROLE[[#This Row],[SB]]=0, "-", BS_CONTROLE[[#This Row],[SB]])</f>
        <v>ZLU1052</v>
      </c>
      <c r="AO503" s="249">
        <f>IF(BS_CONTROLE[[#This Row],[SUB]]=0, "-", BS_CONTROLE[[#This Row],[SUB]])</f>
        <v>55</v>
      </c>
      <c r="AP503" s="250">
        <f>IF(BS_CONTROLE[[#This Row],[KM - Inicio]]=0, "-", BS_CONTROLE[[#This Row],[KM - Inicio]])</f>
        <v>107.25</v>
      </c>
      <c r="AQ503" s="250">
        <f>IF(BS_CONTROLE[[#This Row],[KM - Fim]]=0, "-", BS_CONTROLE[[#This Row],[KM - Fim]])</f>
        <v>107.521</v>
      </c>
      <c r="AR503" s="232">
        <v>0</v>
      </c>
      <c r="AS503" s="232">
        <v>0</v>
      </c>
      <c r="AT503" s="232">
        <v>0</v>
      </c>
      <c r="AU503" s="232"/>
      <c r="AV503" s="232"/>
      <c r="AW503" s="232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1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1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79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3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7" t="str">
        <f>IF(BS_CONTROLE[[#This Row],[Local - Partida]]=0, "-", BS_CONTROLE[[#This Row],[Local - Partida]])</f>
        <v>ZKWZLU</v>
      </c>
      <c r="AL504" s="267" t="str">
        <f>IF(BS_CONTROLE[[#This Row],[Local - Encerramento]]=0, "-", BS_CONTROLE[[#This Row],[Local - Encerramento]])</f>
        <v>-</v>
      </c>
      <c r="AM504" s="267" t="str">
        <f>IF(BS_CONTROLE[[#This Row],[Entre - Estações]]=0, "-", BS_CONTROLE[[#This Row],[Entre - Estações]])</f>
        <v>ZLU</v>
      </c>
      <c r="AN504" s="267" t="str">
        <f>IF(BS_CONTROLE[[#This Row],[SB]]=0, "-", BS_CONTROLE[[#This Row],[SB]])</f>
        <v>ZLU1052</v>
      </c>
      <c r="AO504" s="249">
        <f>IF(BS_CONTROLE[[#This Row],[SUB]]=0, "-", BS_CONTROLE[[#This Row],[SUB]])</f>
        <v>55</v>
      </c>
      <c r="AP504" s="250">
        <v>106.5</v>
      </c>
      <c r="AQ504" s="250" t="str">
        <f>IF(BS_CONTROLE[[#This Row],[KM - Fim]]=0, "-", BS_CONTROLE[[#This Row],[KM - Fim]])</f>
        <v>-</v>
      </c>
      <c r="AR504" s="232">
        <v>0.39305555555555555</v>
      </c>
      <c r="AS504" s="232">
        <v>0</v>
      </c>
      <c r="AT504" s="232">
        <v>0</v>
      </c>
      <c r="AU504" s="232"/>
      <c r="AV504" s="232"/>
      <c r="AW504" s="232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1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1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79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3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7" t="str">
        <f>IF(BS_CONTROLE[[#This Row],[Local - Partida]]=0, "-", BS_CONTROLE[[#This Row],[Local - Partida]])</f>
        <v>ZKWZLU</v>
      </c>
      <c r="AL505" s="267" t="str">
        <f>IF(BS_CONTROLE[[#This Row],[Local - Encerramento]]=0, "-", BS_CONTROLE[[#This Row],[Local - Encerramento]])</f>
        <v>-</v>
      </c>
      <c r="AM505" s="267" t="str">
        <f>IF(BS_CONTROLE[[#This Row],[Entre - Estações]]=0, "-", BS_CONTROLE[[#This Row],[Entre - Estações]])</f>
        <v>ZLU</v>
      </c>
      <c r="AN505" s="267" t="str">
        <f>IF(BS_CONTROLE[[#This Row],[SB]]=0, "-", BS_CONTROLE[[#This Row],[SB]])</f>
        <v>ZLU1052</v>
      </c>
      <c r="AO505" s="249">
        <f>IF(BS_CONTROLE[[#This Row],[SUB]]=0, "-", BS_CONTROLE[[#This Row],[SUB]])</f>
        <v>55</v>
      </c>
      <c r="AP505" s="250">
        <f>IF(BS_CONTROLE[[#This Row],[KM - Inicio]]=0, "-", BS_CONTROLE[[#This Row],[KM - Inicio]])</f>
        <v>107.78</v>
      </c>
      <c r="AQ505" s="250">
        <f>IF(BS_CONTROLE[[#This Row],[KM - Fim]]=0, "-", BS_CONTROLE[[#This Row],[KM - Fim]])</f>
        <v>108.23</v>
      </c>
      <c r="AR505" s="232">
        <v>0</v>
      </c>
      <c r="AS505" s="232">
        <v>0</v>
      </c>
      <c r="AT505" s="232">
        <v>0</v>
      </c>
      <c r="AU505" s="232"/>
      <c r="AV505" s="232"/>
      <c r="AW505" s="232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1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1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79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3"/>
      <c r="W506" s="265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7" t="str">
        <f>IF(BS_CONTROLE[[#This Row],[Local - Partida]]=0, "-", BS_CONTROLE[[#This Row],[Local - Partida]])</f>
        <v>-</v>
      </c>
      <c r="AL506" s="267" t="str">
        <f>IF(BS_CONTROLE[[#This Row],[Local - Encerramento]]=0, "-", BS_CONTROLE[[#This Row],[Local - Encerramento]])</f>
        <v>-</v>
      </c>
      <c r="AM506" s="267" t="str">
        <f>IF(BS_CONTROLE[[#This Row],[Entre - Estações]]=0, "-", BS_CONTROLE[[#This Row],[Entre - Estações]])</f>
        <v>-</v>
      </c>
      <c r="AN506" s="267" t="str">
        <f>IF(BS_CONTROLE[[#This Row],[SB]]=0, "-", BS_CONTROLE[[#This Row],[SB]])</f>
        <v>-</v>
      </c>
      <c r="AO506" s="249" t="str">
        <f>IF(BS_CONTROLE[[#This Row],[SUB]]=0, "-", BS_CONTROLE[[#This Row],[SUB]])</f>
        <v>-</v>
      </c>
      <c r="AP506" s="250" t="str">
        <f>IF(BS_CONTROLE[[#This Row],[KM - Inicio]]=0, "-", BS_CONTROLE[[#This Row],[KM - Inicio]])</f>
        <v>-</v>
      </c>
      <c r="AQ506" s="250" t="str">
        <f>IF(BS_CONTROLE[[#This Row],[KM - Fim]]=0, "-", BS_CONTROLE[[#This Row],[KM - Fim]])</f>
        <v>-</v>
      </c>
      <c r="AR506" s="232"/>
      <c r="AS506" s="232"/>
      <c r="AT506" s="232"/>
      <c r="AU506" s="232"/>
      <c r="AV506" s="232"/>
      <c r="AW506" s="23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1" t="str">
        <f>IF(BS_CONTROLE[[#This Row],[Responsavel pelo boletim]]=0, "-", BS_CONTROLE[[#This Row],[Responsavel pelo boletim]])</f>
        <v>-</v>
      </c>
      <c r="BG506" s="16"/>
      <c r="BH506" s="17"/>
      <c r="BI506" s="17"/>
      <c r="BJ506" s="271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79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3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7" t="str">
        <f>IF(BS_CONTROLE[[#This Row],[Local - Partida]]=0, "-", BS_CONTROLE[[#This Row],[Local - Partida]])</f>
        <v>121ZWI2</v>
      </c>
      <c r="AL507" s="267" t="str">
        <f>IF(BS_CONTROLE[[#This Row],[Local - Encerramento]]=0, "-", BS_CONTROLE[[#This Row],[Local - Encerramento]])</f>
        <v>-</v>
      </c>
      <c r="AM507" s="267" t="str">
        <f>IF(BS_CONTROLE[[#This Row],[Entre - Estações]]=0, "-", BS_CONTROLE[[#This Row],[Entre - Estações]])</f>
        <v>ZWI-ZYQ</v>
      </c>
      <c r="AN507" s="267" t="str">
        <f>IF(BS_CONTROLE[[#This Row],[SB]]=0, "-", BS_CONTROLE[[#This Row],[SB]])</f>
        <v>121ZWI2</v>
      </c>
      <c r="AO507" s="249">
        <f>IF(BS_CONTROLE[[#This Row],[SUB]]=0, "-", BS_CONTROLE[[#This Row],[SUB]])</f>
        <v>55</v>
      </c>
      <c r="AP507" s="250">
        <f>IF(BS_CONTROLE[[#This Row],[KM - Inicio]]=0, "-", BS_CONTROLE[[#This Row],[KM - Inicio]])</f>
        <v>120.521</v>
      </c>
      <c r="AQ507" s="250" t="str">
        <f>IF(BS_CONTROLE[[#This Row],[KM - Fim]]=0, "-", BS_CONTROLE[[#This Row],[KM - Fim]])</f>
        <v>-</v>
      </c>
      <c r="AR507" s="232">
        <v>0.3576388888888889</v>
      </c>
      <c r="AS507" s="232">
        <v>0</v>
      </c>
      <c r="AT507" s="232">
        <v>0</v>
      </c>
      <c r="AU507" s="232"/>
      <c r="AV507" s="232"/>
      <c r="AW507" s="232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1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1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79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3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7">
        <f>IF(BS_CONTROLE[[#This Row],[Local - Partida]]=0, "-", BS_CONTROLE[[#This Row],[Local - Partida]])</f>
        <v>1231212</v>
      </c>
      <c r="AL508" s="267" t="str">
        <f>IF(BS_CONTROLE[[#This Row],[Local - Encerramento]]=0, "-", BS_CONTROLE[[#This Row],[Local - Encerramento]])</f>
        <v>-</v>
      </c>
      <c r="AM508" s="267" t="str">
        <f>IF(BS_CONTROLE[[#This Row],[Entre - Estações]]=0, "-", BS_CONTROLE[[#This Row],[Entre - Estações]])</f>
        <v>ZWI-ZYQ</v>
      </c>
      <c r="AN508" s="267">
        <f>IF(BS_CONTROLE[[#This Row],[SB]]=0, "-", BS_CONTROLE[[#This Row],[SB]])</f>
        <v>1231212</v>
      </c>
      <c r="AO508" s="249">
        <f>IF(BS_CONTROLE[[#This Row],[SUB]]=0, "-", BS_CONTROLE[[#This Row],[SUB]])</f>
        <v>55</v>
      </c>
      <c r="AP508" s="250">
        <f>IF(BS_CONTROLE[[#This Row],[KM - Inicio]]=0, "-", BS_CONTROLE[[#This Row],[KM - Inicio]])</f>
        <v>121.63</v>
      </c>
      <c r="AQ508" s="250" t="str">
        <f>IF(BS_CONTROLE[[#This Row],[KM - Fim]]=0, "-", BS_CONTROLE[[#This Row],[KM - Fim]])</f>
        <v>-</v>
      </c>
      <c r="AR508" s="232">
        <v>0.3576388888888889</v>
      </c>
      <c r="AS508" s="232">
        <v>0</v>
      </c>
      <c r="AT508" s="232">
        <v>0</v>
      </c>
      <c r="AU508" s="232"/>
      <c r="AV508" s="232"/>
      <c r="AW508" s="232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1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1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0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3" t="s">
        <v>1614</v>
      </c>
      <c r="W509" s="25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7" t="str">
        <f>IF(BS_CONTROLE[[#This Row],[Local - Partida]]=0, "-", BS_CONTROLE[[#This Row],[Local - Partida]])</f>
        <v>-</v>
      </c>
      <c r="AL509" s="267" t="str">
        <f>IF(BS_CONTROLE[[#This Row],[Local - Encerramento]]=0, "-", BS_CONTROLE[[#This Row],[Local - Encerramento]])</f>
        <v>-</v>
      </c>
      <c r="AM509" s="267" t="str">
        <f>IF(BS_CONTROLE[[#This Row],[Entre - Estações]]=0, "-", BS_CONTROLE[[#This Row],[Entre - Estações]])</f>
        <v>ZEM-ZEJ</v>
      </c>
      <c r="AN509" s="267" t="str">
        <f>IF(BS_CONTROLE[[#This Row],[SB]]=0, "-", BS_CONTROLE[[#This Row],[SB]])</f>
        <v>ZEJ2</v>
      </c>
      <c r="AO509" s="249">
        <f>IF(BS_CONTROLE[[#This Row],[SUB]]=0, "-", BS_CONTROLE[[#This Row],[SUB]])</f>
        <v>55</v>
      </c>
      <c r="AP509" s="250">
        <f>IF(BS_CONTROLE[[#This Row],[KM - Inicio]]=0, "-", BS_CONTROLE[[#This Row],[KM - Inicio]])</f>
        <v>145.69999999999999</v>
      </c>
      <c r="AQ509" s="250" t="str">
        <f>IF(BS_CONTROLE[[#This Row],[KM - Fim]]=0, "-", BS_CONTROLE[[#This Row],[KM - Fim]])</f>
        <v>-</v>
      </c>
      <c r="AR509" s="232">
        <v>0.42083333333333334</v>
      </c>
      <c r="AS509" s="232">
        <v>0.56597222222222221</v>
      </c>
      <c r="AT509" s="232">
        <v>0.64930555555555558</v>
      </c>
      <c r="AU509" s="232"/>
      <c r="AV509" s="232"/>
      <c r="AW509" s="232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1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1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79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3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7" t="str">
        <f>IF(BS_CONTROLE[[#This Row],[Local - Partida]]=0, "-", BS_CONTROLE[[#This Row],[Local - Partida]])</f>
        <v>ZEM1302</v>
      </c>
      <c r="AL510" s="267" t="str">
        <f>IF(BS_CONTROLE[[#This Row],[Local - Encerramento]]=0, "-", BS_CONTROLE[[#This Row],[Local - Encerramento]])</f>
        <v>ZEM1302</v>
      </c>
      <c r="AM510" s="267" t="str">
        <f>IF(BS_CONTROLE[[#This Row],[Entre - Estações]]=0, "-", BS_CONTROLE[[#This Row],[Entre - Estações]])</f>
        <v>ZEJ-ZEV</v>
      </c>
      <c r="AN510" s="267" t="str">
        <f>IF(BS_CONTROLE[[#This Row],[SB]]=0, "-", BS_CONTROLE[[#This Row],[SB]])</f>
        <v>ZRB2</v>
      </c>
      <c r="AO510" s="249">
        <f>IF(BS_CONTROLE[[#This Row],[SUB]]=0, "-", BS_CONTROLE[[#This Row],[SUB]])</f>
        <v>55</v>
      </c>
      <c r="AP510" s="250">
        <f>IF(BS_CONTROLE[[#This Row],[KM - Inicio]]=0, "-", BS_CONTROLE[[#This Row],[KM - Inicio]])</f>
        <v>152</v>
      </c>
      <c r="AQ510" s="250" t="str">
        <f>IF(BS_CONTROLE[[#This Row],[KM - Fim]]=0, "-", BS_CONTROLE[[#This Row],[KM - Fim]])</f>
        <v>-</v>
      </c>
      <c r="AR510" s="232">
        <v>0.32222222222222224</v>
      </c>
      <c r="AS510" s="232">
        <v>0</v>
      </c>
      <c r="AT510" s="232">
        <v>0</v>
      </c>
      <c r="AU510" s="232"/>
      <c r="AV510" s="232"/>
      <c r="AW510" s="232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1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1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79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3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7" t="str">
        <f>IF(BS_CONTROLE[[#This Row],[Local - Partida]]=0, "-", BS_CONTROLE[[#This Row],[Local - Partida]])</f>
        <v>-</v>
      </c>
      <c r="AL511" s="267" t="str">
        <f>IF(BS_CONTROLE[[#This Row],[Local - Encerramento]]=0, "-", BS_CONTROLE[[#This Row],[Local - Encerramento]])</f>
        <v>-</v>
      </c>
      <c r="AM511" s="267" t="str">
        <f>IF(BS_CONTROLE[[#This Row],[Entre - Estações]]=0, "-", BS_CONTROLE[[#This Row],[Entre - Estações]])</f>
        <v>-</v>
      </c>
      <c r="AN511" s="267" t="str">
        <f>IF(BS_CONTROLE[[#This Row],[SB]]=0, "-", BS_CONTROLE[[#This Row],[SB]])</f>
        <v>-</v>
      </c>
      <c r="AO511" s="249" t="str">
        <f>IF(BS_CONTROLE[[#This Row],[SUB]]=0, "-", BS_CONTROLE[[#This Row],[SUB]])</f>
        <v>-</v>
      </c>
      <c r="AP511" s="250" t="str">
        <f>IF(BS_CONTROLE[[#This Row],[KM - Inicio]]=0, "-", BS_CONTROLE[[#This Row],[KM - Inicio]])</f>
        <v>-</v>
      </c>
      <c r="AQ511" s="250" t="str">
        <f>IF(BS_CONTROLE[[#This Row],[KM - Fim]]=0, "-", BS_CONTROLE[[#This Row],[KM - Fim]])</f>
        <v>-</v>
      </c>
      <c r="AR511" s="232"/>
      <c r="AS511" s="232"/>
      <c r="AT511" s="232"/>
      <c r="AU511" s="232"/>
      <c r="AV511" s="232"/>
      <c r="AW511" s="23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1" t="str">
        <f>IF(BS_CONTROLE[[#This Row],[Responsavel pelo boletim]]=0, "-", BS_CONTROLE[[#This Row],[Responsavel pelo boletim]])</f>
        <v>-</v>
      </c>
      <c r="BG511" s="16"/>
      <c r="BH511" s="17"/>
      <c r="BI511" s="17"/>
      <c r="BJ511" s="271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79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3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7" t="str">
        <f>IF(BS_CONTROLE[[#This Row],[Local - Partida]]=0, "-", BS_CONTROLE[[#This Row],[Local - Partida]])</f>
        <v>102ZKW2</v>
      </c>
      <c r="AL512" s="267" t="str">
        <f>IF(BS_CONTROLE[[#This Row],[Local - Encerramento]]=0, "-", BS_CONTROLE[[#This Row],[Local - Encerramento]])</f>
        <v>ZEV2</v>
      </c>
      <c r="AM512" s="267" t="str">
        <f>IF(BS_CONTROLE[[#This Row],[Entre - Estações]]=0, "-", BS_CONTROLE[[#This Row],[Entre - Estações]])</f>
        <v>ZKW-ZEV</v>
      </c>
      <c r="AN512" s="267" t="str">
        <f>IF(BS_CONTROLE[[#This Row],[SB]]=0, "-", BS_CONTROLE[[#This Row],[SB]])</f>
        <v>ZKWZEV</v>
      </c>
      <c r="AO512" s="249">
        <f>IF(BS_CONTROLE[[#This Row],[SUB]]=0, "-", BS_CONTROLE[[#This Row],[SUB]])</f>
        <v>55</v>
      </c>
      <c r="AP512" s="250">
        <f>IF(BS_CONTROLE[[#This Row],[KM - Inicio]]=0, "-", BS_CONTROLE[[#This Row],[KM - Inicio]])</f>
        <v>102</v>
      </c>
      <c r="AQ512" s="250" t="str">
        <f>IF(BS_CONTROLE[[#This Row],[KM - Fim]]=0, "-", BS_CONTROLE[[#This Row],[KM - Fim]])</f>
        <v>-</v>
      </c>
      <c r="AR512" s="232">
        <v>0.31527777777777777</v>
      </c>
      <c r="AS512" s="232">
        <v>0</v>
      </c>
      <c r="AT512" s="232">
        <v>4.1666666666666664E-2</v>
      </c>
      <c r="AU512" s="232"/>
      <c r="AV512" s="232"/>
      <c r="AW512" s="232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1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1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79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3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7" t="str">
        <f>IF(BS_CONTROLE[[#This Row],[Local - Partida]]=0, "-", BS_CONTROLE[[#This Row],[Local - Partida]])</f>
        <v>Z3VZEV</v>
      </c>
      <c r="AL513" s="267" t="str">
        <f>IF(BS_CONTROLE[[#This Row],[Local - Encerramento]]=0, "-", BS_CONTROLE[[#This Row],[Local - Encerramento]])</f>
        <v>102ZKW2</v>
      </c>
      <c r="AM513" s="267" t="str">
        <f>IF(BS_CONTROLE[[#This Row],[Entre - Estações]]=0, "-", BS_CONTROLE[[#This Row],[Entre - Estações]])</f>
        <v>ZEV-ZKW</v>
      </c>
      <c r="AN513" s="267" t="str">
        <f>IF(BS_CONTROLE[[#This Row],[SB]]=0, "-", BS_CONTROLE[[#This Row],[SB]])</f>
        <v>ZEVZKW</v>
      </c>
      <c r="AO513" s="249">
        <f>IF(BS_CONTROLE[[#This Row],[SUB]]=0, "-", BS_CONTROLE[[#This Row],[SUB]])</f>
        <v>54</v>
      </c>
      <c r="AP513" s="250">
        <f>IF(BS_CONTROLE[[#This Row],[KM - Inicio]]=0, "-", BS_CONTROLE[[#This Row],[KM - Inicio]])</f>
        <v>65.25</v>
      </c>
      <c r="AQ513" s="250" t="str">
        <f>IF(BS_CONTROLE[[#This Row],[KM - Fim]]=0, "-", BS_CONTROLE[[#This Row],[KM - Fim]])</f>
        <v>-</v>
      </c>
      <c r="AR513" s="232">
        <v>0.48333333333333334</v>
      </c>
      <c r="AS513" s="232">
        <v>0</v>
      </c>
      <c r="AT513" s="232">
        <v>4.1666666666666664E-2</v>
      </c>
      <c r="AU513" s="232"/>
      <c r="AV513" s="232"/>
      <c r="AW513" s="232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1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1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79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3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7" t="str">
        <f>IF(BS_CONTROLE[[#This Row],[Local - Partida]]=0, "-", BS_CONTROLE[[#This Row],[Local - Partida]])</f>
        <v>ZEZ2</v>
      </c>
      <c r="AL514" s="267" t="str">
        <f>IF(BS_CONTROLE[[#This Row],[Local - Encerramento]]=0, "-", BS_CONTROLE[[#This Row],[Local - Encerramento]])</f>
        <v>-</v>
      </c>
      <c r="AM514" s="267" t="str">
        <f>IF(BS_CONTROLE[[#This Row],[Entre - Estações]]=0, "-", BS_CONTROLE[[#This Row],[Entre - Estações]])</f>
        <v>ZEZ-069</v>
      </c>
      <c r="AN514" s="267" t="str">
        <f>IF(BS_CONTROLE[[#This Row],[SB]]=0, "-", BS_CONTROLE[[#This Row],[SB]])</f>
        <v>ZEZ2</v>
      </c>
      <c r="AO514" s="249">
        <f>IF(BS_CONTROLE[[#This Row],[SUB]]=0, "-", BS_CONTROLE[[#This Row],[SUB]])</f>
        <v>92</v>
      </c>
      <c r="AP514" s="250">
        <f>IF(BS_CONTROLE[[#This Row],[KM - Inicio]]=0, "-", BS_CONTROLE[[#This Row],[KM - Inicio]])</f>
        <v>74.7</v>
      </c>
      <c r="AQ514" s="250" t="str">
        <f>IF(BS_CONTROLE[[#This Row],[KM - Fim]]=0, "-", BS_CONTROLE[[#This Row],[KM - Fim]])</f>
        <v>-</v>
      </c>
      <c r="AR514" s="232">
        <v>0</v>
      </c>
      <c r="AS514" s="232">
        <v>0</v>
      </c>
      <c r="AT514" s="232">
        <v>0</v>
      </c>
      <c r="AU514" s="232"/>
      <c r="AV514" s="232"/>
      <c r="AW514" s="232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1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1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299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3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7" t="str">
        <f>IF(BS_CONTROLE[[#This Row],[Local - Partida]]=0, "-", BS_CONTROLE[[#This Row],[Local - Partida]])</f>
        <v>K84ZXW2</v>
      </c>
      <c r="AL515" s="267" t="str">
        <f>IF(BS_CONTROLE[[#This Row],[Local - Encerramento]]=0, "-", BS_CONTROLE[[#This Row],[Local - Encerramento]])</f>
        <v>-</v>
      </c>
      <c r="AM515" s="267" t="str">
        <f>IF(BS_CONTROLE[[#This Row],[Entre - Estações]]=0, "-", BS_CONTROLE[[#This Row],[Entre - Estações]])</f>
        <v>ZXW</v>
      </c>
      <c r="AN515" s="267" t="str">
        <f>IF(BS_CONTROLE[[#This Row],[SB]]=0, "-", BS_CONTROLE[[#This Row],[SB]])</f>
        <v>K84ZXW2</v>
      </c>
      <c r="AO515" s="249">
        <f>IF(BS_CONTROLE[[#This Row],[SUB]]=0, "-", BS_CONTROLE[[#This Row],[SUB]])</f>
        <v>92</v>
      </c>
      <c r="AP515" s="250">
        <f>IF(BS_CONTROLE[[#This Row],[KM - Inicio]]=0, "-", BS_CONTROLE[[#This Row],[KM - Inicio]])</f>
        <v>83.3</v>
      </c>
      <c r="AQ515" s="250" t="str">
        <f>IF(BS_CONTROLE[[#This Row],[KM - Fim]]=0, "-", BS_CONTROLE[[#This Row],[KM - Fim]])</f>
        <v>-</v>
      </c>
      <c r="AR515" s="232">
        <v>0</v>
      </c>
      <c r="AS515" s="232">
        <v>0</v>
      </c>
      <c r="AT515" s="232">
        <v>0</v>
      </c>
      <c r="AU515" s="232"/>
      <c r="AV515" s="232"/>
      <c r="AW515" s="232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1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1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299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1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7" t="str">
        <f>IF(BS_CONTROLE[[#This Row],[Local - Partida]]=0, "-", BS_CONTROLE[[#This Row],[Local - Partida]])</f>
        <v>K67ZEV1</v>
      </c>
      <c r="AL516" s="267" t="str">
        <f>IF(BS_CONTROLE[[#This Row],[Local - Encerramento]]=0, "-", BS_CONTROLE[[#This Row],[Local - Encerramento]])</f>
        <v>K67ZEV1</v>
      </c>
      <c r="AM516" s="267" t="str">
        <f>IF(BS_CONTROLE[[#This Row],[Entre - Estações]]=0, "-", BS_CONTROLE[[#This Row],[Entre - Estações]])</f>
        <v>ZEV-ZXW</v>
      </c>
      <c r="AN516" s="267" t="str">
        <f>IF(BS_CONTROLE[[#This Row],[SB]]=0, "-", BS_CONTROLE[[#This Row],[SB]])</f>
        <v>K84ZXW2</v>
      </c>
      <c r="AO516" s="249">
        <f>IF(BS_CONTROLE[[#This Row],[SUB]]=0, "-", BS_CONTROLE[[#This Row],[SUB]])</f>
        <v>92</v>
      </c>
      <c r="AP516" s="250">
        <f>IF(BS_CONTROLE[[#This Row],[KM - Inicio]]=0, "-", BS_CONTROLE[[#This Row],[KM - Inicio]])</f>
        <v>83.7</v>
      </c>
      <c r="AQ516" s="250" t="str">
        <f>IF(BS_CONTROLE[[#This Row],[KM - Fim]]=0, "-", BS_CONTROLE[[#This Row],[KM - Fim]])</f>
        <v>-</v>
      </c>
      <c r="AR516" s="232">
        <v>0.33958333333333335</v>
      </c>
      <c r="AS516" s="232">
        <v>0</v>
      </c>
      <c r="AT516" s="232">
        <v>4.1666666666666664E-2</v>
      </c>
      <c r="AU516" s="232"/>
      <c r="AV516" s="232"/>
      <c r="AW516" s="232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1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1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79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1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1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7" t="str">
        <f>IF(BS_CONTROLE[[#This Row],[Local - Partida]]=0, "-", BS_CONTROLE[[#This Row],[Local - Partida]])</f>
        <v>ZPT1051</v>
      </c>
      <c r="AL517" s="267" t="str">
        <f>IF(BS_CONTROLE[[#This Row],[Local - Encerramento]]=0, "-", BS_CONTROLE[[#This Row],[Local - Encerramento]])</f>
        <v>ZPTZDR</v>
      </c>
      <c r="AM517" s="267" t="str">
        <f>IF(BS_CONTROLE[[#This Row],[Entre - Estações]]=0, "-", BS_CONTROLE[[#This Row],[Entre - Estações]])</f>
        <v>ZPT-ZXW</v>
      </c>
      <c r="AN517" s="267" t="str">
        <f>IF(BS_CONTROLE[[#This Row],[SB]]=0, "-", BS_CONTROLE[[#This Row],[SB]])</f>
        <v>K84ZXW1</v>
      </c>
      <c r="AO517" s="249">
        <f>IF(BS_CONTROLE[[#This Row],[SUB]]=0, "-", BS_CONTROLE[[#This Row],[SUB]])</f>
        <v>54</v>
      </c>
      <c r="AP517" s="250">
        <f>IF(BS_CONTROLE[[#This Row],[KM - Inicio]]=0, "-", BS_CONTROLE[[#This Row],[KM - Inicio]])</f>
        <v>83.7</v>
      </c>
      <c r="AQ517" s="250" t="str">
        <f>IF(BS_CONTROLE[[#This Row],[KM - Fim]]=0, "-", BS_CONTROLE[[#This Row],[KM - Fim]])</f>
        <v>-</v>
      </c>
      <c r="AR517" s="232">
        <v>0.3298611111111111</v>
      </c>
      <c r="AS517" s="232">
        <v>0</v>
      </c>
      <c r="AT517" s="232">
        <v>4.1666666666666664E-2</v>
      </c>
      <c r="AU517" s="232"/>
      <c r="AV517" s="232"/>
      <c r="AW517" s="232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1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1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79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1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7" t="str">
        <f>IF(BS_CONTROLE[[#This Row],[Local - Partida]]=0, "-", BS_CONTROLE[[#This Row],[Local - Partida]])</f>
        <v>109ZPT2</v>
      </c>
      <c r="AL518" s="267" t="str">
        <f>IF(BS_CONTROLE[[#This Row],[Local - Encerramento]]=0, "-", BS_CONTROLE[[#This Row],[Local - Encerramento]])</f>
        <v>ZPTZDR</v>
      </c>
      <c r="AM518" s="267" t="str">
        <f>IF(BS_CONTROLE[[#This Row],[Entre - Estações]]=0, "-", BS_CONTROLE[[#This Row],[Entre - Estações]])</f>
        <v>ZGM1</v>
      </c>
      <c r="AN518" s="267" t="str">
        <f>IF(BS_CONTROLE[[#This Row],[SB]]=0, "-", BS_CONTROLE[[#This Row],[SB]])</f>
        <v>ZGM1</v>
      </c>
      <c r="AO518" s="249">
        <f>IF(BS_CONTROLE[[#This Row],[SUB]]=0, "-", BS_CONTROLE[[#This Row],[SUB]])</f>
        <v>30</v>
      </c>
      <c r="AP518" s="250">
        <f>IF(BS_CONTROLE[[#This Row],[KM - Inicio]]=0, "-", BS_CONTROLE[[#This Row],[KM - Inicio]])</f>
        <v>114.3</v>
      </c>
      <c r="AQ518" s="250">
        <f>IF(BS_CONTROLE[[#This Row],[KM - Fim]]=0, "-", BS_CONTROLE[[#This Row],[KM - Fim]])</f>
        <v>115</v>
      </c>
      <c r="AR518" s="232">
        <v>0</v>
      </c>
      <c r="AS518" s="232">
        <v>0</v>
      </c>
      <c r="AT518" s="232">
        <v>0</v>
      </c>
      <c r="AU518" s="232"/>
      <c r="AV518" s="232"/>
      <c r="AW518" s="23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1" t="s">
        <v>1682</v>
      </c>
      <c r="BK518" s="271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1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79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3" t="s">
        <v>963</v>
      </c>
      <c r="W519" s="25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7" t="str">
        <f>IF(BS_CONTROLE[[#This Row],[Local - Partida]]=0, "-", BS_CONTROLE[[#This Row],[Local - Partida]])</f>
        <v>-</v>
      </c>
      <c r="AL519" s="267" t="str">
        <f>IF(BS_CONTROLE[[#This Row],[Local - Encerramento]]=0, "-", BS_CONTROLE[[#This Row],[Local - Encerramento]])</f>
        <v>-</v>
      </c>
      <c r="AM519" s="267" t="str">
        <f>IF(BS_CONTROLE[[#This Row],[Entre - Estações]]=0, "-", BS_CONTROLE[[#This Row],[Entre - Estações]])</f>
        <v>ZGM-109</v>
      </c>
      <c r="AN519" s="267" t="str">
        <f>IF(BS_CONTROLE[[#This Row],[SB]]=0, "-", BS_CONTROLE[[#This Row],[SB]])</f>
        <v>117ZGM2</v>
      </c>
      <c r="AO519" s="249">
        <f>IF(BS_CONTROLE[[#This Row],[SUB]]=0, "-", BS_CONTROLE[[#This Row],[SUB]])</f>
        <v>53</v>
      </c>
      <c r="AP519" s="250">
        <f>IF(BS_CONTROLE[[#This Row],[KM - Inicio]]=0, "-", BS_CONTROLE[[#This Row],[KM - Inicio]])</f>
        <v>115.6</v>
      </c>
      <c r="AQ519" s="250" t="str">
        <f>IF(BS_CONTROLE[[#This Row],[KM - Fim]]=0, "-", BS_CONTROLE[[#This Row],[KM - Fim]])</f>
        <v>-</v>
      </c>
      <c r="AR519" s="232"/>
      <c r="AS519" s="232"/>
      <c r="AT519" s="232"/>
      <c r="AU519" s="232"/>
      <c r="AV519" s="232"/>
      <c r="AW519" s="23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1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79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3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7" t="str">
        <f>IF(BS_CONTROLE[[#This Row],[Local - Partida]]=0, "-", BS_CONTROLE[[#This Row],[Local - Partida]])</f>
        <v>-</v>
      </c>
      <c r="AL520" s="267" t="str">
        <f>IF(BS_CONTROLE[[#This Row],[Local - Encerramento]]=0, "-", BS_CONTROLE[[#This Row],[Local - Encerramento]])</f>
        <v>-</v>
      </c>
      <c r="AM520" s="267" t="str">
        <f>IF(BS_CONTROLE[[#This Row],[Entre - Estações]]=0, "-", BS_CONTROLE[[#This Row],[Entre - Estações]])</f>
        <v>-</v>
      </c>
      <c r="AN520" s="267" t="str">
        <f>IF(BS_CONTROLE[[#This Row],[SB]]=0, "-", BS_CONTROLE[[#This Row],[SB]])</f>
        <v>-</v>
      </c>
      <c r="AO520" s="249" t="str">
        <f>IF(BS_CONTROLE[[#This Row],[SUB]]=0, "-", BS_CONTROLE[[#This Row],[SUB]])</f>
        <v>-</v>
      </c>
      <c r="AP520" s="250" t="str">
        <f>IF(BS_CONTROLE[[#This Row],[KM - Inicio]]=0, "-", BS_CONTROLE[[#This Row],[KM - Inicio]])</f>
        <v>-</v>
      </c>
      <c r="AQ520" s="250" t="str">
        <f>IF(BS_CONTROLE[[#This Row],[KM - Fim]]=0, "-", BS_CONTROLE[[#This Row],[KM - Fim]])</f>
        <v>-</v>
      </c>
      <c r="AR520" s="232"/>
      <c r="AS520" s="232"/>
      <c r="AT520" s="232"/>
      <c r="AU520" s="232"/>
      <c r="AV520" s="232"/>
      <c r="AW520" s="23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1" t="str">
        <f>IF(BS_CONTROLE[[#This Row],[Responsavel pelo boletim]]=0, "-", BS_CONTROLE[[#This Row],[Responsavel pelo boletim]])</f>
        <v>-</v>
      </c>
      <c r="BG520" s="16"/>
      <c r="BH520" s="17"/>
      <c r="BI520" s="17"/>
      <c r="BJ520" s="271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79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3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7" t="str">
        <f>IF(BS_CONTROLE[[#This Row],[Local - Partida]]=0, "-", BS_CONTROLE[[#This Row],[Local - Partida]])</f>
        <v>-</v>
      </c>
      <c r="AL521" s="267" t="str">
        <f>IF(BS_CONTROLE[[#This Row],[Local - Encerramento]]=0, "-", BS_CONTROLE[[#This Row],[Local - Encerramento]])</f>
        <v>-</v>
      </c>
      <c r="AM521" s="267" t="str">
        <f>IF(BS_CONTROLE[[#This Row],[Entre - Estações]]=0, "-", BS_CONTROLE[[#This Row],[Entre - Estações]])</f>
        <v>-</v>
      </c>
      <c r="AN521" s="267" t="str">
        <f>IF(BS_CONTROLE[[#This Row],[SB]]=0, "-", BS_CONTROLE[[#This Row],[SB]])</f>
        <v>-</v>
      </c>
      <c r="AO521" s="249" t="str">
        <f>IF(BS_CONTROLE[[#This Row],[SUB]]=0, "-", BS_CONTROLE[[#This Row],[SUB]])</f>
        <v>-</v>
      </c>
      <c r="AP521" s="250" t="str">
        <f>IF(BS_CONTROLE[[#This Row],[KM - Inicio]]=0, "-", BS_CONTROLE[[#This Row],[KM - Inicio]])</f>
        <v>-</v>
      </c>
      <c r="AQ521" s="250" t="str">
        <f>IF(BS_CONTROLE[[#This Row],[KM - Fim]]=0, "-", BS_CONTROLE[[#This Row],[KM - Fim]])</f>
        <v>-</v>
      </c>
      <c r="AR521" s="232"/>
      <c r="AS521" s="232"/>
      <c r="AT521" s="232"/>
      <c r="AU521" s="232"/>
      <c r="AV521" s="232"/>
      <c r="AW521" s="23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1" t="str">
        <f>IF(BS_CONTROLE[[#This Row],[Responsavel pelo boletim]]=0, "-", BS_CONTROLE[[#This Row],[Responsavel pelo boletim]])</f>
        <v>-</v>
      </c>
      <c r="BG521" s="16"/>
      <c r="BH521" s="17"/>
      <c r="BI521" s="17"/>
      <c r="BJ521" s="271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79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6" t="s">
        <v>670</v>
      </c>
      <c r="Z522" s="226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7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7" t="str">
        <f>IF(BS_CONTROLE[[#This Row],[Local - Partida]]=0, "-", BS_CONTROLE[[#This Row],[Local - Partida]])</f>
        <v>ZQBZBV</v>
      </c>
      <c r="AL522" s="267" t="str">
        <f>IF(BS_CONTROLE[[#This Row],[Local - Encerramento]]=0, "-", BS_CONTROLE[[#This Row],[Local - Encerramento]])</f>
        <v>ZKE</v>
      </c>
      <c r="AM522" s="267" t="str">
        <f>IF(BS_CONTROLE[[#This Row],[Entre - Estações]]=0, "-", BS_CONTROLE[[#This Row],[Entre - Estações]])</f>
        <v>ZQBZBV-ZKE</v>
      </c>
      <c r="AN522" s="267" t="str">
        <f>IF(BS_CONTROLE[[#This Row],[SB]]=0, "-", BS_CONTROLE[[#This Row],[SB]])</f>
        <v>ZQBZBVZKE</v>
      </c>
      <c r="AO522" s="249">
        <f>IF(BS_CONTROLE[[#This Row],[SUB]]=0, "-", BS_CONTROLE[[#This Row],[SUB]])</f>
        <v>56</v>
      </c>
      <c r="AP522" s="250">
        <f>IF(BS_CONTROLE[[#This Row],[KM - Inicio]]=0, "-", BS_CONTROLE[[#This Row],[KM - Inicio]])</f>
        <v>256</v>
      </c>
      <c r="AQ522" s="250">
        <f>IF(BS_CONTROLE[[#This Row],[KM - Fim]]=0, "-", BS_CONTROLE[[#This Row],[KM - Fim]])</f>
        <v>147</v>
      </c>
      <c r="AR522" s="268">
        <v>0.30902777777777779</v>
      </c>
      <c r="AS522" s="268">
        <v>0</v>
      </c>
      <c r="AT522" s="268">
        <v>4.1666666666666664E-2</v>
      </c>
      <c r="AU522" s="268"/>
      <c r="AV522" s="268"/>
      <c r="AW522" s="268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8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1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2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79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3" t="s">
        <v>925</v>
      </c>
      <c r="W523" s="172" t="s">
        <v>1130</v>
      </c>
      <c r="X523" s="52" t="s">
        <v>667</v>
      </c>
      <c r="Y523" s="226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7" t="str">
        <f>IF(BS_CONTROLE[[#This Row],[Local - Partida]]=0, "-", BS_CONTROLE[[#This Row],[Local - Partida]])</f>
        <v>-</v>
      </c>
      <c r="AL523" s="267" t="str">
        <f>IF(BS_CONTROLE[[#This Row],[Local - Encerramento]]=0, "-", BS_CONTROLE[[#This Row],[Local - Encerramento]])</f>
        <v>-</v>
      </c>
      <c r="AM523" s="267" t="str">
        <f>IF(BS_CONTROLE[[#This Row],[Entre - Estações]]=0, "-", BS_CONTROLE[[#This Row],[Entre - Estações]])</f>
        <v>ZVK-ZDS</v>
      </c>
      <c r="AN523" s="267" t="str">
        <f>IF(BS_CONTROLE[[#This Row],[SB]]=0, "-", BS_CONTROLE[[#This Row],[SB]])</f>
        <v>ZVK2351</v>
      </c>
      <c r="AO523" s="249">
        <f>IF(BS_CONTROLE[[#This Row],[SUB]]=0, "-", BS_CONTROLE[[#This Row],[SUB]])</f>
        <v>49</v>
      </c>
      <c r="AP523" s="250">
        <f>IF(BS_CONTROLE[[#This Row],[KM - Inicio]]=0, "-", BS_CONTROLE[[#This Row],[KM - Inicio]])</f>
        <v>232.9</v>
      </c>
      <c r="AQ523" s="250" t="str">
        <f>IF(BS_CONTROLE[[#This Row],[KM - Fim]]=0, "-", BS_CONTROLE[[#This Row],[KM - Fim]])</f>
        <v>-</v>
      </c>
      <c r="AR523" s="232">
        <v>0</v>
      </c>
      <c r="AS523" s="232">
        <v>0</v>
      </c>
      <c r="AT523" s="232">
        <v>0</v>
      </c>
      <c r="AU523" s="232"/>
      <c r="AV523" s="232"/>
      <c r="AW523" s="232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1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1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79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3" t="s">
        <v>925</v>
      </c>
      <c r="W524" s="172" t="s">
        <v>1687</v>
      </c>
      <c r="X524" s="52" t="s">
        <v>667</v>
      </c>
      <c r="Y524" s="226" t="s">
        <v>670</v>
      </c>
      <c r="Z524" s="158"/>
      <c r="AA524" s="214">
        <v>1</v>
      </c>
      <c r="AB524" s="71" t="s">
        <v>669</v>
      </c>
      <c r="AC524" s="71" t="s">
        <v>665</v>
      </c>
      <c r="AD524" s="301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7" t="str">
        <f>IF(BS_CONTROLE[[#This Row],[Local - Partida]]=0, "-", BS_CONTROLE[[#This Row],[Local - Partida]])</f>
        <v>ZYU1</v>
      </c>
      <c r="AL524" s="267" t="str">
        <f>IF(BS_CONTROLE[[#This Row],[Local - Encerramento]]=0, "-", BS_CONTROLE[[#This Row],[Local - Encerramento]])</f>
        <v>ZYU1</v>
      </c>
      <c r="AM524" s="267" t="str">
        <f>IF(BS_CONTROLE[[#This Row],[Entre - Estações]]=0, "-", BS_CONTROLE[[#This Row],[Entre - Estações]])</f>
        <v>ZVK-ZDS</v>
      </c>
      <c r="AN524" s="267" t="str">
        <f>IF(BS_CONTROLE[[#This Row],[SB]]=0, "-", BS_CONTROLE[[#This Row],[SB]])</f>
        <v>ZVK2351</v>
      </c>
      <c r="AO524" s="249">
        <f>IF(BS_CONTROLE[[#This Row],[SUB]]=0, "-", BS_CONTROLE[[#This Row],[SUB]])</f>
        <v>49</v>
      </c>
      <c r="AP524" s="250">
        <f>IF(BS_CONTROLE[[#This Row],[KM - Inicio]]=0, "-", BS_CONTROLE[[#This Row],[KM - Inicio]])</f>
        <v>232.9</v>
      </c>
      <c r="AQ524" s="250">
        <f>IF(BS_CONTROLE[[#This Row],[KM - Fim]]=0, "-", BS_CONTROLE[[#This Row],[KM - Fim]])</f>
        <v>213</v>
      </c>
      <c r="AR524" s="268">
        <v>0.33263888888888887</v>
      </c>
      <c r="AS524" s="268">
        <v>0</v>
      </c>
      <c r="AT524" s="268">
        <v>6.25E-2</v>
      </c>
      <c r="AU524" s="232"/>
      <c r="AV524" s="232"/>
      <c r="AW524" s="232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1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1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79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3" t="s">
        <v>925</v>
      </c>
      <c r="W525" s="251" t="s">
        <v>936</v>
      </c>
      <c r="X525" s="52" t="s">
        <v>667</v>
      </c>
      <c r="Y525" s="226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7" t="str">
        <f>IF(BS_CONTROLE[[#This Row],[Local - Partida]]=0, "-", BS_CONTROLE[[#This Row],[Local - Partida]])</f>
        <v>-</v>
      </c>
      <c r="AL525" s="267" t="str">
        <f>IF(BS_CONTROLE[[#This Row],[Local - Encerramento]]=0, "-", BS_CONTROLE[[#This Row],[Local - Encerramento]])</f>
        <v>-</v>
      </c>
      <c r="AM525" s="267" t="str">
        <f>IF(BS_CONTROLE[[#This Row],[Entre - Estações]]=0, "-", BS_CONTROLE[[#This Row],[Entre - Estações]])</f>
        <v>ZYU</v>
      </c>
      <c r="AN525" s="267" t="str">
        <f>IF(BS_CONTROLE[[#This Row],[SB]]=0, "-", BS_CONTROLE[[#This Row],[SB]])</f>
        <v>ZYU1</v>
      </c>
      <c r="AO525" s="249">
        <f>IF(BS_CONTROLE[[#This Row],[SUB]]=0, "-", BS_CONTROLE[[#This Row],[SUB]])</f>
        <v>49</v>
      </c>
      <c r="AP525" s="250">
        <f>IF(BS_CONTROLE[[#This Row],[KM - Inicio]]=0, "-", BS_CONTROLE[[#This Row],[KM - Inicio]])</f>
        <v>202.4</v>
      </c>
      <c r="AQ525" s="250" t="str">
        <f>IF(BS_CONTROLE[[#This Row],[KM - Fim]]=0, "-", BS_CONTROLE[[#This Row],[KM - Fim]])</f>
        <v>-</v>
      </c>
      <c r="AR525" s="268">
        <v>0</v>
      </c>
      <c r="AS525" s="268">
        <v>0</v>
      </c>
      <c r="AT525" s="268">
        <v>0</v>
      </c>
      <c r="AU525" s="232"/>
      <c r="AV525" s="232"/>
      <c r="AW525" s="232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1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1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79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3" t="s">
        <v>925</v>
      </c>
      <c r="W526" s="251" t="s">
        <v>936</v>
      </c>
      <c r="X526" s="52" t="s">
        <v>667</v>
      </c>
      <c r="Y526" s="226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7" t="str">
        <f>IF(BS_CONTROLE[[#This Row],[Local - Partida]]=0, "-", BS_CONTROLE[[#This Row],[Local - Partida]])</f>
        <v>ZER169</v>
      </c>
      <c r="AL526" s="267" t="str">
        <f>IF(BS_CONTROLE[[#This Row],[Local - Encerramento]]=0, "-", BS_CONTROLE[[#This Row],[Local - Encerramento]])</f>
        <v>-</v>
      </c>
      <c r="AM526" s="267" t="str">
        <f>IF(BS_CONTROLE[[#This Row],[Entre - Estações]]=0, "-", BS_CONTROLE[[#This Row],[Entre - Estações]])</f>
        <v>ZER-170</v>
      </c>
      <c r="AN526" s="267" t="str">
        <f>IF(BS_CONTROLE[[#This Row],[SB]]=0, "-", BS_CONTROLE[[#This Row],[SB]])</f>
        <v>ZER169</v>
      </c>
      <c r="AO526" s="249">
        <f>IF(BS_CONTROLE[[#This Row],[SUB]]=0, "-", BS_CONTROLE[[#This Row],[SUB]])</f>
        <v>56</v>
      </c>
      <c r="AP526" s="250">
        <f>IF(BS_CONTROLE[[#This Row],[KM - Inicio]]=0, "-", BS_CONTROLE[[#This Row],[KM - Inicio]])</f>
        <v>168</v>
      </c>
      <c r="AQ526" s="250" t="str">
        <f>IF(BS_CONTROLE[[#This Row],[KM - Fim]]=0, "-", BS_CONTROLE[[#This Row],[KM - Fim]])</f>
        <v>-</v>
      </c>
      <c r="AR526" s="268">
        <v>0</v>
      </c>
      <c r="AS526" s="268">
        <v>0</v>
      </c>
      <c r="AT526" s="268">
        <v>0</v>
      </c>
      <c r="AU526" s="232"/>
      <c r="AV526" s="232"/>
      <c r="AW526" s="232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1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1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0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3" t="s">
        <v>938</v>
      </c>
      <c r="W527" s="172" t="s">
        <v>1693</v>
      </c>
      <c r="X527" s="52" t="s">
        <v>667</v>
      </c>
      <c r="Y527" s="226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7" t="str">
        <f>IF(BS_CONTROLE[[#This Row],[Local - Partida]]=0, "-", BS_CONTROLE[[#This Row],[Local - Partida]])</f>
        <v>102ZKW2</v>
      </c>
      <c r="AL527" s="267" t="str">
        <f>IF(BS_CONTROLE[[#This Row],[Local - Encerramento]]=0, "-", BS_CONTROLE[[#This Row],[Local - Encerramento]])</f>
        <v>102ZKW</v>
      </c>
      <c r="AM527" s="267" t="str">
        <f>IF(BS_CONTROLE[[#This Row],[Entre - Estações]]=0, "-", BS_CONTROLE[[#This Row],[Entre - Estações]])</f>
        <v>ZKW</v>
      </c>
      <c r="AN527" s="267" t="str">
        <f>IF(BS_CONTROLE[[#This Row],[SB]]=0, "-", BS_CONTROLE[[#This Row],[SB]])</f>
        <v>102ZKW2</v>
      </c>
      <c r="AO527" s="249">
        <f>IF(BS_CONTROLE[[#This Row],[SUB]]=0, "-", BS_CONTROLE[[#This Row],[SUB]])</f>
        <v>55</v>
      </c>
      <c r="AP527" s="250">
        <f>IF(BS_CONTROLE[[#This Row],[KM - Inicio]]=0, "-", BS_CONTROLE[[#This Row],[KM - Inicio]])</f>
        <v>102</v>
      </c>
      <c r="AQ527" s="250">
        <f>IF(BS_CONTROLE[[#This Row],[KM - Fim]]=0, "-", BS_CONTROLE[[#This Row],[KM - Fim]])</f>
        <v>103</v>
      </c>
      <c r="AR527" s="268">
        <v>0.43958333333333333</v>
      </c>
      <c r="AS527" s="268">
        <v>0</v>
      </c>
      <c r="AT527" s="268">
        <v>0</v>
      </c>
      <c r="AU527" s="232"/>
      <c r="AV527" s="232"/>
      <c r="AW527" s="232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1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1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79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3" t="s">
        <v>1695</v>
      </c>
      <c r="W528" s="251" t="s">
        <v>1098</v>
      </c>
      <c r="X528" s="52" t="s">
        <v>667</v>
      </c>
      <c r="Y528" s="226" t="s">
        <v>670</v>
      </c>
      <c r="Z528" s="158"/>
      <c r="AA528" s="214">
        <v>1</v>
      </c>
      <c r="AB528" s="71" t="s">
        <v>659</v>
      </c>
      <c r="AC528" s="71" t="s">
        <v>654</v>
      </c>
      <c r="AD528" s="301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7" t="s">
        <v>195</v>
      </c>
      <c r="AL528" s="267" t="str">
        <f>IF(BS_CONTROLE[[#This Row],[Local - Encerramento]]=0, "-", BS_CONTROLE[[#This Row],[Local - Encerramento]])</f>
        <v>ZEM1302</v>
      </c>
      <c r="AM528" s="267" t="s">
        <v>1696</v>
      </c>
      <c r="AN528" s="267" t="s">
        <v>1697</v>
      </c>
      <c r="AO528" s="249">
        <f>IF(BS_CONTROLE[[#This Row],[SUB]]=0, "-", BS_CONTROLE[[#This Row],[SUB]])</f>
        <v>55</v>
      </c>
      <c r="AP528" s="250">
        <v>102</v>
      </c>
      <c r="AQ528" s="250" t="s">
        <v>317</v>
      </c>
      <c r="AR528" s="268">
        <v>0.39027777777777778</v>
      </c>
      <c r="AS528" s="268">
        <v>0</v>
      </c>
      <c r="AT528" s="268">
        <v>4.1666666666666664E-2</v>
      </c>
      <c r="AU528" s="232"/>
      <c r="AV528" s="232"/>
      <c r="AW528" s="232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1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1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79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3" t="s">
        <v>938</v>
      </c>
      <c r="W529" s="251" t="s">
        <v>936</v>
      </c>
      <c r="X529" s="52" t="s">
        <v>667</v>
      </c>
      <c r="Y529" s="226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7" t="str">
        <f>IF(BS_CONTROLE[[#This Row],[Local - Partida]]=0, "-", BS_CONTROLE[[#This Row],[Local - Partida]])</f>
        <v>-</v>
      </c>
      <c r="AL529" s="267" t="str">
        <f>IF(BS_CONTROLE[[#This Row],[Local - Encerramento]]=0, "-", BS_CONTROLE[[#This Row],[Local - Encerramento]])</f>
        <v>-</v>
      </c>
      <c r="AM529" s="267" t="str">
        <f>IF(BS_CONTROLE[[#This Row],[Entre - Estações]]=0, "-", BS_CONTROLE[[#This Row],[Entre - Estações]])</f>
        <v>ZEM-ZEJ</v>
      </c>
      <c r="AN529" s="267" t="str">
        <f>IF(BS_CONTROLE[[#This Row],[SB]]=0, "-", BS_CONTROLE[[#This Row],[SB]])</f>
        <v>144ZMS2</v>
      </c>
      <c r="AO529" s="249">
        <f>IF(BS_CONTROLE[[#This Row],[SUB]]=0, "-", BS_CONTROLE[[#This Row],[SUB]])</f>
        <v>55</v>
      </c>
      <c r="AP529" s="250">
        <f>IF(BS_CONTROLE[[#This Row],[KM - Inicio]]=0, "-", BS_CONTROLE[[#This Row],[KM - Inicio]])</f>
        <v>143</v>
      </c>
      <c r="AQ529" s="250" t="str">
        <f>IF(BS_CONTROLE[[#This Row],[KM - Fim]]=0, "-", BS_CONTROLE[[#This Row],[KM - Fim]])</f>
        <v>-</v>
      </c>
      <c r="AR529" s="268">
        <v>0</v>
      </c>
      <c r="AS529" s="268">
        <v>0</v>
      </c>
      <c r="AT529" s="268">
        <v>0</v>
      </c>
      <c r="AU529" s="232"/>
      <c r="AV529" s="232"/>
      <c r="AW529" s="232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1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1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79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3" t="s">
        <v>938</v>
      </c>
      <c r="W530" s="172" t="s">
        <v>1663</v>
      </c>
      <c r="X530" s="52" t="s">
        <v>667</v>
      </c>
      <c r="Y530" s="226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7" t="str">
        <f>IF(BS_CONTROLE[[#This Row],[Local - Partida]]=0, "-", BS_CONTROLE[[#This Row],[Local - Partida]])</f>
        <v>ZEM1302</v>
      </c>
      <c r="AL530" s="267" t="str">
        <f>IF(BS_CONTROLE[[#This Row],[Local - Encerramento]]=0, "-", BS_CONTROLE[[#This Row],[Local - Encerramento]])</f>
        <v>ZEM1302</v>
      </c>
      <c r="AM530" s="267" t="str">
        <f>IF(BS_CONTROLE[[#This Row],[Entre - Estações]]=0, "-", BS_CONTROLE[[#This Row],[Entre - Estações]])</f>
        <v>ZEJ-ZEV</v>
      </c>
      <c r="AN530" s="267" t="str">
        <f>IF(BS_CONTROLE[[#This Row],[SB]]=0, "-", BS_CONTROLE[[#This Row],[SB]])</f>
        <v>ZRB1502</v>
      </c>
      <c r="AO530" s="249">
        <f>IF(BS_CONTROLE[[#This Row],[SUB]]=0, "-", BS_CONTROLE[[#This Row],[SUB]])</f>
        <v>55</v>
      </c>
      <c r="AP530" s="250">
        <f>IF(BS_CONTROLE[[#This Row],[KM - Inicio]]=0, "-", BS_CONTROLE[[#This Row],[KM - Inicio]])</f>
        <v>151.6</v>
      </c>
      <c r="AQ530" s="250" t="str">
        <f>IF(BS_CONTROLE[[#This Row],[KM - Fim]]=0, "-", BS_CONTROLE[[#This Row],[KM - Fim]])</f>
        <v>-</v>
      </c>
      <c r="AR530" s="268">
        <v>0</v>
      </c>
      <c r="AS530" s="268">
        <v>0</v>
      </c>
      <c r="AT530" s="268">
        <v>0</v>
      </c>
      <c r="AU530" s="232"/>
      <c r="AV530" s="232"/>
      <c r="AW530" s="232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1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1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79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3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7" t="str">
        <f>IF(BS_CONTROLE[[#This Row],[Local - Partida]]=0, "-", BS_CONTROLE[[#This Row],[Local - Partida]])</f>
        <v>-</v>
      </c>
      <c r="AL531" s="267" t="str">
        <f>IF(BS_CONTROLE[[#This Row],[Local - Encerramento]]=0, "-", BS_CONTROLE[[#This Row],[Local - Encerramento]])</f>
        <v>-</v>
      </c>
      <c r="AM531" s="267" t="str">
        <f>IF(BS_CONTROLE[[#This Row],[Entre - Estações]]=0, "-", BS_CONTROLE[[#This Row],[Entre - Estações]])</f>
        <v>-</v>
      </c>
      <c r="AN531" s="267" t="str">
        <f>IF(BS_CONTROLE[[#This Row],[SB]]=0, "-", BS_CONTROLE[[#This Row],[SB]])</f>
        <v>-</v>
      </c>
      <c r="AO531" s="249" t="str">
        <f>IF(BS_CONTROLE[[#This Row],[SUB]]=0, "-", BS_CONTROLE[[#This Row],[SUB]])</f>
        <v>-</v>
      </c>
      <c r="AP531" s="250" t="str">
        <f>IF(BS_CONTROLE[[#This Row],[KM - Inicio]]=0, "-", BS_CONTROLE[[#This Row],[KM - Inicio]])</f>
        <v>-</v>
      </c>
      <c r="AQ531" s="250" t="str">
        <f>IF(BS_CONTROLE[[#This Row],[KM - Fim]]=0, "-", BS_CONTROLE[[#This Row],[KM - Fim]])</f>
        <v>-</v>
      </c>
      <c r="AR531" s="268"/>
      <c r="AS531" s="268"/>
      <c r="AT531" s="268"/>
      <c r="AU531" s="232"/>
      <c r="AV531" s="232"/>
      <c r="AW531" s="23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1" t="str">
        <f>IF(BS_CONTROLE[[#This Row],[Responsavel pelo boletim]]=0, "-", BS_CONTROLE[[#This Row],[Responsavel pelo boletim]])</f>
        <v>-</v>
      </c>
      <c r="BG531" s="16"/>
      <c r="BH531" s="17"/>
      <c r="BI531" s="17"/>
      <c r="BJ531" s="271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79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3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7" t="str">
        <f>IF(BS_CONTROLE[[#This Row],[Local - Partida]]=0, "-", BS_CONTROLE[[#This Row],[Local - Partida]])</f>
        <v>ZEM1</v>
      </c>
      <c r="AL532" s="267" t="str">
        <f>IF(BS_CONTROLE[[#This Row],[Local - Encerramento]]=0, "-", BS_CONTROLE[[#This Row],[Local - Encerramento]])</f>
        <v>ZKEZGA1</v>
      </c>
      <c r="AM532" s="267" t="str">
        <f>IF(BS_CONTROLE[[#This Row],[Entre - Estações]]=0, "-", BS_CONTROLE[[#This Row],[Entre - Estações]])</f>
        <v>ZEM-ZKEZGA</v>
      </c>
      <c r="AN532" s="267" t="str">
        <f>IF(BS_CONTROLE[[#This Row],[SB]]=0, "-", BS_CONTROLE[[#This Row],[SB]])</f>
        <v>ZEMZKEZGA</v>
      </c>
      <c r="AO532" s="249">
        <f>IF(BS_CONTROLE[[#This Row],[SUB]]=0, "-", BS_CONTROLE[[#This Row],[SUB]])</f>
        <v>48</v>
      </c>
      <c r="AP532" s="250">
        <f>IF(BS_CONTROLE[[#This Row],[KM - Inicio]]=0, "-", BS_CONTROLE[[#This Row],[KM - Inicio]])</f>
        <v>132</v>
      </c>
      <c r="AQ532" s="250" t="str">
        <f>IF(BS_CONTROLE[[#This Row],[KM - Fim]]=0, "-", BS_CONTROLE[[#This Row],[KM - Fim]])</f>
        <v>-</v>
      </c>
      <c r="AR532" s="268">
        <v>0.375</v>
      </c>
      <c r="AS532" s="268">
        <v>0</v>
      </c>
      <c r="AT532" s="268">
        <v>4.1666666666666664E-2</v>
      </c>
      <c r="AU532" s="232"/>
      <c r="AV532" s="232"/>
      <c r="AW532" s="232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1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1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79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3" t="s">
        <v>1452</v>
      </c>
      <c r="W533" s="172" t="s">
        <v>1112</v>
      </c>
      <c r="X533" s="52" t="s">
        <v>667</v>
      </c>
      <c r="Y533" s="226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7" t="str">
        <f>IF(BS_CONTROLE[[#This Row],[Local - Partida]]=0, "-", BS_CONTROLE[[#This Row],[Local - Partida]])</f>
        <v>-</v>
      </c>
      <c r="AL533" s="267" t="str">
        <f>IF(BS_CONTROLE[[#This Row],[Local - Encerramento]]=0, "-", BS_CONTROLE[[#This Row],[Local - Encerramento]])</f>
        <v>-</v>
      </c>
      <c r="AM533" s="267" t="str">
        <f>IF(BS_CONTROLE[[#This Row],[Entre - Estações]]=0, "-", BS_CONTROLE[[#This Row],[Entre - Estações]])</f>
        <v>ZLU-ZWI</v>
      </c>
      <c r="AN533" s="267" t="str">
        <f>IF(BS_CONTROLE[[#This Row],[SB]]=0, "-", BS_CONTROLE[[#This Row],[SB]])</f>
        <v>ZWI2</v>
      </c>
      <c r="AO533" s="249">
        <f>IF(BS_CONTROLE[[#This Row],[SUB]]=0, "-", BS_CONTROLE[[#This Row],[SUB]])</f>
        <v>55</v>
      </c>
      <c r="AP533" s="250">
        <f>IF(BS_CONTROLE[[#This Row],[KM - Inicio]]=0, "-", BS_CONTROLE[[#This Row],[KM - Inicio]])</f>
        <v>118.61799999999999</v>
      </c>
      <c r="AQ533" s="250" t="str">
        <f>IF(BS_CONTROLE[[#This Row],[KM - Fim]]=0, "-", BS_CONTROLE[[#This Row],[KM - Fim]])</f>
        <v>-</v>
      </c>
      <c r="AR533" s="268">
        <v>0.3125</v>
      </c>
      <c r="AS533" s="268">
        <v>0</v>
      </c>
      <c r="AT533" s="268">
        <v>0</v>
      </c>
      <c r="AU533" s="232"/>
      <c r="AV533" s="232"/>
      <c r="AW533" s="232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1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1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79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3" t="s">
        <v>1452</v>
      </c>
      <c r="W534" s="172" t="s">
        <v>1112</v>
      </c>
      <c r="X534" s="52" t="s">
        <v>667</v>
      </c>
      <c r="Y534" s="226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7" t="str">
        <f>IF(BS_CONTROLE[[#This Row],[Local - Partida]]=0, "-", BS_CONTROLE[[#This Row],[Local - Partida]])</f>
        <v>-</v>
      </c>
      <c r="AL534" s="267" t="str">
        <f>IF(BS_CONTROLE[[#This Row],[Local - Encerramento]]=0, "-", BS_CONTROLE[[#This Row],[Local - Encerramento]])</f>
        <v>-</v>
      </c>
      <c r="AM534" s="267" t="str">
        <f>IF(BS_CONTROLE[[#This Row],[Entre - Estações]]=0, "-", BS_CONTROLE[[#This Row],[Entre - Estações]])</f>
        <v>ZWI-ZYQ</v>
      </c>
      <c r="AN534" s="267" t="str">
        <f>IF(BS_CONTROLE[[#This Row],[SB]]=0, "-", BS_CONTROLE[[#This Row],[SB]])</f>
        <v>121ZWI2</v>
      </c>
      <c r="AO534" s="249">
        <f>IF(BS_CONTROLE[[#This Row],[SUB]]=0, "-", BS_CONTROLE[[#This Row],[SUB]])</f>
        <v>55</v>
      </c>
      <c r="AP534" s="250">
        <f>IF(BS_CONTROLE[[#This Row],[KM - Inicio]]=0, "-", BS_CONTROLE[[#This Row],[KM - Inicio]])</f>
        <v>120.521</v>
      </c>
      <c r="AQ534" s="250" t="str">
        <f>IF(BS_CONTROLE[[#This Row],[KM - Fim]]=0, "-", BS_CONTROLE[[#This Row],[KM - Fim]])</f>
        <v>-</v>
      </c>
      <c r="AR534" s="268">
        <v>0.3125</v>
      </c>
      <c r="AS534" s="268">
        <v>0</v>
      </c>
      <c r="AT534" s="268">
        <v>0</v>
      </c>
      <c r="AU534" s="232"/>
      <c r="AV534" s="232"/>
      <c r="AW534" s="232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1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1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79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3" t="s">
        <v>1452</v>
      </c>
      <c r="W535" s="172" t="s">
        <v>1112</v>
      </c>
      <c r="X535" s="52" t="s">
        <v>667</v>
      </c>
      <c r="Y535" s="226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7" t="str">
        <f>IF(BS_CONTROLE[[#This Row],[Local - Partida]]=0, "-", BS_CONTROLE[[#This Row],[Local - Partida]])</f>
        <v>-</v>
      </c>
      <c r="AL535" s="267" t="str">
        <f>IF(BS_CONTROLE[[#This Row],[Local - Encerramento]]=0, "-", BS_CONTROLE[[#This Row],[Local - Encerramento]])</f>
        <v>-</v>
      </c>
      <c r="AM535" s="267" t="str">
        <f>IF(BS_CONTROLE[[#This Row],[Entre - Estações]]=0, "-", BS_CONTROLE[[#This Row],[Entre - Estações]])</f>
        <v>ZWI-ZYQ</v>
      </c>
      <c r="AN535" s="267">
        <f>IF(BS_CONTROLE[[#This Row],[SB]]=0, "-", BS_CONTROLE[[#This Row],[SB]])</f>
        <v>1231212</v>
      </c>
      <c r="AO535" s="249">
        <f>IF(BS_CONTROLE[[#This Row],[SUB]]=0, "-", BS_CONTROLE[[#This Row],[SUB]])</f>
        <v>55</v>
      </c>
      <c r="AP535" s="250">
        <f>IF(BS_CONTROLE[[#This Row],[KM - Inicio]]=0, "-", BS_CONTROLE[[#This Row],[KM - Inicio]])</f>
        <v>121.70699999999999</v>
      </c>
      <c r="AQ535" s="250" t="str">
        <f>IF(BS_CONTROLE[[#This Row],[KM - Fim]]=0, "-", BS_CONTROLE[[#This Row],[KM - Fim]])</f>
        <v>-</v>
      </c>
      <c r="AR535" s="268">
        <v>0.3125</v>
      </c>
      <c r="AS535" s="268">
        <v>0</v>
      </c>
      <c r="AT535" s="268">
        <v>0</v>
      </c>
      <c r="AU535" s="232"/>
      <c r="AV535" s="232"/>
      <c r="AW535" s="232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1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1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79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3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7" t="str">
        <f>IF(BS_CONTROLE[[#This Row],[Local - Partida]]=0, "-", BS_CONTROLE[[#This Row],[Local - Partida]])</f>
        <v>-</v>
      </c>
      <c r="AL536" s="267" t="str">
        <f>IF(BS_CONTROLE[[#This Row],[Local - Encerramento]]=0, "-", BS_CONTROLE[[#This Row],[Local - Encerramento]])</f>
        <v>-</v>
      </c>
      <c r="AM536" s="267" t="str">
        <f>IF(BS_CONTROLE[[#This Row],[Entre - Estações]]=0, "-", BS_CONTROLE[[#This Row],[Entre - Estações]])</f>
        <v>-</v>
      </c>
      <c r="AN536" s="267" t="str">
        <f>IF(BS_CONTROLE[[#This Row],[SB]]=0, "-", BS_CONTROLE[[#This Row],[SB]])</f>
        <v>-</v>
      </c>
      <c r="AO536" s="249" t="str">
        <f>IF(BS_CONTROLE[[#This Row],[SUB]]=0, "-", BS_CONTROLE[[#This Row],[SUB]])</f>
        <v>-</v>
      </c>
      <c r="AP536" s="250" t="str">
        <f>IF(BS_CONTROLE[[#This Row],[KM - Inicio]]=0, "-", BS_CONTROLE[[#This Row],[KM - Inicio]])</f>
        <v>-</v>
      </c>
      <c r="AQ536" s="250" t="str">
        <f>IF(BS_CONTROLE[[#This Row],[KM - Fim]]=0, "-", BS_CONTROLE[[#This Row],[KM - Fim]])</f>
        <v>-</v>
      </c>
      <c r="AR536" s="268"/>
      <c r="AS536" s="268"/>
      <c r="AT536" s="268"/>
      <c r="AU536" s="232"/>
      <c r="AV536" s="232"/>
      <c r="AW536" s="23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1" t="str">
        <f>IF(BS_CONTROLE[[#This Row],[Responsavel pelo boletim]]=0, "-", BS_CONTROLE[[#This Row],[Responsavel pelo boletim]])</f>
        <v>-</v>
      </c>
      <c r="BG536" s="16"/>
      <c r="BH536" s="17"/>
      <c r="BI536" s="17"/>
      <c r="BJ536" s="271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79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3" t="s">
        <v>1668</v>
      </c>
      <c r="W537" s="172" t="s">
        <v>1669</v>
      </c>
      <c r="X537" s="52" t="s">
        <v>667</v>
      </c>
      <c r="Y537" s="226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7" t="str">
        <f>IF(BS_CONTROLE[[#This Row],[Local - Partida]]=0, "-", BS_CONTROLE[[#This Row],[Local - Partida]])</f>
        <v>ZEV2</v>
      </c>
      <c r="AL537" s="267" t="str">
        <f>IF(BS_CONTROLE[[#This Row],[Local - Encerramento]]=0, "-", BS_CONTROLE[[#This Row],[Local - Encerramento]])</f>
        <v>ZPG</v>
      </c>
      <c r="AM537" s="267" t="str">
        <f>IF(BS_CONTROLE[[#This Row],[Entre - Estações]]=0, "-", BS_CONTROLE[[#This Row],[Entre - Estações]])</f>
        <v>ZEV-ZPG</v>
      </c>
      <c r="AN537" s="267" t="str">
        <f>IF(BS_CONTROLE[[#This Row],[SB]]=0, "-", BS_CONTROLE[[#This Row],[SB]])</f>
        <v>ZEVZPG</v>
      </c>
      <c r="AO537" s="249">
        <f>IF(BS_CONTROLE[[#This Row],[SUB]]=0, "-", BS_CONTROLE[[#This Row],[SUB]])</f>
        <v>92</v>
      </c>
      <c r="AP537" s="250">
        <f>IF(BS_CONTROLE[[#This Row],[KM - Inicio]]=0, "-", BS_CONTROLE[[#This Row],[KM - Inicio]])</f>
        <v>66</v>
      </c>
      <c r="AQ537" s="250" t="str">
        <f>IF(BS_CONTROLE[[#This Row],[KM - Fim]]=0, "-", BS_CONTROLE[[#This Row],[KM - Fim]])</f>
        <v>-</v>
      </c>
      <c r="AR537" s="268">
        <v>0.30555555555555558</v>
      </c>
      <c r="AS537" s="268">
        <v>0</v>
      </c>
      <c r="AT537" s="268">
        <v>4.1666666666666664E-2</v>
      </c>
      <c r="AU537" s="232"/>
      <c r="AV537" s="232"/>
      <c r="AW537" s="232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1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1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79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1" t="s">
        <v>1126</v>
      </c>
      <c r="X538" s="52" t="s">
        <v>667</v>
      </c>
      <c r="Y538" s="226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7" t="str">
        <f>IF(BS_CONTROLE[[#This Row],[Local - Partida]]=0, "-", BS_CONTROLE[[#This Row],[Local - Partida]])</f>
        <v>K67ZEV1</v>
      </c>
      <c r="AL538" s="267" t="str">
        <f>IF(BS_CONTROLE[[#This Row],[Local - Encerramento]]=0, "-", BS_CONTROLE[[#This Row],[Local - Encerramento]])</f>
        <v>K67ZEV1</v>
      </c>
      <c r="AM538" s="267" t="str">
        <f>IF(BS_CONTROLE[[#This Row],[Entre - Estações]]=0, "-", BS_CONTROLE[[#This Row],[Entre - Estações]])</f>
        <v>ZEV-ZXW</v>
      </c>
      <c r="AN538" s="267" t="str">
        <f>IF(BS_CONTROLE[[#This Row],[SB]]=0, "-", BS_CONTROLE[[#This Row],[SB]])</f>
        <v>K84ZXW2</v>
      </c>
      <c r="AO538" s="249">
        <f>IF(BS_CONTROLE[[#This Row],[SUB]]=0, "-", BS_CONTROLE[[#This Row],[SUB]])</f>
        <v>92</v>
      </c>
      <c r="AP538" s="250">
        <f>IF(BS_CONTROLE[[#This Row],[KM - Inicio]]=0, "-", BS_CONTROLE[[#This Row],[KM - Inicio]])</f>
        <v>83.7</v>
      </c>
      <c r="AQ538" s="250" t="str">
        <f>IF(BS_CONTROLE[[#This Row],[KM - Fim]]=0, "-", BS_CONTROLE[[#This Row],[KM - Fim]])</f>
        <v>-</v>
      </c>
      <c r="AR538" s="268">
        <v>0.32569444444444445</v>
      </c>
      <c r="AS538" s="268">
        <v>0</v>
      </c>
      <c r="AT538" s="268">
        <v>4.1666666666666664E-2</v>
      </c>
      <c r="AU538" s="232"/>
      <c r="AV538" s="232"/>
      <c r="AW538" s="232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1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1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299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3" t="s">
        <v>1677</v>
      </c>
      <c r="W539" s="172" t="s">
        <v>1678</v>
      </c>
      <c r="X539" s="52" t="s">
        <v>667</v>
      </c>
      <c r="Y539" s="226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7" t="str">
        <f>IF(BS_CONTROLE[[#This Row],[Local - Partida]]=0, "-", BS_CONTROLE[[#This Row],[Local - Partida]])</f>
        <v>-</v>
      </c>
      <c r="AL539" s="267" t="str">
        <f>IF(BS_CONTROLE[[#This Row],[Local - Encerramento]]=0, "-", BS_CONTROLE[[#This Row],[Local - Encerramento]])</f>
        <v>-</v>
      </c>
      <c r="AM539" s="267" t="str">
        <f>IF(BS_CONTROLE[[#This Row],[Entre - Estações]]=0, "-", BS_CONTROLE[[#This Row],[Entre - Estações]])</f>
        <v>ZXW</v>
      </c>
      <c r="AN539" s="267" t="str">
        <f>IF(BS_CONTROLE[[#This Row],[SB]]=0, "-", BS_CONTROLE[[#This Row],[SB]])</f>
        <v>K84ZXW2</v>
      </c>
      <c r="AO539" s="249">
        <f>IF(BS_CONTROLE[[#This Row],[SUB]]=0, "-", BS_CONTROLE[[#This Row],[SUB]])</f>
        <v>92</v>
      </c>
      <c r="AP539" s="250">
        <f>IF(BS_CONTROLE[[#This Row],[KM - Inicio]]=0, "-", BS_CONTROLE[[#This Row],[KM - Inicio]])</f>
        <v>83.3</v>
      </c>
      <c r="AQ539" s="250" t="str">
        <f>IF(BS_CONTROLE[[#This Row],[KM - Fim]]=0, "-", BS_CONTROLE[[#This Row],[KM - Fim]])</f>
        <v>-</v>
      </c>
      <c r="AR539" s="268">
        <v>0</v>
      </c>
      <c r="AS539" s="268">
        <v>0</v>
      </c>
      <c r="AT539" s="268">
        <v>0</v>
      </c>
      <c r="AU539" s="232"/>
      <c r="AV539" s="232"/>
      <c r="AW539" s="232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1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1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79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1" t="s">
        <v>1126</v>
      </c>
      <c r="X540" s="52" t="s">
        <v>667</v>
      </c>
      <c r="Y540" s="226" t="s">
        <v>670</v>
      </c>
      <c r="Z540" s="158"/>
      <c r="AA540" s="214">
        <v>1</v>
      </c>
      <c r="AB540" s="171" t="s">
        <v>659</v>
      </c>
      <c r="AC540" s="171" t="s">
        <v>654</v>
      </c>
      <c r="AD540" s="301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7" t="str">
        <f>IF(BS_CONTROLE[[#This Row],[Local - Partida]]=0, "-", BS_CONTROLE[[#This Row],[Local - Partida]])</f>
        <v>ZPT1051</v>
      </c>
      <c r="AL540" s="267" t="str">
        <f>IF(BS_CONTROLE[[#This Row],[Local - Encerramento]]=0, "-", BS_CONTROLE[[#This Row],[Local - Encerramento]])</f>
        <v>ZPTZDR</v>
      </c>
      <c r="AM540" s="267" t="str">
        <f>IF(BS_CONTROLE[[#This Row],[Entre - Estações]]=0, "-", BS_CONTROLE[[#This Row],[Entre - Estações]])</f>
        <v>ZPT-ZXW</v>
      </c>
      <c r="AN540" s="267" t="str">
        <f>IF(BS_CONTROLE[[#This Row],[SB]]=0, "-", BS_CONTROLE[[#This Row],[SB]])</f>
        <v>K84ZXW1</v>
      </c>
      <c r="AO540" s="249">
        <f>IF(BS_CONTROLE[[#This Row],[SUB]]=0, "-", BS_CONTROLE[[#This Row],[SUB]])</f>
        <v>54</v>
      </c>
      <c r="AP540" s="250">
        <f>IF(BS_CONTROLE[[#This Row],[KM - Inicio]]=0, "-", BS_CONTROLE[[#This Row],[KM - Inicio]])</f>
        <v>83.7</v>
      </c>
      <c r="AQ540" s="250" t="str">
        <f>IF(BS_CONTROLE[[#This Row],[KM - Fim]]=0, "-", BS_CONTROLE[[#This Row],[KM - Fim]])</f>
        <v>-</v>
      </c>
      <c r="AR540" s="268">
        <v>0.34444444444444444</v>
      </c>
      <c r="AS540" s="268">
        <v>0</v>
      </c>
      <c r="AT540" s="268">
        <v>0</v>
      </c>
      <c r="AU540" s="232"/>
      <c r="AV540" s="232"/>
      <c r="AW540" s="232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1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1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79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3" t="s">
        <v>968</v>
      </c>
      <c r="W541" s="172" t="s">
        <v>1130</v>
      </c>
      <c r="X541" s="52" t="s">
        <v>667</v>
      </c>
      <c r="Y541" s="226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7" t="str">
        <f>IF(BS_CONTROLE[[#This Row],[Local - Partida]]=0, "-", BS_CONTROLE[[#This Row],[Local - Partida]])</f>
        <v>-</v>
      </c>
      <c r="AL541" s="267" t="str">
        <f>IF(BS_CONTROLE[[#This Row],[Local - Encerramento]]=0, "-", BS_CONTROLE[[#This Row],[Local - Encerramento]])</f>
        <v>-</v>
      </c>
      <c r="AM541" s="267" t="str">
        <f>IF(BS_CONTROLE[[#This Row],[Entre - Estações]]=0, "-", BS_CONTROLE[[#This Row],[Entre - Estações]])</f>
        <v>ZGP-ZWU</v>
      </c>
      <c r="AN541" s="267" t="str">
        <f>IF(BS_CONTROLE[[#This Row],[SB]]=0, "-", BS_CONTROLE[[#This Row],[SB]])</f>
        <v>ZGP1002</v>
      </c>
      <c r="AO541" s="249">
        <f>IF(BS_CONTROLE[[#This Row],[SUB]]=0, "-", BS_CONTROLE[[#This Row],[SUB]])</f>
        <v>92</v>
      </c>
      <c r="AP541" s="250">
        <f>IF(BS_CONTROLE[[#This Row],[KM - Inicio]]=0, "-", BS_CONTROLE[[#This Row],[KM - Inicio]])</f>
        <v>101.7</v>
      </c>
      <c r="AQ541" s="250" t="str">
        <f>IF(BS_CONTROLE[[#This Row],[KM - Fim]]=0, "-", BS_CONTROLE[[#This Row],[KM - Fim]])</f>
        <v>-</v>
      </c>
      <c r="AR541" s="268">
        <v>0</v>
      </c>
      <c r="AS541" s="268">
        <v>0</v>
      </c>
      <c r="AT541" s="268">
        <v>0</v>
      </c>
      <c r="AU541" s="232"/>
      <c r="AV541" s="232"/>
      <c r="AW541" s="232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1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1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79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3" t="s">
        <v>968</v>
      </c>
      <c r="W542" s="251" t="s">
        <v>936</v>
      </c>
      <c r="X542" s="52" t="s">
        <v>667</v>
      </c>
      <c r="Y542" s="226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7" t="str">
        <f>IF(BS_CONTROLE[[#This Row],[Local - Partida]]=0, "-", BS_CONTROLE[[#This Row],[Local - Partida]])</f>
        <v>-</v>
      </c>
      <c r="AL542" s="267" t="str">
        <f>IF(BS_CONTROLE[[#This Row],[Local - Encerramento]]=0, "-", BS_CONTROLE[[#This Row],[Local - Encerramento]])</f>
        <v>-</v>
      </c>
      <c r="AM542" s="267" t="str">
        <f>IF(BS_CONTROLE[[#This Row],[Entre - Estações]]=0, "-", BS_CONTROLE[[#This Row],[Entre - Estações]])</f>
        <v>PAT-ZGM</v>
      </c>
      <c r="AN542" s="267" t="str">
        <f>IF(BS_CONTROLE[[#This Row],[SB]]=0, "-", BS_CONTROLE[[#This Row],[SB]])</f>
        <v>PAT1102</v>
      </c>
      <c r="AO542" s="249">
        <f>IF(BS_CONTROLE[[#This Row],[SUB]]=0, "-", BS_CONTROLE[[#This Row],[SUB]])</f>
        <v>53</v>
      </c>
      <c r="AP542" s="250">
        <f>IF(BS_CONTROLE[[#This Row],[KM - Inicio]]=0, "-", BS_CONTROLE[[#This Row],[KM - Inicio]])</f>
        <v>109.3</v>
      </c>
      <c r="AQ542" s="250" t="str">
        <f>IF(BS_CONTROLE[[#This Row],[KM - Fim]]=0, "-", BS_CONTROLE[[#This Row],[KM - Fim]])</f>
        <v>-</v>
      </c>
      <c r="AR542" s="268">
        <v>0</v>
      </c>
      <c r="AS542" s="268">
        <v>0</v>
      </c>
      <c r="AT542" s="268">
        <v>0</v>
      </c>
      <c r="AU542" s="232"/>
      <c r="AV542" s="232"/>
      <c r="AW542" s="232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1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1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79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1" t="s">
        <v>1098</v>
      </c>
      <c r="X543" s="52" t="s">
        <v>667</v>
      </c>
      <c r="Y543" s="226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7" t="str">
        <f>IF(BS_CONTROLE[[#This Row],[Local - Partida]]=0, "-", BS_CONTROLE[[#This Row],[Local - Partida]])</f>
        <v>109ZPT2</v>
      </c>
      <c r="AL543" s="267" t="str">
        <f>IF(BS_CONTROLE[[#This Row],[Local - Encerramento]]=0, "-", BS_CONTROLE[[#This Row],[Local - Encerramento]])</f>
        <v>ZPTZDR</v>
      </c>
      <c r="AM543" s="267" t="str">
        <f>IF(BS_CONTROLE[[#This Row],[Entre - Estações]]=0, "-", BS_CONTROLE[[#This Row],[Entre - Estações]])</f>
        <v>ZGM1</v>
      </c>
      <c r="AN543" s="267" t="str">
        <f>IF(BS_CONTROLE[[#This Row],[SB]]=0, "-", BS_CONTROLE[[#This Row],[SB]])</f>
        <v>ZGM1</v>
      </c>
      <c r="AO543" s="249">
        <f>IF(BS_CONTROLE[[#This Row],[SUB]]=0, "-", BS_CONTROLE[[#This Row],[SUB]])</f>
        <v>30</v>
      </c>
      <c r="AP543" s="250">
        <f>IF(BS_CONTROLE[[#This Row],[KM - Inicio]]=0, "-", BS_CONTROLE[[#This Row],[KM - Inicio]])</f>
        <v>114.3</v>
      </c>
      <c r="AQ543" s="250">
        <f>IF(BS_CONTROLE[[#This Row],[KM - Fim]]=0, "-", BS_CONTROLE[[#This Row],[KM - Fim]])</f>
        <v>115</v>
      </c>
      <c r="AR543" s="268">
        <v>0</v>
      </c>
      <c r="AS543" s="268">
        <v>0</v>
      </c>
      <c r="AT543" s="268">
        <v>0</v>
      </c>
      <c r="AU543" s="232"/>
      <c r="AV543" s="232"/>
      <c r="AW543" s="232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1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1" t="s">
        <v>1721</v>
      </c>
      <c r="BK543" s="17" t="s">
        <v>1721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79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3"/>
      <c r="W544" s="265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7" t="str">
        <f>IF(BS_CONTROLE[[#This Row],[Local - Partida]]=0, "-", BS_CONTROLE[[#This Row],[Local - Partida]])</f>
        <v>-</v>
      </c>
      <c r="AL544" s="267" t="str">
        <f>IF(BS_CONTROLE[[#This Row],[Local - Encerramento]]=0, "-", BS_CONTROLE[[#This Row],[Local - Encerramento]])</f>
        <v>-</v>
      </c>
      <c r="AM544" s="267" t="str">
        <f>IF(BS_CONTROLE[[#This Row],[Entre - Estações]]=0, "-", BS_CONTROLE[[#This Row],[Entre - Estações]])</f>
        <v>-</v>
      </c>
      <c r="AN544" s="267" t="str">
        <f>IF(BS_CONTROLE[[#This Row],[SB]]=0, "-", BS_CONTROLE[[#This Row],[SB]])</f>
        <v>-</v>
      </c>
      <c r="AO544" s="249" t="str">
        <f>IF(BS_CONTROLE[[#This Row],[SUB]]=0, "-", BS_CONTROLE[[#This Row],[SUB]])</f>
        <v>-</v>
      </c>
      <c r="AP544" s="250" t="str">
        <f>IF(BS_CONTROLE[[#This Row],[KM - Inicio]]=0, "-", BS_CONTROLE[[#This Row],[KM - Inicio]])</f>
        <v>-</v>
      </c>
      <c r="AQ544" s="250" t="str">
        <f>IF(BS_CONTROLE[[#This Row],[KM - Fim]]=0, "-", BS_CONTROLE[[#This Row],[KM - Fim]])</f>
        <v>-</v>
      </c>
      <c r="AR544" s="268"/>
      <c r="AS544" s="268"/>
      <c r="AT544" s="268"/>
      <c r="AU544" s="232"/>
      <c r="AV544" s="232"/>
      <c r="AW544" s="23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1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1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79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3" t="s">
        <v>925</v>
      </c>
      <c r="W545" s="265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1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7" t="str">
        <f>IF(BS_CONTROLE[[#This Row],[Local - Partida]]=0, "-", BS_CONTROLE[[#This Row],[Local - Partida]])</f>
        <v>ZYU1</v>
      </c>
      <c r="AL545" s="267" t="str">
        <f>IF(BS_CONTROLE[[#This Row],[Local - Encerramento]]=0, "-", BS_CONTROLE[[#This Row],[Local - Encerramento]])</f>
        <v>ZYU1</v>
      </c>
      <c r="AM545" s="267" t="str">
        <f>IF(BS_CONTROLE[[#This Row],[Entre - Estações]]=0, "-", BS_CONTROLE[[#This Row],[Entre - Estações]])</f>
        <v>ZER-170</v>
      </c>
      <c r="AN545" s="267" t="str">
        <f>IF(BS_CONTROLE[[#This Row],[SB]]=0, "-", BS_CONTROLE[[#This Row],[SB]])</f>
        <v>ZER169</v>
      </c>
      <c r="AO545" s="249">
        <f>IF(BS_CONTROLE[[#This Row],[SUB]]=0, "-", BS_CONTROLE[[#This Row],[SUB]])</f>
        <v>56</v>
      </c>
      <c r="AP545" s="250">
        <f>IF(BS_CONTROLE[[#This Row],[KM - Inicio]]=0, "-", BS_CONTROLE[[#This Row],[KM - Inicio]])</f>
        <v>168</v>
      </c>
      <c r="AQ545" s="250">
        <f>IF(BS_CONTROLE[[#This Row],[KM - Fim]]=0, "-", BS_CONTROLE[[#This Row],[KM - Fim]])</f>
        <v>159.30000000000001</v>
      </c>
      <c r="AR545" s="268">
        <v>0</v>
      </c>
      <c r="AS545" s="268">
        <v>0</v>
      </c>
      <c r="AT545" s="268">
        <v>0</v>
      </c>
      <c r="AU545" s="232"/>
      <c r="AV545" s="232"/>
      <c r="AW545" s="232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1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71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79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3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7" t="str">
        <f>IF(BS_CONTROLE[[#This Row],[Local - Partida]]=0, "-", BS_CONTROLE[[#This Row],[Local - Partida]])</f>
        <v>-</v>
      </c>
      <c r="AL546" s="267" t="str">
        <f>IF(BS_CONTROLE[[#This Row],[Local - Encerramento]]=0, "-", BS_CONTROLE[[#This Row],[Local - Encerramento]])</f>
        <v>-</v>
      </c>
      <c r="AM546" s="267" t="str">
        <f>IF(BS_CONTROLE[[#This Row],[Entre - Estações]]=0, "-", BS_CONTROLE[[#This Row],[Entre - Estações]])</f>
        <v>ZVK-ZDS</v>
      </c>
      <c r="AN546" s="267" t="str">
        <f>IF(BS_CONTROLE[[#This Row],[SB]]=0, "-", BS_CONTROLE[[#This Row],[SB]])</f>
        <v>ZVK2351</v>
      </c>
      <c r="AO546" s="249">
        <f>IF(BS_CONTROLE[[#This Row],[SUB]]=0, "-", BS_CONTROLE[[#This Row],[SUB]])</f>
        <v>49</v>
      </c>
      <c r="AP546" s="250">
        <f>IF(BS_CONTROLE[[#This Row],[KM - Inicio]]=0, "-", BS_CONTROLE[[#This Row],[KM - Inicio]])</f>
        <v>232.9</v>
      </c>
      <c r="AQ546" s="250" t="str">
        <f>IF(BS_CONTROLE[[#This Row],[KM - Fim]]=0, "-", BS_CONTROLE[[#This Row],[KM - Fim]])</f>
        <v>-</v>
      </c>
      <c r="AR546" s="268">
        <v>0</v>
      </c>
      <c r="AS546" s="268">
        <v>0</v>
      </c>
      <c r="AT546" s="268">
        <v>0</v>
      </c>
      <c r="AU546" s="232"/>
      <c r="AV546" s="232"/>
      <c r="AW546" s="232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1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71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79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3" t="s">
        <v>925</v>
      </c>
      <c r="W547" s="251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7" t="str">
        <f>IF(BS_CONTROLE[[#This Row],[Local - Partida]]=0, "-", BS_CONTROLE[[#This Row],[Local - Partida]])</f>
        <v>-</v>
      </c>
      <c r="AL547" s="267" t="str">
        <f>IF(BS_CONTROLE[[#This Row],[Local - Encerramento]]=0, "-", BS_CONTROLE[[#This Row],[Local - Encerramento]])</f>
        <v>-</v>
      </c>
      <c r="AM547" s="267" t="str">
        <f>IF(BS_CONTROLE[[#This Row],[Entre - Estações]]=0, "-", BS_CONTROLE[[#This Row],[Entre - Estações]])</f>
        <v>ZYU</v>
      </c>
      <c r="AN547" s="267" t="str">
        <f>IF(BS_CONTROLE[[#This Row],[SB]]=0, "-", BS_CONTROLE[[#This Row],[SB]])</f>
        <v>ZYU1</v>
      </c>
      <c r="AO547" s="249">
        <f>IF(BS_CONTROLE[[#This Row],[SUB]]=0, "-", BS_CONTROLE[[#This Row],[SUB]])</f>
        <v>49</v>
      </c>
      <c r="AP547" s="250">
        <f>IF(BS_CONTROLE[[#This Row],[KM - Inicio]]=0, "-", BS_CONTROLE[[#This Row],[KM - Inicio]])</f>
        <v>202.4</v>
      </c>
      <c r="AQ547" s="250" t="str">
        <f>IF(BS_CONTROLE[[#This Row],[KM - Fim]]=0, "-", BS_CONTROLE[[#This Row],[KM - Fim]])</f>
        <v>-</v>
      </c>
      <c r="AR547" s="268"/>
      <c r="AS547" s="268"/>
      <c r="AT547" s="268"/>
      <c r="AU547" s="232"/>
      <c r="AV547" s="232"/>
      <c r="AW547" s="232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1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1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79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3" t="s">
        <v>925</v>
      </c>
      <c r="W548" s="251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7" t="str">
        <f>IF(BS_CONTROLE[[#This Row],[Local - Partida]]=0, "-", BS_CONTROLE[[#This Row],[Local - Partida]])</f>
        <v>ZER169</v>
      </c>
      <c r="AL548" s="267" t="str">
        <f>IF(BS_CONTROLE[[#This Row],[Local - Encerramento]]=0, "-", BS_CONTROLE[[#This Row],[Local - Encerramento]])</f>
        <v>-</v>
      </c>
      <c r="AM548" s="267" t="str">
        <f>IF(BS_CONTROLE[[#This Row],[Entre - Estações]]=0, "-", BS_CONTROLE[[#This Row],[Entre - Estações]])</f>
        <v>ZER-170</v>
      </c>
      <c r="AN548" s="267" t="str">
        <f>IF(BS_CONTROLE[[#This Row],[SB]]=0, "-", BS_CONTROLE[[#This Row],[SB]])</f>
        <v>ZER169</v>
      </c>
      <c r="AO548" s="249">
        <f>IF(BS_CONTROLE[[#This Row],[SUB]]=0, "-", BS_CONTROLE[[#This Row],[SUB]])</f>
        <v>56</v>
      </c>
      <c r="AP548" s="250">
        <f>IF(BS_CONTROLE[[#This Row],[KM - Inicio]]=0, "-", BS_CONTROLE[[#This Row],[KM - Inicio]])</f>
        <v>168</v>
      </c>
      <c r="AQ548" s="250" t="str">
        <f>IF(BS_CONTROLE[[#This Row],[KM - Fim]]=0, "-", BS_CONTROLE[[#This Row],[KM - Fim]])</f>
        <v>-</v>
      </c>
      <c r="AR548" s="268">
        <v>0</v>
      </c>
      <c r="AS548" s="268" t="s">
        <v>1727</v>
      </c>
      <c r="AT548" s="268">
        <v>0</v>
      </c>
      <c r="AU548" s="232"/>
      <c r="AV548" s="232"/>
      <c r="AW548" s="232"/>
      <c r="AX548" s="39"/>
      <c r="AY548" s="12" t="str">
        <f>IF(D548="","*",IFERROR(IF(ISODD(COUNT(AS548:AX548)),"ERRO",SUM((AT548-AS548),(AV548-AU548),(AX548-AW548))),"ERRO"))</f>
        <v>ERRO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1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71" t="s">
        <v>1728</v>
      </c>
      <c r="BK548" s="17" t="s">
        <v>1728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1728</v>
      </c>
      <c r="BQ548" s="13" t="e">
        <f>IF(AND(BR548&lt;1,BS548&lt;1),"Produção e Intervalo",IF(BR548&lt;1,"Intervalo",IF(BS548&lt;1,"Produção","Aderente")))</f>
        <v>#VALUE!</v>
      </c>
      <c r="BR548" s="19" t="e">
        <f>IF(OR(B548="",F548=""),"*",AY548/P548)</f>
        <v>#VALUE!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79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3"/>
      <c r="W549" s="265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7" t="str">
        <f>IF(BS_CONTROLE[[#This Row],[Local - Partida]]=0, "-", BS_CONTROLE[[#This Row],[Local - Partida]])</f>
        <v>-</v>
      </c>
      <c r="AL549" s="267" t="str">
        <f>IF(BS_CONTROLE[[#This Row],[Local - Encerramento]]=0, "-", BS_CONTROLE[[#This Row],[Local - Encerramento]])</f>
        <v>-</v>
      </c>
      <c r="AM549" s="267" t="str">
        <f>IF(BS_CONTROLE[[#This Row],[Entre - Estações]]=0, "-", BS_CONTROLE[[#This Row],[Entre - Estações]])</f>
        <v>-</v>
      </c>
      <c r="AN549" s="267" t="str">
        <f>IF(BS_CONTROLE[[#This Row],[SB]]=0, "-", BS_CONTROLE[[#This Row],[SB]])</f>
        <v>-</v>
      </c>
      <c r="AO549" s="249" t="str">
        <f>IF(BS_CONTROLE[[#This Row],[SUB]]=0, "-", BS_CONTROLE[[#This Row],[SUB]])</f>
        <v>-</v>
      </c>
      <c r="AP549" s="250" t="str">
        <f>IF(BS_CONTROLE[[#This Row],[KM - Inicio]]=0, "-", BS_CONTROLE[[#This Row],[KM - Inicio]])</f>
        <v>-</v>
      </c>
      <c r="AQ549" s="250" t="str">
        <f>IF(BS_CONTROLE[[#This Row],[KM - Fim]]=0, "-", BS_CONTROLE[[#This Row],[KM - Fim]])</f>
        <v>-</v>
      </c>
      <c r="AR549" s="268"/>
      <c r="AS549" s="268"/>
      <c r="AT549" s="268"/>
      <c r="AU549" s="232"/>
      <c r="AV549" s="232"/>
      <c r="AW549" s="23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1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1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0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3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7" t="str">
        <f>IF(BS_CONTROLE[[#This Row],[Local - Partida]]=0, "-", BS_CONTROLE[[#This Row],[Local - Partida]])</f>
        <v>102ZKW2</v>
      </c>
      <c r="AL550" s="267" t="str">
        <f>IF(BS_CONTROLE[[#This Row],[Local - Encerramento]]=0, "-", BS_CONTROLE[[#This Row],[Local - Encerramento]])</f>
        <v>102ZKW</v>
      </c>
      <c r="AM550" s="267" t="str">
        <f>IF(BS_CONTROLE[[#This Row],[Entre - Estações]]=0, "-", BS_CONTROLE[[#This Row],[Entre - Estações]])</f>
        <v>ZKW</v>
      </c>
      <c r="AN550" s="267" t="str">
        <f>IF(BS_CONTROLE[[#This Row],[SB]]=0, "-", BS_CONTROLE[[#This Row],[SB]])</f>
        <v>102ZKW2</v>
      </c>
      <c r="AO550" s="249">
        <f>IF(BS_CONTROLE[[#This Row],[SUB]]=0, "-", BS_CONTROLE[[#This Row],[SUB]])</f>
        <v>55</v>
      </c>
      <c r="AP550" s="250">
        <f>IF(BS_CONTROLE[[#This Row],[KM - Inicio]]=0, "-", BS_CONTROLE[[#This Row],[KM - Inicio]])</f>
        <v>102</v>
      </c>
      <c r="AQ550" s="250">
        <f>IF(BS_CONTROLE[[#This Row],[KM - Fim]]=0, "-", BS_CONTROLE[[#This Row],[KM - Fim]])</f>
        <v>103</v>
      </c>
      <c r="AR550" s="268"/>
      <c r="AS550" s="268"/>
      <c r="AT550" s="268"/>
      <c r="AU550" s="232"/>
      <c r="AV550" s="232"/>
      <c r="AW550" s="232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1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1" t="s">
        <v>1729</v>
      </c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299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3" t="s">
        <v>1695</v>
      </c>
      <c r="W551" s="251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1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7" t="str">
        <f>IF(BS_CONTROLE[[#This Row],[Local - Partida]]=0, "-", BS_CONTROLE[[#This Row],[Local - Partida]])</f>
        <v>ZEM1302</v>
      </c>
      <c r="AL551" s="267" t="str">
        <f>IF(BS_CONTROLE[[#This Row],[Local - Encerramento]]=0, "-", BS_CONTROLE[[#This Row],[Local - Encerramento]])</f>
        <v>ZEM1302</v>
      </c>
      <c r="AM551" s="267" t="str">
        <f>IF(BS_CONTROLE[[#This Row],[Entre - Estações]]=0, "-", BS_CONTROLE[[#This Row],[Entre - Estações]])</f>
        <v>ZYQ-ZEM</v>
      </c>
      <c r="AN551" s="267" t="str">
        <f>IF(BS_CONTROLE[[#This Row],[SB]]=0, "-", BS_CONTROLE[[#This Row],[SB]])</f>
        <v>ZEM2</v>
      </c>
      <c r="AO551" s="249">
        <f>IF(BS_CONTROLE[[#This Row],[SUB]]=0, "-", BS_CONTROLE[[#This Row],[SUB]])</f>
        <v>55</v>
      </c>
      <c r="AP551" s="250">
        <f>IF(BS_CONTROLE[[#This Row],[KM - Inicio]]=0, "-", BS_CONTROLE[[#This Row],[KM - Inicio]])</f>
        <v>134.4</v>
      </c>
      <c r="AQ551" s="250">
        <f>IF(BS_CONTROLE[[#This Row],[KM - Fim]]=0, "-", BS_CONTROLE[[#This Row],[KM - Fim]])</f>
        <v>135.19999999999999</v>
      </c>
      <c r="AR551" s="268">
        <v>0.42708333333333331</v>
      </c>
      <c r="AS551" s="268"/>
      <c r="AT551" s="268"/>
      <c r="AU551" s="232"/>
      <c r="AV551" s="232"/>
      <c r="AW551" s="232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1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1" t="s">
        <v>1730</v>
      </c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79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3" t="s">
        <v>938</v>
      </c>
      <c r="W552" s="251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1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7" t="str">
        <f>IF(BS_CONTROLE[[#This Row],[Local - Partida]]=0, "-", BS_CONTROLE[[#This Row],[Local - Partida]])</f>
        <v>-</v>
      </c>
      <c r="AL552" s="267" t="str">
        <f>IF(BS_CONTROLE[[#This Row],[Local - Encerramento]]=0, "-", BS_CONTROLE[[#This Row],[Local - Encerramento]])</f>
        <v>-</v>
      </c>
      <c r="AM552" s="267" t="str">
        <f>IF(BS_CONTROLE[[#This Row],[Entre - Estações]]=0, "-", BS_CONTROLE[[#This Row],[Entre - Estações]])</f>
        <v>ZEM-ZEJ</v>
      </c>
      <c r="AN552" s="267" t="str">
        <f>IF(BS_CONTROLE[[#This Row],[SB]]=0, "-", BS_CONTROLE[[#This Row],[SB]])</f>
        <v>144ZMS2</v>
      </c>
      <c r="AO552" s="249">
        <f>IF(BS_CONTROLE[[#This Row],[SUB]]=0, "-", BS_CONTROLE[[#This Row],[SUB]])</f>
        <v>55</v>
      </c>
      <c r="AP552" s="250">
        <f>IF(BS_CONTROLE[[#This Row],[KM - Inicio]]=0, "-", BS_CONTROLE[[#This Row],[KM - Inicio]])</f>
        <v>143</v>
      </c>
      <c r="AQ552" s="250" t="str">
        <f>IF(BS_CONTROLE[[#This Row],[KM - Fim]]=0, "-", BS_CONTROLE[[#This Row],[KM - Fim]])</f>
        <v>-</v>
      </c>
      <c r="AR552" s="268">
        <v>0.42083333333333334</v>
      </c>
      <c r="AS552" s="268">
        <v>0</v>
      </c>
      <c r="AT552" s="268">
        <v>0</v>
      </c>
      <c r="AU552" s="232"/>
      <c r="AV552" s="232"/>
      <c r="AW552" s="232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1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71" t="s">
        <v>1731</v>
      </c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t="23.25">
      <c r="A553" s="166" t="str">
        <f t="shared" si="54"/>
        <v>W6046015</v>
      </c>
      <c r="B553" s="167">
        <v>46015</v>
      </c>
      <c r="C553" s="176"/>
      <c r="D553" s="215" t="s">
        <v>542</v>
      </c>
      <c r="E553" s="279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3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7" t="str">
        <f>IF(BS_CONTROLE[[#This Row],[Local - Partida]]=0, "-", BS_CONTROLE[[#This Row],[Local - Partida]])</f>
        <v>ZEM1302</v>
      </c>
      <c r="AL553" s="267" t="str">
        <f>IF(BS_CONTROLE[[#This Row],[Local - Encerramento]]=0, "-", BS_CONTROLE[[#This Row],[Local - Encerramento]])</f>
        <v>ZEM1302</v>
      </c>
      <c r="AM553" s="267" t="str">
        <f>IF(BS_CONTROLE[[#This Row],[Entre - Estações]]=0, "-", BS_CONTROLE[[#This Row],[Entre - Estações]])</f>
        <v>ZEJ-ZEV</v>
      </c>
      <c r="AN553" s="267" t="str">
        <f>IF(BS_CONTROLE[[#This Row],[SB]]=0, "-", BS_CONTROLE[[#This Row],[SB]])</f>
        <v>ZRB1502</v>
      </c>
      <c r="AO553" s="249">
        <f>IF(BS_CONTROLE[[#This Row],[SUB]]=0, "-", BS_CONTROLE[[#This Row],[SUB]])</f>
        <v>55</v>
      </c>
      <c r="AP553" s="250">
        <f>IF(BS_CONTROLE[[#This Row],[KM - Inicio]]=0, "-", BS_CONTROLE[[#This Row],[KM - Inicio]])</f>
        <v>151.6</v>
      </c>
      <c r="AQ553" s="250" t="str">
        <f>IF(BS_CONTROLE[[#This Row],[KM - Fim]]=0, "-", BS_CONTROLE[[#This Row],[KM - Fim]])</f>
        <v>-</v>
      </c>
      <c r="AR553" s="268">
        <v>0.38055555555555554</v>
      </c>
      <c r="AS553" s="268"/>
      <c r="AT553" s="268"/>
      <c r="AU553" s="269"/>
      <c r="AV553" s="269"/>
      <c r="AW553" s="269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1" t="str">
        <f>IF(BS_CONTROLE[[#This Row],[Responsavel pelo boletim]]=0, "-", BS_CONTROLE[[#This Row],[Responsavel pelo boletim]])</f>
        <v>Felipe</v>
      </c>
      <c r="BG553" s="185"/>
      <c r="BH553" s="310">
        <v>1</v>
      </c>
      <c r="BI553" s="186"/>
      <c r="BJ553" s="272" t="s">
        <v>1732</v>
      </c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t="23.25">
      <c r="A554" s="166" t="str">
        <f>D554&amp;B554</f>
        <v>W9746015</v>
      </c>
      <c r="B554" s="167">
        <v>46015</v>
      </c>
      <c r="C554" s="242"/>
      <c r="D554" s="243" t="s">
        <v>557</v>
      </c>
      <c r="E554" s="279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5">
        <v>49</v>
      </c>
      <c r="K554" s="225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3" t="s">
        <v>1452</v>
      </c>
      <c r="W554" s="266" t="s">
        <v>1733</v>
      </c>
      <c r="X554" s="243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7" t="str">
        <f>IF(BS_CONTROLE[[#This Row],[Local - Partida]]=0, "-", BS_CONTROLE[[#This Row],[Local - Partida]])</f>
        <v>ZKEZGA1</v>
      </c>
      <c r="AL554" s="267" t="str">
        <f>IF(BS_CONTROLE[[#This Row],[Local - Encerramento]]=0, "-", BS_CONTROLE[[#This Row],[Local - Encerramento]])</f>
        <v>ZKEZGA1</v>
      </c>
      <c r="AM554" s="267" t="str">
        <f>IF(BS_CONTROLE[[#This Row],[Entre - Estações]]=0, "-", BS_CONTROLE[[#This Row],[Entre - Estações]])</f>
        <v>ZKE-ZGA</v>
      </c>
      <c r="AN554" s="267" t="str">
        <f>IF(BS_CONTROLE[[#This Row],[SB]]=0, "-", BS_CONTROLE[[#This Row],[SB]])</f>
        <v>ZKEZGA1</v>
      </c>
      <c r="AO554" s="249">
        <f>IF(BS_CONTROLE[[#This Row],[SUB]]=0, "-", BS_CONTROLE[[#This Row],[SUB]])</f>
        <v>49</v>
      </c>
      <c r="AP554" s="250">
        <f>IF(BS_CONTROLE[[#This Row],[KM - Inicio]]=0, "-", BS_CONTROLE[[#This Row],[KM - Inicio]])</f>
        <v>147</v>
      </c>
      <c r="AQ554" s="250" t="str">
        <f>IF(BS_CONTROLE[[#This Row],[KM - Fim]]=0, "-", BS_CONTROLE[[#This Row],[KM - Fim]])</f>
        <v>-</v>
      </c>
      <c r="AR554" s="268">
        <v>0.40694444444444444</v>
      </c>
      <c r="AS554" s="268"/>
      <c r="AT554" s="268"/>
      <c r="AU554" s="270"/>
      <c r="AV554" s="270"/>
      <c r="AW554" s="270"/>
      <c r="AX554" s="244"/>
      <c r="AY554" s="183">
        <f>IF(D554="","*",IFERROR(IF(ISODD(COUNT(AS554:AX554)),"ERRO",SUM((AT554-AS554),(AV554-AU554),(AX554-AW554))),"ERRO"))</f>
        <v>0</v>
      </c>
      <c r="AZ554" s="161"/>
      <c r="BA554" s="245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1" t="str">
        <f>IF(BS_CONTROLE[[#This Row],[Responsavel pelo boletim]]=0, "-", BS_CONTROLE[[#This Row],[Responsavel pelo boletim]])</f>
        <v>Alisson</v>
      </c>
      <c r="BG554" s="185"/>
      <c r="BH554" s="310">
        <v>1</v>
      </c>
      <c r="BI554" s="246"/>
      <c r="BJ554" s="273" t="s">
        <v>1734</v>
      </c>
      <c r="BK554" s="247"/>
      <c r="BL554" s="185"/>
      <c r="BM554" s="180"/>
      <c r="BN554" s="180"/>
      <c r="BO554" s="164"/>
      <c r="BP554" s="247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2"/>
      <c r="D555" s="215" t="s">
        <v>580</v>
      </c>
      <c r="E555" s="279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3" t="s">
        <v>1452</v>
      </c>
      <c r="W555" s="172" t="s">
        <v>1112</v>
      </c>
      <c r="X555" s="243" t="s">
        <v>1735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7" t="str">
        <f>IF(BS_CONTROLE[[#This Row],[Local - Partida]]=0, "-", BS_CONTROLE[[#This Row],[Local - Partida]])</f>
        <v>-</v>
      </c>
      <c r="AL555" s="267" t="str">
        <f>IF(BS_CONTROLE[[#This Row],[Local - Encerramento]]=0, "-", BS_CONTROLE[[#This Row],[Local - Encerramento]])</f>
        <v>-</v>
      </c>
      <c r="AM555" s="267" t="str">
        <f>IF(BS_CONTROLE[[#This Row],[Entre - Estações]]=0, "-", BS_CONTROLE[[#This Row],[Entre - Estações]])</f>
        <v>ZLU-ZWI</v>
      </c>
      <c r="AN555" s="267" t="str">
        <f>IF(BS_CONTROLE[[#This Row],[SB]]=0, "-", BS_CONTROLE[[#This Row],[SB]])</f>
        <v>ZWI2</v>
      </c>
      <c r="AO555" s="249">
        <f>IF(BS_CONTROLE[[#This Row],[SUB]]=0, "-", BS_CONTROLE[[#This Row],[SUB]])</f>
        <v>55</v>
      </c>
      <c r="AP555" s="250">
        <f>IF(BS_CONTROLE[[#This Row],[KM - Inicio]]=0, "-", BS_CONTROLE[[#This Row],[KM - Inicio]])</f>
        <v>118.61799999999999</v>
      </c>
      <c r="AQ555" s="250" t="str">
        <f>IF(BS_CONTROLE[[#This Row],[KM - Fim]]=0, "-", BS_CONTROLE[[#This Row],[KM - Fim]])</f>
        <v>-</v>
      </c>
      <c r="AR555" s="268">
        <v>0.30902777777777779</v>
      </c>
      <c r="AS555" s="268">
        <v>0</v>
      </c>
      <c r="AT555" s="268">
        <v>0</v>
      </c>
      <c r="AU555" s="270"/>
      <c r="AV555" s="270"/>
      <c r="AW555" s="270"/>
      <c r="AX555" s="244"/>
      <c r="AY555" s="183">
        <f>IF(D555="","*",IFERROR(IF(ISODD(COUNT(AS555:AX555)),"ERRO",SUM((AT555-AS555),(AV555-AU555),(AX555-AW555))),"ERRO"))</f>
        <v>0</v>
      </c>
      <c r="AZ555" s="161"/>
      <c r="BA555" s="245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1" t="str">
        <f>IF(BS_CONTROLE[[#This Row],[Responsavel pelo boletim]]=0, "-", BS_CONTROLE[[#This Row],[Responsavel pelo boletim]])</f>
        <v>Alisson</v>
      </c>
      <c r="BG555" s="185"/>
      <c r="BH555" s="310">
        <v>0</v>
      </c>
      <c r="BI555" s="246"/>
      <c r="BJ555" s="273" t="s">
        <v>1736</v>
      </c>
      <c r="BK555" s="247"/>
      <c r="BL555" s="185"/>
      <c r="BM555" s="180"/>
      <c r="BN555" s="180"/>
      <c r="BO555" s="164"/>
      <c r="BP555" s="247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2"/>
      <c r="D556" s="215" t="s">
        <v>648</v>
      </c>
      <c r="E556" s="279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3" t="s">
        <v>1452</v>
      </c>
      <c r="W556" s="172" t="s">
        <v>1112</v>
      </c>
      <c r="X556" s="243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7" t="str">
        <f>IF(BS_CONTROLE[[#This Row],[Local - Partida]]=0, "-", BS_CONTROLE[[#This Row],[Local - Partida]])</f>
        <v>-</v>
      </c>
      <c r="AL556" s="267" t="str">
        <f>IF(BS_CONTROLE[[#This Row],[Local - Encerramento]]=0, "-", BS_CONTROLE[[#This Row],[Local - Encerramento]])</f>
        <v>-</v>
      </c>
      <c r="AM556" s="267" t="str">
        <f>IF(BS_CONTROLE[[#This Row],[Entre - Estações]]=0, "-", BS_CONTROLE[[#This Row],[Entre - Estações]])</f>
        <v>ZWI-ZYQ</v>
      </c>
      <c r="AN556" s="267" t="str">
        <f>IF(BS_CONTROLE[[#This Row],[SB]]=0, "-", BS_CONTROLE[[#This Row],[SB]])</f>
        <v>121ZWI2</v>
      </c>
      <c r="AO556" s="249">
        <f>IF(BS_CONTROLE[[#This Row],[SUB]]=0, "-", BS_CONTROLE[[#This Row],[SUB]])</f>
        <v>55</v>
      </c>
      <c r="AP556" s="250">
        <f>IF(BS_CONTROLE[[#This Row],[KM - Inicio]]=0, "-", BS_CONTROLE[[#This Row],[KM - Inicio]])</f>
        <v>120.521</v>
      </c>
      <c r="AQ556" s="250" t="str">
        <f>IF(BS_CONTROLE[[#This Row],[KM - Fim]]=0, "-", BS_CONTROLE[[#This Row],[KM - Fim]])</f>
        <v>-</v>
      </c>
      <c r="AR556" s="268">
        <v>0.30902777777777779</v>
      </c>
      <c r="AS556" s="268">
        <v>0</v>
      </c>
      <c r="AT556" s="268">
        <v>0</v>
      </c>
      <c r="AU556" s="270"/>
      <c r="AV556" s="270"/>
      <c r="AW556" s="270"/>
      <c r="AX556" s="244"/>
      <c r="AY556" s="183">
        <f>IF(D556="","*",IFERROR(IF(ISODD(COUNT(AS556:AX556)),"ERRO",SUM((AT556-AS556),(AV556-AU556),(AX556-AW556))),"ERRO"))</f>
        <v>0</v>
      </c>
      <c r="AZ556" s="161"/>
      <c r="BA556" s="245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1" t="str">
        <f>IF(BS_CONTROLE[[#This Row],[Responsavel pelo boletim]]=0, "-", BS_CONTROLE[[#This Row],[Responsavel pelo boletim]])</f>
        <v>Alisson</v>
      </c>
      <c r="BG556" s="185"/>
      <c r="BH556" s="310">
        <v>0</v>
      </c>
      <c r="BI556" s="246"/>
      <c r="BJ556" s="273" t="s">
        <v>1736</v>
      </c>
      <c r="BK556" s="247"/>
      <c r="BL556" s="185"/>
      <c r="BM556" s="180"/>
      <c r="BN556" s="180"/>
      <c r="BO556" s="164"/>
      <c r="BP556" s="247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2"/>
      <c r="D557" s="215" t="s">
        <v>573</v>
      </c>
      <c r="E557" s="279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3" t="s">
        <v>1452</v>
      </c>
      <c r="W557" s="172" t="s">
        <v>1112</v>
      </c>
      <c r="X557" s="243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7" t="str">
        <f>IF(BS_CONTROLE[[#This Row],[Local - Partida]]=0, "-", BS_CONTROLE[[#This Row],[Local - Partida]])</f>
        <v>-</v>
      </c>
      <c r="AL557" s="267" t="str">
        <f>IF(BS_CONTROLE[[#This Row],[Local - Encerramento]]=0, "-", BS_CONTROLE[[#This Row],[Local - Encerramento]])</f>
        <v>-</v>
      </c>
      <c r="AM557" s="267" t="str">
        <f>IF(BS_CONTROLE[[#This Row],[Entre - Estações]]=0, "-", BS_CONTROLE[[#This Row],[Entre - Estações]])</f>
        <v>ZWI-ZYQ</v>
      </c>
      <c r="AN557" s="267">
        <f>IF(BS_CONTROLE[[#This Row],[SB]]=0, "-", BS_CONTROLE[[#This Row],[SB]])</f>
        <v>1231212</v>
      </c>
      <c r="AO557" s="249">
        <f>IF(BS_CONTROLE[[#This Row],[SUB]]=0, "-", BS_CONTROLE[[#This Row],[SUB]])</f>
        <v>55</v>
      </c>
      <c r="AP557" s="250">
        <f>IF(BS_CONTROLE[[#This Row],[KM - Inicio]]=0, "-", BS_CONTROLE[[#This Row],[KM - Inicio]])</f>
        <v>121.70699999999999</v>
      </c>
      <c r="AQ557" s="250" t="str">
        <f>IF(BS_CONTROLE[[#This Row],[KM - Fim]]=0, "-", BS_CONTROLE[[#This Row],[KM - Fim]])</f>
        <v>-</v>
      </c>
      <c r="AR557" s="268">
        <v>0.30902777777777779</v>
      </c>
      <c r="AS557" s="268">
        <v>0</v>
      </c>
      <c r="AT557" s="268">
        <v>0</v>
      </c>
      <c r="AU557" s="270"/>
      <c r="AV557" s="270"/>
      <c r="AW557" s="270"/>
      <c r="AX557" s="244"/>
      <c r="AY557" s="183">
        <f>IF(D557="","*",IFERROR(IF(ISODD(COUNT(AS557:AX557)),"ERRO",SUM((AT557-AS557),(AV557-AU557),(AX557-AW557))),"ERRO"))</f>
        <v>0</v>
      </c>
      <c r="AZ557" s="161"/>
      <c r="BA557" s="245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1" t="str">
        <f>IF(BS_CONTROLE[[#This Row],[Responsavel pelo boletim]]=0, "-", BS_CONTROLE[[#This Row],[Responsavel pelo boletim]])</f>
        <v>Alisson</v>
      </c>
      <c r="BG557" s="185"/>
      <c r="BH557" s="310">
        <v>0</v>
      </c>
      <c r="BI557" s="246"/>
      <c r="BJ557" s="273" t="s">
        <v>1736</v>
      </c>
      <c r="BK557" s="247"/>
      <c r="BL557" s="185"/>
      <c r="BM557" s="180"/>
      <c r="BN557" s="180"/>
      <c r="BO557" s="164"/>
      <c r="BP557" s="247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2"/>
      <c r="D558" s="243"/>
      <c r="E558" s="279">
        <v>552</v>
      </c>
      <c r="F558" s="161"/>
      <c r="G558" s="159" t="str">
        <f>IF(D558="","*",VLOOKUP(F558,BS_ATIVIDADE[#All],3,FALSE))</f>
        <v>*</v>
      </c>
      <c r="H558" s="163"/>
      <c r="I558" s="163"/>
      <c r="J558" s="225"/>
      <c r="K558" s="225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4"/>
      <c r="W558" s="266"/>
      <c r="X558" s="243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7" t="str">
        <f>IF(BS_CONTROLE[[#This Row],[Local - Partida]]=0, "-", BS_CONTROLE[[#This Row],[Local - Partida]])</f>
        <v>-</v>
      </c>
      <c r="AL558" s="267" t="str">
        <f>IF(BS_CONTROLE[[#This Row],[Local - Encerramento]]=0, "-", BS_CONTROLE[[#This Row],[Local - Encerramento]])</f>
        <v>-</v>
      </c>
      <c r="AM558" s="267" t="str">
        <f>IF(BS_CONTROLE[[#This Row],[Entre - Estações]]=0, "-", BS_CONTROLE[[#This Row],[Entre - Estações]])</f>
        <v>-</v>
      </c>
      <c r="AN558" s="267" t="str">
        <f>IF(BS_CONTROLE[[#This Row],[SB]]=0, "-", BS_CONTROLE[[#This Row],[SB]])</f>
        <v>-</v>
      </c>
      <c r="AO558" s="249" t="str">
        <f>IF(BS_CONTROLE[[#This Row],[SUB]]=0, "-", BS_CONTROLE[[#This Row],[SUB]])</f>
        <v>-</v>
      </c>
      <c r="AP558" s="250" t="str">
        <f>IF(BS_CONTROLE[[#This Row],[KM - Inicio]]=0, "-", BS_CONTROLE[[#This Row],[KM - Inicio]])</f>
        <v>-</v>
      </c>
      <c r="AQ558" s="250" t="str">
        <f>IF(BS_CONTROLE[[#This Row],[KM - Fim]]=0, "-", BS_CONTROLE[[#This Row],[KM - Fim]])</f>
        <v>-</v>
      </c>
      <c r="AR558" s="268"/>
      <c r="AS558" s="268"/>
      <c r="AT558" s="268"/>
      <c r="AU558" s="270"/>
      <c r="AV558" s="270"/>
      <c r="AW558" s="270"/>
      <c r="AX558" s="244"/>
      <c r="AY558" s="183"/>
      <c r="AZ558" s="161"/>
      <c r="BA558" s="245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1" t="str">
        <f>IF(BS_CONTROLE[[#This Row],[Responsavel pelo boletim]]=0, "-", BS_CONTROLE[[#This Row],[Responsavel pelo boletim]])</f>
        <v>-</v>
      </c>
      <c r="BG558" s="185"/>
      <c r="BH558" s="310">
        <v>1</v>
      </c>
      <c r="BI558" s="246"/>
      <c r="BJ558" s="273"/>
      <c r="BK558" s="247"/>
      <c r="BL558" s="185"/>
      <c r="BM558" s="180"/>
      <c r="BN558" s="180"/>
      <c r="BO558" s="164"/>
      <c r="BP558" s="247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2"/>
      <c r="D559" s="215" t="s">
        <v>568</v>
      </c>
      <c r="E559" s="279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5">
        <v>92</v>
      </c>
      <c r="K559" s="225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4" t="s">
        <v>968</v>
      </c>
      <c r="W559" s="352" t="s">
        <v>1489</v>
      </c>
      <c r="X559" s="243" t="s">
        <v>1737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7" t="str">
        <f>IF(BS_CONTROLE[[#This Row],[Local - Partida]]=0, "-", BS_CONTROLE[[#This Row],[Local - Partida]])</f>
        <v>-</v>
      </c>
      <c r="AL559" s="267" t="str">
        <f>IF(BS_CONTROLE[[#This Row],[Local - Encerramento]]=0, "-", BS_CONTROLE[[#This Row],[Local - Encerramento]])</f>
        <v>-</v>
      </c>
      <c r="AM559" s="267" t="str">
        <f>IF(BS_CONTROLE[[#This Row],[Entre - Estações]]=0, "-", BS_CONTROLE[[#This Row],[Entre - Estações]])</f>
        <v>ZDC-ZXW</v>
      </c>
      <c r="AN559" s="267" t="str">
        <f>IF(BS_CONTROLE[[#This Row],[SB]]=0, "-", BS_CONTROLE[[#This Row],[SB]])</f>
        <v>K89ZES2</v>
      </c>
      <c r="AO559" s="249">
        <f>IF(BS_CONTROLE[[#This Row],[SUB]]=0, "-", BS_CONTROLE[[#This Row],[SUB]])</f>
        <v>92</v>
      </c>
      <c r="AP559" s="250">
        <f>IF(BS_CONTROLE[[#This Row],[KM - Inicio]]=0, "-", BS_CONTROLE[[#This Row],[KM - Inicio]])</f>
        <v>87.3</v>
      </c>
      <c r="AQ559" s="250" t="str">
        <f>IF(BS_CONTROLE[[#This Row],[KM - Fim]]=0, "-", BS_CONTROLE[[#This Row],[KM - Fim]])</f>
        <v>-</v>
      </c>
      <c r="AR559" s="268">
        <v>0</v>
      </c>
      <c r="AS559" s="268">
        <v>0</v>
      </c>
      <c r="AT559" s="268">
        <v>0</v>
      </c>
      <c r="AU559" s="270"/>
      <c r="AV559" s="270"/>
      <c r="AW559" s="270"/>
      <c r="AX559" s="244"/>
      <c r="AY559" s="183">
        <f>IF(D559="","*",IFERROR(IF(ISODD(COUNT(AS559:AX559)),"ERRO",SUM((AT559-AS559),(AV559-AU559),(AX559-AW559))),"ERRO"))</f>
        <v>0</v>
      </c>
      <c r="AZ559" s="161"/>
      <c r="BA559" s="245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1" t="str">
        <f>IF(BS_CONTROLE[[#This Row],[Responsavel pelo boletim]]=0, "-", BS_CONTROLE[[#This Row],[Responsavel pelo boletim]])</f>
        <v>Moises</v>
      </c>
      <c r="BG559" s="185"/>
      <c r="BH559" s="310">
        <v>0</v>
      </c>
      <c r="BI559" s="246"/>
      <c r="BJ559" s="273" t="s">
        <v>1738</v>
      </c>
      <c r="BK559" s="247" t="s">
        <v>1738</v>
      </c>
      <c r="BL559" s="185"/>
      <c r="BM559" s="180" t="s">
        <v>687</v>
      </c>
      <c r="BN559" s="180" t="s">
        <v>717</v>
      </c>
      <c r="BO559" s="164" t="s">
        <v>1726</v>
      </c>
      <c r="BP559" s="247" t="s">
        <v>1738</v>
      </c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2"/>
      <c r="D560" s="215" t="s">
        <v>1029</v>
      </c>
      <c r="E560" s="279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4" t="s">
        <v>1031</v>
      </c>
      <c r="W560" s="352" t="s">
        <v>1739</v>
      </c>
      <c r="X560" s="243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7" t="str">
        <f>IF(BS_CONTROLE[[#This Row],[Local - Partida]]=0, "-", BS_CONTROLE[[#This Row],[Local - Partida]])</f>
        <v>-</v>
      </c>
      <c r="AL560" s="267" t="str">
        <f>IF(BS_CONTROLE[[#This Row],[Local - Encerramento]]=0, "-", BS_CONTROLE[[#This Row],[Local - Encerramento]])</f>
        <v>-</v>
      </c>
      <c r="AM560" s="267" t="str">
        <f>IF(BS_CONTROLE[[#This Row],[Entre - Estações]]=0, "-", BS_CONTROLE[[#This Row],[Entre - Estações]])</f>
        <v>105-ZGP</v>
      </c>
      <c r="AN560" s="267" t="str">
        <f>IF(BS_CONTROLE[[#This Row],[SB]]=0, "-", BS_CONTROLE[[#This Row],[SB]])</f>
        <v>ZGP1</v>
      </c>
      <c r="AO560" s="249">
        <f>IF(BS_CONTROLE[[#This Row],[SUB]]=0, "-", BS_CONTROLE[[#This Row],[SUB]])</f>
        <v>54</v>
      </c>
      <c r="AP560" s="250">
        <f>IF(BS_CONTROLE[[#This Row],[KM - Inicio]]=0, "-", BS_CONTROLE[[#This Row],[KM - Inicio]])</f>
        <v>102</v>
      </c>
      <c r="AQ560" s="250">
        <f>IF(BS_CONTROLE[[#This Row],[KM - Fim]]=0, "-", BS_CONTROLE[[#This Row],[KM - Fim]])</f>
        <v>106</v>
      </c>
      <c r="AR560" s="268">
        <v>0</v>
      </c>
      <c r="AS560" s="268">
        <v>0</v>
      </c>
      <c r="AT560" s="268">
        <v>0</v>
      </c>
      <c r="AU560" s="270"/>
      <c r="AV560" s="270"/>
      <c r="AW560" s="270"/>
      <c r="AX560" s="244"/>
      <c r="AY560" s="183">
        <f>IF(D560="","*",IFERROR(IF(ISODD(COUNT(AS560:AX560)),"ERRO",SUM((AT560-AS560),(AV560-AU560),(AX560-AW560))),"ERRO"))</f>
        <v>0</v>
      </c>
      <c r="AZ560" s="161"/>
      <c r="BA560" s="245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1" t="str">
        <f>IF(BS_CONTROLE[[#This Row],[Responsavel pelo boletim]]=0, "-", BS_CONTROLE[[#This Row],[Responsavel pelo boletim]])</f>
        <v>Augusto</v>
      </c>
      <c r="BG560" s="185"/>
      <c r="BH560" s="310">
        <v>0</v>
      </c>
      <c r="BI560" s="246"/>
      <c r="BJ560" s="273" t="s">
        <v>1740</v>
      </c>
      <c r="BK560" s="247" t="s">
        <v>1740</v>
      </c>
      <c r="BL560" s="185"/>
      <c r="BM560" s="180" t="s">
        <v>686</v>
      </c>
      <c r="BN560" s="180" t="s">
        <v>707</v>
      </c>
      <c r="BO560" s="164" t="s">
        <v>806</v>
      </c>
      <c r="BP560" s="247" t="s">
        <v>1740</v>
      </c>
      <c r="BQ560" s="212"/>
      <c r="BR560" s="213"/>
      <c r="BS560" s="213"/>
    </row>
    <row r="561" spans="1:71" ht="23.25">
      <c r="A561" s="166" t="str">
        <f>D561&amp;B561</f>
        <v>W6246015</v>
      </c>
      <c r="B561" s="167">
        <v>46015</v>
      </c>
      <c r="C561" s="242"/>
      <c r="D561" s="215" t="s">
        <v>544</v>
      </c>
      <c r="E561" s="299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1" t="s">
        <v>1126</v>
      </c>
      <c r="X561" s="243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1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7" t="str">
        <f>IF(BS_CONTROLE[[#This Row],[Local - Partida]]=0, "-", BS_CONTROLE[[#This Row],[Local - Partida]])</f>
        <v>ZPT1051</v>
      </c>
      <c r="AL561" s="267" t="str">
        <f>IF(BS_CONTROLE[[#This Row],[Local - Encerramento]]=0, "-", BS_CONTROLE[[#This Row],[Local - Encerramento]])</f>
        <v>ZPTZDR</v>
      </c>
      <c r="AM561" s="267" t="str">
        <f>IF(BS_CONTROLE[[#This Row],[Entre - Estações]]=0, "-", BS_CONTROLE[[#This Row],[Entre - Estações]])</f>
        <v>ZPT-ZXW</v>
      </c>
      <c r="AN561" s="267" t="str">
        <f>IF(BS_CONTROLE[[#This Row],[SB]]=0, "-", BS_CONTROLE[[#This Row],[SB]])</f>
        <v>K84ZXW1</v>
      </c>
      <c r="AO561" s="249">
        <f>IF(BS_CONTROLE[[#This Row],[SUB]]=0, "-", BS_CONTROLE[[#This Row],[SUB]])</f>
        <v>54</v>
      </c>
      <c r="AP561" s="250">
        <f>IF(BS_CONTROLE[[#This Row],[KM - Inicio]]=0, "-", BS_CONTROLE[[#This Row],[KM - Inicio]])</f>
        <v>83.7</v>
      </c>
      <c r="AQ561" s="250" t="str">
        <f>IF(BS_CONTROLE[[#This Row],[KM - Fim]]=0, "-", BS_CONTROLE[[#This Row],[KM - Fim]])</f>
        <v>-</v>
      </c>
      <c r="AR561" s="268">
        <v>0.37361111111111112</v>
      </c>
      <c r="AS561" s="268">
        <v>0</v>
      </c>
      <c r="AT561" s="268">
        <v>4.1666666666666664E-2</v>
      </c>
      <c r="AU561" s="270"/>
      <c r="AV561" s="270"/>
      <c r="AW561" s="270"/>
      <c r="AX561" s="244"/>
      <c r="AY561" s="183">
        <f>IF(D561="","*",IFERROR(IF(ISODD(COUNT(AS561:AX561)),"ERRO",SUM((AT561-AS561),(AV561-AU561),(AX561-AW561))),"ERRO"))</f>
        <v>4.1666666666666664E-2</v>
      </c>
      <c r="AZ561" s="161"/>
      <c r="BA561" s="245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1" t="str">
        <f>IF(BS_CONTROLE[[#This Row],[Responsavel pelo boletim]]=0, "-", BS_CONTROLE[[#This Row],[Responsavel pelo boletim]])</f>
        <v>Moisés</v>
      </c>
      <c r="BG561" s="185"/>
      <c r="BH561" s="310">
        <v>2</v>
      </c>
      <c r="BI561" s="246"/>
      <c r="BJ561" s="273" t="s">
        <v>1741</v>
      </c>
      <c r="BK561" s="247"/>
      <c r="BL561" s="185"/>
      <c r="BM561" s="180"/>
      <c r="BN561" s="180"/>
      <c r="BO561" s="164"/>
      <c r="BP561" s="247"/>
      <c r="BQ561" s="212"/>
      <c r="BR561" s="213"/>
      <c r="BS561" s="213"/>
    </row>
    <row r="562" spans="1:71" ht="23.25">
      <c r="A562" s="166" t="str">
        <f>D562&amp;B562</f>
        <v>EDSON (TP-719)46015</v>
      </c>
      <c r="B562" s="167">
        <v>46015</v>
      </c>
      <c r="C562" s="242"/>
      <c r="D562" s="215" t="s">
        <v>588</v>
      </c>
      <c r="E562" s="279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5">
        <v>54</v>
      </c>
      <c r="K562" s="225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4" t="s">
        <v>968</v>
      </c>
      <c r="W562" s="172" t="s">
        <v>1130</v>
      </c>
      <c r="X562" s="243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7" t="str">
        <f>IF(BS_CONTROLE[[#This Row],[Local - Partida]]=0, "-", BS_CONTROLE[[#This Row],[Local - Partida]])</f>
        <v>-</v>
      </c>
      <c r="AL562" s="267" t="str">
        <f>IF(BS_CONTROLE[[#This Row],[Local - Encerramento]]=0, "-", BS_CONTROLE[[#This Row],[Local - Encerramento]])</f>
        <v>-</v>
      </c>
      <c r="AM562" s="267" t="str">
        <f>IF(BS_CONTROLE[[#This Row],[Entre - Estações]]=0, "-", BS_CONTROLE[[#This Row],[Entre - Estações]])</f>
        <v>105-ZGP</v>
      </c>
      <c r="AN562" s="267" t="s">
        <v>295</v>
      </c>
      <c r="AO562" s="249">
        <f>IF(BS_CONTROLE[[#This Row],[SUB]]=0, "-", BS_CONTROLE[[#This Row],[SUB]])</f>
        <v>54</v>
      </c>
      <c r="AP562" s="250">
        <v>101.5</v>
      </c>
      <c r="AQ562" s="250" t="str">
        <f>IF(BS_CONTROLE[[#This Row],[KM - Fim]]=0, "-", BS_CONTROLE[[#This Row],[KM - Fim]])</f>
        <v>-</v>
      </c>
      <c r="AR562" s="268">
        <v>0.34791666666666665</v>
      </c>
      <c r="AS562" s="268"/>
      <c r="AT562" s="268"/>
      <c r="AU562" s="270"/>
      <c r="AV562" s="270"/>
      <c r="AW562" s="270"/>
      <c r="AX562" s="244"/>
      <c r="AY562" s="183">
        <f>IF(D562="","*",IFERROR(IF(ISODD(COUNT(AS562:AX562)),"ERRO",SUM((AT562-AS562),(AV562-AU562),(AX562-AW562))),"ERRO"))</f>
        <v>0</v>
      </c>
      <c r="AZ562" s="161"/>
      <c r="BA562" s="245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1" t="str">
        <f>IF(BS_CONTROLE[[#This Row],[Responsavel pelo boletim]]=0, "-", BS_CONTROLE[[#This Row],[Responsavel pelo boletim]])</f>
        <v>Moises</v>
      </c>
      <c r="BG562" s="185"/>
      <c r="BH562" s="310">
        <v>1</v>
      </c>
      <c r="BI562" s="246"/>
      <c r="BJ562" s="273" t="s">
        <v>1742</v>
      </c>
      <c r="BK562" s="247"/>
      <c r="BL562" s="185"/>
      <c r="BM562" s="180"/>
      <c r="BN562" s="180"/>
      <c r="BO562" s="164"/>
      <c r="BP562" s="247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2"/>
      <c r="D563" s="215" t="s">
        <v>604</v>
      </c>
      <c r="E563" s="299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3" t="s">
        <v>968</v>
      </c>
      <c r="W563" s="251" t="s">
        <v>936</v>
      </c>
      <c r="X563" s="243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7" t="str">
        <f>IF(BS_CONTROLE[[#This Row],[Local - Partida]]=0, "-", BS_CONTROLE[[#This Row],[Local - Partida]])</f>
        <v>-</v>
      </c>
      <c r="AL563" s="267" t="str">
        <f>IF(BS_CONTROLE[[#This Row],[Local - Encerramento]]=0, "-", BS_CONTROLE[[#This Row],[Local - Encerramento]])</f>
        <v>-</v>
      </c>
      <c r="AM563" s="267" t="str">
        <f>IF(BS_CONTROLE[[#This Row],[Entre - Estações]]=0, "-", BS_CONTROLE[[#This Row],[Entre - Estações]])</f>
        <v>PAT-ZGM</v>
      </c>
      <c r="AN563" s="267" t="str">
        <f>IF(BS_CONTROLE[[#This Row],[SB]]=0, "-", BS_CONTROLE[[#This Row],[SB]])</f>
        <v>PAT1102</v>
      </c>
      <c r="AO563" s="249">
        <f>IF(BS_CONTROLE[[#This Row],[SUB]]=0, "-", BS_CONTROLE[[#This Row],[SUB]])</f>
        <v>53</v>
      </c>
      <c r="AP563" s="250">
        <f>IF(BS_CONTROLE[[#This Row],[KM - Inicio]]=0, "-", BS_CONTROLE[[#This Row],[KM - Inicio]])</f>
        <v>109.3</v>
      </c>
      <c r="AQ563" s="250" t="str">
        <f>IF(BS_CONTROLE[[#This Row],[KM - Fim]]=0, "-", BS_CONTROLE[[#This Row],[KM - Fim]])</f>
        <v>-</v>
      </c>
      <c r="AR563" s="268"/>
      <c r="AS563" s="268"/>
      <c r="AT563" s="268"/>
      <c r="AU563" s="270"/>
      <c r="AV563" s="270"/>
      <c r="AW563" s="270"/>
      <c r="AX563" s="244"/>
      <c r="AY563" s="183">
        <f>IF(D563="","*",IFERROR(IF(ISODD(COUNT(AS563:AX563)),"ERRO",SUM((AT563-AS563),(AV563-AU563),(AX563-AW563))),"ERRO"))</f>
        <v>0</v>
      </c>
      <c r="AZ563" s="161"/>
      <c r="BA563" s="245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1" t="str">
        <f>IF(BS_CONTROLE[[#This Row],[Responsavel pelo boletim]]=0, "-", BS_CONTROLE[[#This Row],[Responsavel pelo boletim]])</f>
        <v>Moises</v>
      </c>
      <c r="BG563" s="185"/>
      <c r="BH563" s="310">
        <v>1</v>
      </c>
      <c r="BI563" s="246"/>
      <c r="BJ563" s="273" t="s">
        <v>994</v>
      </c>
      <c r="BK563" s="247"/>
      <c r="BL563" s="185"/>
      <c r="BM563" s="180"/>
      <c r="BN563" s="180"/>
      <c r="BO563" s="164"/>
      <c r="BP563" s="247"/>
      <c r="BQ563" s="212"/>
      <c r="BR563" s="213"/>
      <c r="BS563" s="213"/>
    </row>
    <row r="564" spans="1:71">
      <c r="A564" s="166" t="str">
        <f>D564&amp;B564</f>
        <v>V8546015</v>
      </c>
      <c r="B564" s="167">
        <v>46015</v>
      </c>
      <c r="C564" s="242"/>
      <c r="D564" s="215" t="s">
        <v>512</v>
      </c>
      <c r="E564" s="299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1" t="s">
        <v>1098</v>
      </c>
      <c r="X564" s="243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7" t="str">
        <f>IF(BS_CONTROLE[[#This Row],[Local - Partida]]=0, "-", BS_CONTROLE[[#This Row],[Local - Partida]])</f>
        <v>109ZPT2</v>
      </c>
      <c r="AL564" s="267" t="str">
        <f>IF(BS_CONTROLE[[#This Row],[Local - Encerramento]]=0, "-", BS_CONTROLE[[#This Row],[Local - Encerramento]])</f>
        <v>ZPTZDR</v>
      </c>
      <c r="AM564" s="267" t="str">
        <f>IF(BS_CONTROLE[[#This Row],[Entre - Estações]]=0, "-", BS_CONTROLE[[#This Row],[Entre - Estações]])</f>
        <v>ZGM1</v>
      </c>
      <c r="AN564" s="267" t="str">
        <f>IF(BS_CONTROLE[[#This Row],[SB]]=0, "-", BS_CONTROLE[[#This Row],[SB]])</f>
        <v>ZGM1</v>
      </c>
      <c r="AO564" s="249">
        <f>IF(BS_CONTROLE[[#This Row],[SUB]]=0, "-", BS_CONTROLE[[#This Row],[SUB]])</f>
        <v>30</v>
      </c>
      <c r="AP564" s="250">
        <f>IF(BS_CONTROLE[[#This Row],[KM - Inicio]]=0, "-", BS_CONTROLE[[#This Row],[KM - Inicio]])</f>
        <v>114.3</v>
      </c>
      <c r="AQ564" s="250">
        <f>IF(BS_CONTROLE[[#This Row],[KM - Fim]]=0, "-", BS_CONTROLE[[#This Row],[KM - Fim]])</f>
        <v>115</v>
      </c>
      <c r="AR564" s="268">
        <v>0.40902777777777777</v>
      </c>
      <c r="AS564" s="268"/>
      <c r="AT564" s="268"/>
      <c r="AU564" s="270"/>
      <c r="AV564" s="270"/>
      <c r="AW564" s="270"/>
      <c r="AX564" s="244"/>
      <c r="AY564" s="183">
        <f>IF(D564="","*",IFERROR(IF(ISODD(COUNT(AS564:AX564)),"ERRO",SUM((AT564-AS564),(AV564-AU564),(AX564-AW564))),"ERRO"))</f>
        <v>0</v>
      </c>
      <c r="AZ564" s="161"/>
      <c r="BA564" s="245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1" t="str">
        <f>IF(BS_CONTROLE[[#This Row],[Responsavel pelo boletim]]=0, "-", BS_CONTROLE[[#This Row],[Responsavel pelo boletim]])</f>
        <v>Saulo</v>
      </c>
      <c r="BG564" s="185"/>
      <c r="BH564" s="310">
        <v>1</v>
      </c>
      <c r="BI564" s="246"/>
      <c r="BJ564" s="273" t="s">
        <v>1743</v>
      </c>
      <c r="BK564" s="247"/>
      <c r="BL564" s="185"/>
      <c r="BM564" s="180"/>
      <c r="BN564" s="180"/>
      <c r="BO564" s="164"/>
      <c r="BP564" s="247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2"/>
      <c r="D565" s="215"/>
      <c r="E565" s="299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4"/>
      <c r="W565" s="266"/>
      <c r="X565" s="243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7" t="str">
        <f>IF(BS_CONTROLE[[#This Row],[Local - Partida]]=0, "-", BS_CONTROLE[[#This Row],[Local - Partida]])</f>
        <v>-</v>
      </c>
      <c r="AL565" s="267" t="str">
        <f>IF(BS_CONTROLE[[#This Row],[Local - Encerramento]]=0, "-", BS_CONTROLE[[#This Row],[Local - Encerramento]])</f>
        <v>-</v>
      </c>
      <c r="AM565" s="267" t="str">
        <f>IF(BS_CONTROLE[[#This Row],[Entre - Estações]]=0, "-", BS_CONTROLE[[#This Row],[Entre - Estações]])</f>
        <v>-</v>
      </c>
      <c r="AN565" s="267" t="str">
        <f>IF(BS_CONTROLE[[#This Row],[SB]]=0, "-", BS_CONTROLE[[#This Row],[SB]])</f>
        <v>-</v>
      </c>
      <c r="AO565" s="249" t="str">
        <f>IF(BS_CONTROLE[[#This Row],[SUB]]=0, "-", BS_CONTROLE[[#This Row],[SUB]])</f>
        <v>-</v>
      </c>
      <c r="AP565" s="250" t="str">
        <f>IF(BS_CONTROLE[[#This Row],[KM - Inicio]]=0, "-", BS_CONTROLE[[#This Row],[KM - Inicio]])</f>
        <v>-</v>
      </c>
      <c r="AQ565" s="250" t="str">
        <f>IF(BS_CONTROLE[[#This Row],[KM - Fim]]=0, "-", BS_CONTROLE[[#This Row],[KM - Fim]])</f>
        <v>-</v>
      </c>
      <c r="AR565" s="268"/>
      <c r="AS565" s="268"/>
      <c r="AT565" s="268"/>
      <c r="AU565" s="270"/>
      <c r="AV565" s="270"/>
      <c r="AW565" s="270"/>
      <c r="AX565" s="244"/>
      <c r="AY565" s="183"/>
      <c r="AZ565" s="161"/>
      <c r="BA565" s="245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1" t="str">
        <f>IF(BS_CONTROLE[[#This Row],[Responsavel pelo boletim]]=0, "-", BS_CONTROLE[[#This Row],[Responsavel pelo boletim]])</f>
        <v>-</v>
      </c>
      <c r="BG565" s="185"/>
      <c r="BH565" s="310">
        <v>1</v>
      </c>
      <c r="BI565" s="246"/>
      <c r="BJ565" s="273"/>
      <c r="BK565" s="247"/>
      <c r="BL565" s="185"/>
      <c r="BM565" s="180"/>
      <c r="BN565" s="180"/>
      <c r="BO565" s="164"/>
      <c r="BP565" s="247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2"/>
      <c r="D566" s="243"/>
      <c r="E566" s="279">
        <v>560</v>
      </c>
      <c r="F566" s="161"/>
      <c r="G566" s="159" t="str">
        <f>IF(D566="","*",VLOOKUP(F566,BS_ATIVIDADE[#All],3,FALSE))</f>
        <v>*</v>
      </c>
      <c r="H566" s="163"/>
      <c r="I566" s="163"/>
      <c r="J566" s="225"/>
      <c r="K566" s="225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4"/>
      <c r="W566" s="266"/>
      <c r="X566" s="243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7" t="str">
        <f>IF(BS_CONTROLE[[#This Row],[Local - Partida]]=0, "-", BS_CONTROLE[[#This Row],[Local - Partida]])</f>
        <v>-</v>
      </c>
      <c r="AL566" s="267" t="str">
        <f>IF(BS_CONTROLE[[#This Row],[Local - Encerramento]]=0, "-", BS_CONTROLE[[#This Row],[Local - Encerramento]])</f>
        <v>-</v>
      </c>
      <c r="AM566" s="267" t="str">
        <f>IF(BS_CONTROLE[[#This Row],[Entre - Estações]]=0, "-", BS_CONTROLE[[#This Row],[Entre - Estações]])</f>
        <v>-</v>
      </c>
      <c r="AN566" s="267" t="str">
        <f>IF(BS_CONTROLE[[#This Row],[SB]]=0, "-", BS_CONTROLE[[#This Row],[SB]])</f>
        <v>-</v>
      </c>
      <c r="AO566" s="249" t="str">
        <f>IF(BS_CONTROLE[[#This Row],[SUB]]=0, "-", BS_CONTROLE[[#This Row],[SUB]])</f>
        <v>-</v>
      </c>
      <c r="AP566" s="250" t="str">
        <f>IF(BS_CONTROLE[[#This Row],[KM - Inicio]]=0, "-", BS_CONTROLE[[#This Row],[KM - Inicio]])</f>
        <v>-</v>
      </c>
      <c r="AQ566" s="250" t="str">
        <f>IF(BS_CONTROLE[[#This Row],[KM - Fim]]=0, "-", BS_CONTROLE[[#This Row],[KM - Fim]])</f>
        <v>-</v>
      </c>
      <c r="AR566" s="268"/>
      <c r="AS566" s="268"/>
      <c r="AT566" s="268"/>
      <c r="AU566" s="270"/>
      <c r="AV566" s="270"/>
      <c r="AW566" s="270"/>
      <c r="AX566" s="244"/>
      <c r="AY566" s="183"/>
      <c r="AZ566" s="161"/>
      <c r="BA566" s="245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1" t="str">
        <f>IF(BS_CONTROLE[[#This Row],[Responsavel pelo boletim]]=0, "-", BS_CONTROLE[[#This Row],[Responsavel pelo boletim]])</f>
        <v>-</v>
      </c>
      <c r="BG566" s="185"/>
      <c r="BH566" s="310">
        <v>1</v>
      </c>
      <c r="BI566" s="246"/>
      <c r="BJ566" s="273"/>
      <c r="BK566" s="247"/>
      <c r="BL566" s="185"/>
      <c r="BM566" s="180"/>
      <c r="BN566" s="180"/>
      <c r="BO566" s="164"/>
      <c r="BP566" s="247"/>
      <c r="BQ566" s="212"/>
      <c r="BR566" s="213"/>
      <c r="BS566" s="213"/>
    </row>
    <row r="567" spans="1:71" hidden="1">
      <c r="A567" s="166" t="str">
        <f>D567&amp;B567</f>
        <v>V8946016</v>
      </c>
      <c r="B567" s="167">
        <v>46016</v>
      </c>
      <c r="C567" s="242"/>
      <c r="D567" s="52" t="s">
        <v>522</v>
      </c>
      <c r="E567" s="299">
        <v>522</v>
      </c>
      <c r="F567" s="171" t="s">
        <v>421</v>
      </c>
      <c r="G567" s="159" t="str">
        <f>IF(D567="","*",VLOOKUP(F567,BS_ATIVIDADE[#All],3,FALSE))</f>
        <v>MECANIZAÇÃO - SOCADORA</v>
      </c>
      <c r="H567" s="143" t="s">
        <v>208</v>
      </c>
      <c r="I567" s="143" t="s">
        <v>208</v>
      </c>
      <c r="J567" s="38">
        <v>55</v>
      </c>
      <c r="K567" s="38">
        <v>134.4</v>
      </c>
      <c r="L567" s="214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43">
        <v>0.41666666666666669</v>
      </c>
      <c r="P567" s="143">
        <v>8.3333333333333329E-2</v>
      </c>
      <c r="Q567" s="84">
        <v>480</v>
      </c>
      <c r="R567" s="179"/>
      <c r="S567" s="25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3" t="s">
        <v>1695</v>
      </c>
      <c r="W567" s="251" t="s">
        <v>1098</v>
      </c>
      <c r="X567" s="243" t="s">
        <v>667</v>
      </c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7" t="str">
        <f>IF(BS_CONTROLE[[#This Row],[Local - Partida]]=0, "-", BS_CONTROLE[[#This Row],[Local - Partida]])</f>
        <v>ZEM1302</v>
      </c>
      <c r="AL567" s="267" t="str">
        <f>IF(BS_CONTROLE[[#This Row],[Local - Encerramento]]=0, "-", BS_CONTROLE[[#This Row],[Local - Encerramento]])</f>
        <v>ZEM1302</v>
      </c>
      <c r="AM567" s="267" t="str">
        <f>IF(BS_CONTROLE[[#This Row],[Entre - Estações]]=0, "-", BS_CONTROLE[[#This Row],[Entre - Estações]])</f>
        <v>ZYQ-ZEM</v>
      </c>
      <c r="AN567" s="267" t="str">
        <f>IF(BS_CONTROLE[[#This Row],[SB]]=0, "-", BS_CONTROLE[[#This Row],[SB]])</f>
        <v>ZEM2</v>
      </c>
      <c r="AO567" s="249">
        <f>IF(BS_CONTROLE[[#This Row],[SUB]]=0, "-", BS_CONTROLE[[#This Row],[SUB]])</f>
        <v>55</v>
      </c>
      <c r="AP567" s="250">
        <f>IF(BS_CONTROLE[[#This Row],[KM - Inicio]]=0, "-", BS_CONTROLE[[#This Row],[KM - Inicio]])</f>
        <v>134.4</v>
      </c>
      <c r="AQ567" s="250">
        <f>IF(BS_CONTROLE[[#This Row],[KM - Fim]]=0, "-", BS_CONTROLE[[#This Row],[KM - Fim]])</f>
        <v>135.19999999999999</v>
      </c>
      <c r="AR567" s="268"/>
      <c r="AS567" s="268"/>
      <c r="AT567" s="268"/>
      <c r="AU567" s="270"/>
      <c r="AV567" s="270"/>
      <c r="AW567" s="270"/>
      <c r="AX567" s="244"/>
      <c r="AY567" s="183"/>
      <c r="AZ567" s="161"/>
      <c r="BA567" s="245"/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51" t="str">
        <f>IF(BS_CONTROLE[[#This Row],[Responsavel pelo boletim]]=0, "-", BS_CONTROLE[[#This Row],[Responsavel pelo boletim]])</f>
        <v>Antonioni</v>
      </c>
      <c r="BG567" s="185"/>
      <c r="BH567" s="310">
        <v>1</v>
      </c>
      <c r="BI567" s="246"/>
      <c r="BJ567" s="273"/>
      <c r="BK567" s="247"/>
      <c r="BL567" s="185"/>
      <c r="BM567" s="180"/>
      <c r="BN567" s="180"/>
      <c r="BO567" s="164"/>
      <c r="BP567" s="247"/>
      <c r="BQ567" s="212"/>
      <c r="BR567" s="213"/>
      <c r="BS567" s="213"/>
    </row>
    <row r="568" spans="1:71" hidden="1">
      <c r="A568" s="166" t="str">
        <f>D568&amp;B568</f>
        <v>ANTONI  (TP-720)46016</v>
      </c>
      <c r="B568" s="167">
        <v>46016</v>
      </c>
      <c r="C568" s="242"/>
      <c r="D568" s="215" t="s">
        <v>568</v>
      </c>
      <c r="E568" s="279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5">
        <v>92</v>
      </c>
      <c r="K568" s="225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4" t="s">
        <v>968</v>
      </c>
      <c r="W568" s="352" t="s">
        <v>1489</v>
      </c>
      <c r="X568" s="243" t="s">
        <v>667</v>
      </c>
      <c r="Y568" s="180"/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7" t="str">
        <f>IF(BS_CONTROLE[[#This Row],[Local - Partida]]=0, "-", BS_CONTROLE[[#This Row],[Local - Partida]])</f>
        <v>-</v>
      </c>
      <c r="AL568" s="267" t="str">
        <f>IF(BS_CONTROLE[[#This Row],[Local - Encerramento]]=0, "-", BS_CONTROLE[[#This Row],[Local - Encerramento]])</f>
        <v>-</v>
      </c>
      <c r="AM568" s="267" t="str">
        <f>IF(BS_CONTROLE[[#This Row],[Entre - Estações]]=0, "-", BS_CONTROLE[[#This Row],[Entre - Estações]])</f>
        <v>ZDC-ZXW</v>
      </c>
      <c r="AN568" s="267" t="str">
        <f>IF(BS_CONTROLE[[#This Row],[SB]]=0, "-", BS_CONTROLE[[#This Row],[SB]])</f>
        <v>K89ZES2</v>
      </c>
      <c r="AO568" s="249">
        <f>IF(BS_CONTROLE[[#This Row],[SUB]]=0, "-", BS_CONTROLE[[#This Row],[SUB]])</f>
        <v>92</v>
      </c>
      <c r="AP568" s="250">
        <f>IF(BS_CONTROLE[[#This Row],[KM - Inicio]]=0, "-", BS_CONTROLE[[#This Row],[KM - Inicio]])</f>
        <v>87.3</v>
      </c>
      <c r="AQ568" s="250" t="str">
        <f>IF(BS_CONTROLE[[#This Row],[KM - Fim]]=0, "-", BS_CONTROLE[[#This Row],[KM - Fim]])</f>
        <v>-</v>
      </c>
      <c r="AR568" s="268"/>
      <c r="AS568" s="268"/>
      <c r="AT568" s="268"/>
      <c r="AU568" s="270"/>
      <c r="AV568" s="270"/>
      <c r="AW568" s="270"/>
      <c r="AX568" s="244"/>
      <c r="AY568" s="183"/>
      <c r="AZ568" s="161"/>
      <c r="BA568" s="245"/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51" t="str">
        <f>IF(BS_CONTROLE[[#This Row],[Responsavel pelo boletim]]=0, "-", BS_CONTROLE[[#This Row],[Responsavel pelo boletim]])</f>
        <v>Moises</v>
      </c>
      <c r="BG568" s="185"/>
      <c r="BH568" s="310">
        <v>1</v>
      </c>
      <c r="BI568" s="246"/>
      <c r="BJ568" s="273"/>
      <c r="BK568" s="247"/>
      <c r="BL568" s="185"/>
      <c r="BM568" s="180"/>
      <c r="BN568" s="180"/>
      <c r="BO568" s="164"/>
      <c r="BP568" s="247"/>
      <c r="BQ568" s="212"/>
      <c r="BR568" s="213"/>
      <c r="BS568" s="213"/>
    </row>
    <row r="569" spans="1:71" hidden="1">
      <c r="A569" s="166" t="str">
        <f>D569&amp;B569</f>
        <v>V8546016</v>
      </c>
      <c r="B569" s="167">
        <v>46016</v>
      </c>
      <c r="C569" s="242"/>
      <c r="D569" s="215" t="s">
        <v>512</v>
      </c>
      <c r="E569" s="299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4">
        <v>30</v>
      </c>
      <c r="K569" s="214">
        <v>114.3</v>
      </c>
      <c r="L569" s="214">
        <v>115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9" s="172">
        <v>0.35416666666666669</v>
      </c>
      <c r="P569" s="172">
        <v>6.25E-2</v>
      </c>
      <c r="Q569" s="214">
        <v>700</v>
      </c>
      <c r="R569" s="179"/>
      <c r="S569" s="25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51" t="s">
        <v>1098</v>
      </c>
      <c r="X569" s="243" t="s">
        <v>667</v>
      </c>
      <c r="Y569" s="180"/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7" t="str">
        <f>IF(BS_CONTROLE[[#This Row],[Local - Partida]]=0, "-", BS_CONTROLE[[#This Row],[Local - Partida]])</f>
        <v>109ZPT2</v>
      </c>
      <c r="AL569" s="267" t="str">
        <f>IF(BS_CONTROLE[[#This Row],[Local - Encerramento]]=0, "-", BS_CONTROLE[[#This Row],[Local - Encerramento]])</f>
        <v>ZPTZDR</v>
      </c>
      <c r="AM569" s="267" t="str">
        <f>IF(BS_CONTROLE[[#This Row],[Entre - Estações]]=0, "-", BS_CONTROLE[[#This Row],[Entre - Estações]])</f>
        <v>ZGM1</v>
      </c>
      <c r="AN569" s="267" t="str">
        <f>IF(BS_CONTROLE[[#This Row],[SB]]=0, "-", BS_CONTROLE[[#This Row],[SB]])</f>
        <v>ZGM1</v>
      </c>
      <c r="AO569" s="249">
        <f>IF(BS_CONTROLE[[#This Row],[SUB]]=0, "-", BS_CONTROLE[[#This Row],[SUB]])</f>
        <v>30</v>
      </c>
      <c r="AP569" s="250">
        <f>IF(BS_CONTROLE[[#This Row],[KM - Inicio]]=0, "-", BS_CONTROLE[[#This Row],[KM - Inicio]])</f>
        <v>114.3</v>
      </c>
      <c r="AQ569" s="250">
        <f>IF(BS_CONTROLE[[#This Row],[KM - Fim]]=0, "-", BS_CONTROLE[[#This Row],[KM - Fim]])</f>
        <v>115</v>
      </c>
      <c r="AR569" s="268"/>
      <c r="AS569" s="268"/>
      <c r="AT569" s="268"/>
      <c r="AU569" s="270"/>
      <c r="AV569" s="270"/>
      <c r="AW569" s="270"/>
      <c r="AX569" s="244"/>
      <c r="AY569" s="183"/>
      <c r="AZ569" s="161"/>
      <c r="BA569" s="245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51" t="str">
        <f>IF(BS_CONTROLE[[#This Row],[Responsavel pelo boletim]]=0, "-", BS_CONTROLE[[#This Row],[Responsavel pelo boletim]])</f>
        <v>Saulo</v>
      </c>
      <c r="BG569" s="185"/>
      <c r="BH569" s="310">
        <v>1</v>
      </c>
      <c r="BI569" s="246"/>
      <c r="BJ569" s="273"/>
      <c r="BK569" s="247"/>
      <c r="BL569" s="185"/>
      <c r="BM569" s="180"/>
      <c r="BN569" s="180"/>
      <c r="BO569" s="164"/>
      <c r="BP569" s="247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2"/>
      <c r="D570" s="243"/>
      <c r="E570" s="279">
        <v>564</v>
      </c>
      <c r="F570" s="161"/>
      <c r="G570" s="159" t="str">
        <f>IF(D570="","*",VLOOKUP(F570,BS_ATIVIDADE[#All],3,FALSE))</f>
        <v>*</v>
      </c>
      <c r="H570" s="163"/>
      <c r="I570" s="163"/>
      <c r="J570" s="225"/>
      <c r="K570" s="225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4"/>
      <c r="W570" s="266"/>
      <c r="X570" s="243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7" t="str">
        <f>IF(BS_CONTROLE[[#This Row],[Local - Partida]]=0, "-", BS_CONTROLE[[#This Row],[Local - Partida]])</f>
        <v>-</v>
      </c>
      <c r="AL570" s="267" t="str">
        <f>IF(BS_CONTROLE[[#This Row],[Local - Encerramento]]=0, "-", BS_CONTROLE[[#This Row],[Local - Encerramento]])</f>
        <v>-</v>
      </c>
      <c r="AM570" s="267" t="str">
        <f>IF(BS_CONTROLE[[#This Row],[Entre - Estações]]=0, "-", BS_CONTROLE[[#This Row],[Entre - Estações]])</f>
        <v>-</v>
      </c>
      <c r="AN570" s="267" t="str">
        <f>IF(BS_CONTROLE[[#This Row],[SB]]=0, "-", BS_CONTROLE[[#This Row],[SB]])</f>
        <v>-</v>
      </c>
      <c r="AO570" s="249" t="str">
        <f>IF(BS_CONTROLE[[#This Row],[SUB]]=0, "-", BS_CONTROLE[[#This Row],[SUB]])</f>
        <v>-</v>
      </c>
      <c r="AP570" s="250" t="str">
        <f>IF(BS_CONTROLE[[#This Row],[KM - Inicio]]=0, "-", BS_CONTROLE[[#This Row],[KM - Inicio]])</f>
        <v>-</v>
      </c>
      <c r="AQ570" s="250" t="str">
        <f>IF(BS_CONTROLE[[#This Row],[KM - Fim]]=0, "-", BS_CONTROLE[[#This Row],[KM - Fim]])</f>
        <v>-</v>
      </c>
      <c r="AR570" s="268"/>
      <c r="AS570" s="268"/>
      <c r="AT570" s="268"/>
      <c r="AU570" s="270"/>
      <c r="AV570" s="270"/>
      <c r="AW570" s="270"/>
      <c r="AX570" s="244"/>
      <c r="AY570" s="183"/>
      <c r="AZ570" s="161"/>
      <c r="BA570" s="245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1" t="str">
        <f>IF(BS_CONTROLE[[#This Row],[Responsavel pelo boletim]]=0, "-", BS_CONTROLE[[#This Row],[Responsavel pelo boletim]])</f>
        <v>-</v>
      </c>
      <c r="BG570" s="185"/>
      <c r="BH570" s="310">
        <v>1</v>
      </c>
      <c r="BI570" s="246"/>
      <c r="BJ570" s="273"/>
      <c r="BK570" s="247"/>
      <c r="BL570" s="185"/>
      <c r="BM570" s="180"/>
      <c r="BN570" s="180"/>
      <c r="BO570" s="164"/>
      <c r="BP570" s="247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2"/>
      <c r="D571" s="243"/>
      <c r="E571" s="279">
        <v>565</v>
      </c>
      <c r="F571" s="161"/>
      <c r="G571" s="159" t="str">
        <f>IF(D571="","*",VLOOKUP(F571,BS_ATIVIDADE[#All],3,FALSE))</f>
        <v>*</v>
      </c>
      <c r="H571" s="163"/>
      <c r="I571" s="163"/>
      <c r="J571" s="225"/>
      <c r="K571" s="225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4"/>
      <c r="W571" s="266"/>
      <c r="X571" s="243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7" t="str">
        <f>IF(BS_CONTROLE[[#This Row],[Local - Partida]]=0, "-", BS_CONTROLE[[#This Row],[Local - Partida]])</f>
        <v>-</v>
      </c>
      <c r="AL571" s="267" t="str">
        <f>IF(BS_CONTROLE[[#This Row],[Local - Encerramento]]=0, "-", BS_CONTROLE[[#This Row],[Local - Encerramento]])</f>
        <v>-</v>
      </c>
      <c r="AM571" s="267" t="str">
        <f>IF(BS_CONTROLE[[#This Row],[Entre - Estações]]=0, "-", BS_CONTROLE[[#This Row],[Entre - Estações]])</f>
        <v>-</v>
      </c>
      <c r="AN571" s="267" t="str">
        <f>IF(BS_CONTROLE[[#This Row],[SB]]=0, "-", BS_CONTROLE[[#This Row],[SB]])</f>
        <v>-</v>
      </c>
      <c r="AO571" s="249" t="str">
        <f>IF(BS_CONTROLE[[#This Row],[SUB]]=0, "-", BS_CONTROLE[[#This Row],[SUB]])</f>
        <v>-</v>
      </c>
      <c r="AP571" s="250" t="str">
        <f>IF(BS_CONTROLE[[#This Row],[KM - Inicio]]=0, "-", BS_CONTROLE[[#This Row],[KM - Inicio]])</f>
        <v>-</v>
      </c>
      <c r="AQ571" s="250" t="str">
        <f>IF(BS_CONTROLE[[#This Row],[KM - Fim]]=0, "-", BS_CONTROLE[[#This Row],[KM - Fim]])</f>
        <v>-</v>
      </c>
      <c r="AR571" s="268"/>
      <c r="AS571" s="268"/>
      <c r="AT571" s="268"/>
      <c r="AU571" s="270"/>
      <c r="AV571" s="270"/>
      <c r="AW571" s="270"/>
      <c r="AX571" s="244"/>
      <c r="AY571" s="183"/>
      <c r="AZ571" s="161"/>
      <c r="BA571" s="245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1" t="str">
        <f>IF(BS_CONTROLE[[#This Row],[Responsavel pelo boletim]]=0, "-", BS_CONTROLE[[#This Row],[Responsavel pelo boletim]])</f>
        <v>-</v>
      </c>
      <c r="BG571" s="185"/>
      <c r="BH571" s="310">
        <v>1</v>
      </c>
      <c r="BI571" s="246"/>
      <c r="BJ571" s="273"/>
      <c r="BK571" s="247"/>
      <c r="BL571" s="185"/>
      <c r="BM571" s="180"/>
      <c r="BN571" s="180"/>
      <c r="BO571" s="164"/>
      <c r="BP571" s="247"/>
      <c r="BQ571" s="212"/>
      <c r="BR571" s="213"/>
      <c r="BS571" s="213"/>
    </row>
    <row r="572" spans="1:71" hidden="1">
      <c r="A572" s="166" t="str">
        <f>D572&amp;B572</f>
        <v>W5946017</v>
      </c>
      <c r="B572" s="167">
        <v>46017</v>
      </c>
      <c r="C572" s="242"/>
      <c r="D572" s="52" t="s">
        <v>541</v>
      </c>
      <c r="E572" s="279">
        <v>539</v>
      </c>
      <c r="F572" s="171" t="s">
        <v>479</v>
      </c>
      <c r="G572" s="159" t="str">
        <f>IF(D572="","*",VLOOKUP(F572,BS_ATIVIDADE[#All],3,FALSE))</f>
        <v>DORMENTE - DESCARGA</v>
      </c>
      <c r="H572" s="143" t="s">
        <v>102</v>
      </c>
      <c r="I572" s="143" t="s">
        <v>102</v>
      </c>
      <c r="J572" s="38">
        <v>56</v>
      </c>
      <c r="K572" s="38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43">
        <v>0.375</v>
      </c>
      <c r="P572" s="143">
        <v>2.0833333333333332E-2</v>
      </c>
      <c r="Q572" s="84">
        <v>400</v>
      </c>
      <c r="R572" s="179"/>
      <c r="S572" s="25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3" t="s">
        <v>925</v>
      </c>
      <c r="W572" s="265" t="s">
        <v>1722</v>
      </c>
      <c r="X572" s="52" t="s">
        <v>667</v>
      </c>
      <c r="Y572" s="180"/>
      <c r="Z572" s="180"/>
      <c r="AA572" s="214">
        <v>1</v>
      </c>
      <c r="AB572" s="71" t="s">
        <v>669</v>
      </c>
      <c r="AC572" s="71" t="s">
        <v>665</v>
      </c>
      <c r="AD572" s="301">
        <v>0.33333333333333331</v>
      </c>
      <c r="AE572" s="214">
        <v>9347</v>
      </c>
      <c r="AF572" s="214" t="s">
        <v>317</v>
      </c>
      <c r="AG572" s="214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7" t="str">
        <f>IF(BS_CONTROLE[[#This Row],[Local - Partida]]=0, "-", BS_CONTROLE[[#This Row],[Local - Partida]])</f>
        <v>ZYU1</v>
      </c>
      <c r="AL572" s="267" t="str">
        <f>IF(BS_CONTROLE[[#This Row],[Local - Encerramento]]=0, "-", BS_CONTROLE[[#This Row],[Local - Encerramento]])</f>
        <v>ZYU1</v>
      </c>
      <c r="AM572" s="267" t="str">
        <f>IF(BS_CONTROLE[[#This Row],[Entre - Estações]]=0, "-", BS_CONTROLE[[#This Row],[Entre - Estações]])</f>
        <v>ZER-170</v>
      </c>
      <c r="AN572" s="267" t="str">
        <f>IF(BS_CONTROLE[[#This Row],[SB]]=0, "-", BS_CONTROLE[[#This Row],[SB]])</f>
        <v>ZER169</v>
      </c>
      <c r="AO572" s="249">
        <f>IF(BS_CONTROLE[[#This Row],[SUB]]=0, "-", BS_CONTROLE[[#This Row],[SUB]])</f>
        <v>56</v>
      </c>
      <c r="AP572" s="250">
        <f>IF(BS_CONTROLE[[#This Row],[KM - Inicio]]=0, "-", BS_CONTROLE[[#This Row],[KM - Inicio]])</f>
        <v>168</v>
      </c>
      <c r="AQ572" s="250">
        <f>IF(BS_CONTROLE[[#This Row],[KM - Fim]]=0, "-", BS_CONTROLE[[#This Row],[KM - Fim]])</f>
        <v>159.30000000000001</v>
      </c>
      <c r="AR572" s="268"/>
      <c r="AS572" s="268"/>
      <c r="AT572" s="268"/>
      <c r="AU572" s="270"/>
      <c r="AV572" s="270"/>
      <c r="AW572" s="270"/>
      <c r="AX572" s="244"/>
      <c r="AY572" s="183"/>
      <c r="AZ572" s="161"/>
      <c r="BA572" s="245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51" t="str">
        <f>IF(BS_CONTROLE[[#This Row],[Responsavel pelo boletim]]=0, "-", BS_CONTROLE[[#This Row],[Responsavel pelo boletim]])</f>
        <v>Jonas</v>
      </c>
      <c r="BG572" s="185"/>
      <c r="BH572" s="310">
        <v>1</v>
      </c>
      <c r="BI572" s="246"/>
      <c r="BJ572" s="273"/>
      <c r="BK572" s="247"/>
      <c r="BL572" s="185"/>
      <c r="BM572" s="180"/>
      <c r="BN572" s="180"/>
      <c r="BO572" s="164"/>
      <c r="BP572" s="247"/>
      <c r="BQ572" s="212"/>
      <c r="BR572" s="213"/>
      <c r="BS572" s="213"/>
    </row>
    <row r="573" spans="1:71" hidden="1">
      <c r="A573" s="166" t="str">
        <f>D573&amp;B573</f>
        <v>ROGÉRIO (TP-730)46017</v>
      </c>
      <c r="B573" s="167">
        <v>46017</v>
      </c>
      <c r="C573" s="242"/>
      <c r="D573" s="52" t="s">
        <v>639</v>
      </c>
      <c r="E573" s="279">
        <v>518</v>
      </c>
      <c r="F573" s="171" t="s">
        <v>468</v>
      </c>
      <c r="G573" s="159" t="str">
        <f>IF(D573="","*",VLOOKUP(F573,BS_ATIVIDADE[#All],3,FALSE))</f>
        <v>ALÍVIO</v>
      </c>
      <c r="H573" s="143" t="s">
        <v>317</v>
      </c>
      <c r="I573" s="143" t="s">
        <v>317</v>
      </c>
      <c r="J573" s="38">
        <v>49</v>
      </c>
      <c r="K573" s="38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43">
        <v>0.41666666666666669</v>
      </c>
      <c r="P573" s="143">
        <v>6.25E-2</v>
      </c>
      <c r="Q573" s="84">
        <v>150</v>
      </c>
      <c r="R573" s="179"/>
      <c r="S573" s="25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3" t="s">
        <v>925</v>
      </c>
      <c r="W573" s="172" t="s">
        <v>1130</v>
      </c>
      <c r="X573" s="52" t="s">
        <v>667</v>
      </c>
      <c r="Y573" s="180"/>
      <c r="Z573" s="180"/>
      <c r="AA573" s="14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7" t="str">
        <f>IF(BS_CONTROLE[[#This Row],[Local - Partida]]=0, "-", BS_CONTROLE[[#This Row],[Local - Partida]])</f>
        <v>-</v>
      </c>
      <c r="AL573" s="267" t="str">
        <f>IF(BS_CONTROLE[[#This Row],[Local - Encerramento]]=0, "-", BS_CONTROLE[[#This Row],[Local - Encerramento]])</f>
        <v>-</v>
      </c>
      <c r="AM573" s="267" t="str">
        <f>IF(BS_CONTROLE[[#This Row],[Entre - Estações]]=0, "-", BS_CONTROLE[[#This Row],[Entre - Estações]])</f>
        <v>ZVK-ZDS</v>
      </c>
      <c r="AN573" s="267" t="str">
        <f>IF(BS_CONTROLE[[#This Row],[SB]]=0, "-", BS_CONTROLE[[#This Row],[SB]])</f>
        <v>ZVK2351</v>
      </c>
      <c r="AO573" s="249">
        <f>IF(BS_CONTROLE[[#This Row],[SUB]]=0, "-", BS_CONTROLE[[#This Row],[SUB]])</f>
        <v>49</v>
      </c>
      <c r="AP573" s="250">
        <f>IF(BS_CONTROLE[[#This Row],[KM - Inicio]]=0, "-", BS_CONTROLE[[#This Row],[KM - Inicio]])</f>
        <v>232.9</v>
      </c>
      <c r="AQ573" s="250" t="str">
        <f>IF(BS_CONTROLE[[#This Row],[KM - Fim]]=0, "-", BS_CONTROLE[[#This Row],[KM - Fim]])</f>
        <v>-</v>
      </c>
      <c r="AR573" s="268"/>
      <c r="AS573" s="268"/>
      <c r="AT573" s="268"/>
      <c r="AU573" s="270"/>
      <c r="AV573" s="270"/>
      <c r="AW573" s="270"/>
      <c r="AX573" s="244"/>
      <c r="AY573" s="183"/>
      <c r="AZ573" s="161"/>
      <c r="BA573" s="245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51" t="str">
        <f>IF(BS_CONTROLE[[#This Row],[Responsavel pelo boletim]]=0, "-", BS_CONTROLE[[#This Row],[Responsavel pelo boletim]])</f>
        <v>Jonas</v>
      </c>
      <c r="BG573" s="185"/>
      <c r="BH573" s="310">
        <v>1</v>
      </c>
      <c r="BI573" s="246"/>
      <c r="BJ573" s="273"/>
      <c r="BK573" s="247"/>
      <c r="BL573" s="185"/>
      <c r="BM573" s="180"/>
      <c r="BN573" s="180"/>
      <c r="BO573" s="164"/>
      <c r="BP573" s="247"/>
      <c r="BQ573" s="212"/>
      <c r="BR573" s="213"/>
      <c r="BS573" s="213"/>
    </row>
    <row r="574" spans="1:71" hidden="1">
      <c r="A574" s="166" t="str">
        <f>D574&amp;B574</f>
        <v>ROBSON (TF-701)46017</v>
      </c>
      <c r="B574" s="167">
        <v>46017</v>
      </c>
      <c r="C574" s="242"/>
      <c r="D574" s="52" t="s">
        <v>637</v>
      </c>
      <c r="E574" s="279">
        <v>519</v>
      </c>
      <c r="F574" s="171" t="s">
        <v>502</v>
      </c>
      <c r="G574" s="159" t="str">
        <f>IF(D574="","*",VLOOKUP(F574,BS_ATIVIDADE[#All],3,FALSE))</f>
        <v>DORMENTE - SUBSTITUIÇÂO</v>
      </c>
      <c r="H574" s="143" t="s">
        <v>317</v>
      </c>
      <c r="I574" s="143" t="s">
        <v>317</v>
      </c>
      <c r="J574" s="38">
        <v>49</v>
      </c>
      <c r="K574" s="38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43">
        <v>0.41666666666666669</v>
      </c>
      <c r="P574" s="143">
        <v>6.25E-2</v>
      </c>
      <c r="Q574" s="84">
        <v>30</v>
      </c>
      <c r="R574" s="179"/>
      <c r="S574" s="25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3" t="s">
        <v>925</v>
      </c>
      <c r="W574" s="251" t="s">
        <v>936</v>
      </c>
      <c r="X574" s="52" t="s">
        <v>667</v>
      </c>
      <c r="Y574" s="180"/>
      <c r="Z574" s="180"/>
      <c r="AA574" s="14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7" t="str">
        <f>IF(BS_CONTROLE[[#This Row],[Local - Partida]]=0, "-", BS_CONTROLE[[#This Row],[Local - Partida]])</f>
        <v>-</v>
      </c>
      <c r="AL574" s="267" t="str">
        <f>IF(BS_CONTROLE[[#This Row],[Local - Encerramento]]=0, "-", BS_CONTROLE[[#This Row],[Local - Encerramento]])</f>
        <v>-</v>
      </c>
      <c r="AM574" s="267" t="str">
        <f>IF(BS_CONTROLE[[#This Row],[Entre - Estações]]=0, "-", BS_CONTROLE[[#This Row],[Entre - Estações]])</f>
        <v>ZYU</v>
      </c>
      <c r="AN574" s="267" t="str">
        <f>IF(BS_CONTROLE[[#This Row],[SB]]=0, "-", BS_CONTROLE[[#This Row],[SB]])</f>
        <v>ZYU1</v>
      </c>
      <c r="AO574" s="249">
        <f>IF(BS_CONTROLE[[#This Row],[SUB]]=0, "-", BS_CONTROLE[[#This Row],[SUB]])</f>
        <v>49</v>
      </c>
      <c r="AP574" s="250">
        <f>IF(BS_CONTROLE[[#This Row],[KM - Inicio]]=0, "-", BS_CONTROLE[[#This Row],[KM - Inicio]])</f>
        <v>202.4</v>
      </c>
      <c r="AQ574" s="250" t="str">
        <f>IF(BS_CONTROLE[[#This Row],[KM - Fim]]=0, "-", BS_CONTROLE[[#This Row],[KM - Fim]])</f>
        <v>-</v>
      </c>
      <c r="AR574" s="268"/>
      <c r="AS574" s="268"/>
      <c r="AT574" s="268"/>
      <c r="AU574" s="270"/>
      <c r="AV574" s="270"/>
      <c r="AW574" s="270"/>
      <c r="AX574" s="244"/>
      <c r="AY574" s="183"/>
      <c r="AZ574" s="161"/>
      <c r="BA574" s="245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51" t="str">
        <f>IF(BS_CONTROLE[[#This Row],[Responsavel pelo boletim]]=0, "-", BS_CONTROLE[[#This Row],[Responsavel pelo boletim]])</f>
        <v>Jonas</v>
      </c>
      <c r="BG574" s="185"/>
      <c r="BH574" s="310">
        <v>1</v>
      </c>
      <c r="BI574" s="246"/>
      <c r="BJ574" s="273"/>
      <c r="BK574" s="247"/>
      <c r="BL574" s="185"/>
      <c r="BM574" s="180"/>
      <c r="BN574" s="180"/>
      <c r="BO574" s="164"/>
      <c r="BP574" s="247"/>
      <c r="BQ574" s="212"/>
      <c r="BR574" s="213"/>
      <c r="BS574" s="213"/>
    </row>
    <row r="575" spans="1:71" hidden="1">
      <c r="A575" s="166" t="str">
        <f>D575&amp;B575</f>
        <v>JOSÉ  (TF-521)46017</v>
      </c>
      <c r="B575" s="167">
        <v>46017</v>
      </c>
      <c r="C575" s="242"/>
      <c r="D575" s="52" t="s">
        <v>610</v>
      </c>
      <c r="E575" s="279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4">
        <v>56</v>
      </c>
      <c r="K575" s="214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3" t="s">
        <v>925</v>
      </c>
      <c r="W575" s="251" t="s">
        <v>936</v>
      </c>
      <c r="X575" s="52" t="s">
        <v>667</v>
      </c>
      <c r="Y575" s="180"/>
      <c r="Z575" s="180"/>
      <c r="AA575" s="14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7" t="str">
        <f>IF(BS_CONTROLE[[#This Row],[Local - Partida]]=0, "-", BS_CONTROLE[[#This Row],[Local - Partida]])</f>
        <v>ZER169</v>
      </c>
      <c r="AL575" s="267" t="str">
        <f>IF(BS_CONTROLE[[#This Row],[Local - Encerramento]]=0, "-", BS_CONTROLE[[#This Row],[Local - Encerramento]])</f>
        <v>-</v>
      </c>
      <c r="AM575" s="267" t="str">
        <f>IF(BS_CONTROLE[[#This Row],[Entre - Estações]]=0, "-", BS_CONTROLE[[#This Row],[Entre - Estações]])</f>
        <v>ZER-170</v>
      </c>
      <c r="AN575" s="267" t="str">
        <f>IF(BS_CONTROLE[[#This Row],[SB]]=0, "-", BS_CONTROLE[[#This Row],[SB]])</f>
        <v>ZER169</v>
      </c>
      <c r="AO575" s="249">
        <f>IF(BS_CONTROLE[[#This Row],[SUB]]=0, "-", BS_CONTROLE[[#This Row],[SUB]])</f>
        <v>56</v>
      </c>
      <c r="AP575" s="250">
        <f>IF(BS_CONTROLE[[#This Row],[KM - Inicio]]=0, "-", BS_CONTROLE[[#This Row],[KM - Inicio]])</f>
        <v>168</v>
      </c>
      <c r="AQ575" s="250" t="str">
        <f>IF(BS_CONTROLE[[#This Row],[KM - Fim]]=0, "-", BS_CONTROLE[[#This Row],[KM - Fim]])</f>
        <v>-</v>
      </c>
      <c r="AR575" s="268"/>
      <c r="AS575" s="268"/>
      <c r="AT575" s="268"/>
      <c r="AU575" s="270"/>
      <c r="AV575" s="270"/>
      <c r="AW575" s="270"/>
      <c r="AX575" s="244"/>
      <c r="AY575" s="183"/>
      <c r="AZ575" s="161"/>
      <c r="BA575" s="245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51" t="str">
        <f>IF(BS_CONTROLE[[#This Row],[Responsavel pelo boletim]]=0, "-", BS_CONTROLE[[#This Row],[Responsavel pelo boletim]])</f>
        <v>Jonas</v>
      </c>
      <c r="BG575" s="185"/>
      <c r="BH575" s="310">
        <v>1</v>
      </c>
      <c r="BI575" s="246"/>
      <c r="BJ575" s="273"/>
      <c r="BK575" s="247"/>
      <c r="BL575" s="185"/>
      <c r="BM575" s="180"/>
      <c r="BN575" s="180"/>
      <c r="BO575" s="164"/>
      <c r="BP575" s="247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2"/>
      <c r="D576" s="243"/>
      <c r="E576" s="279">
        <v>570</v>
      </c>
      <c r="F576" s="161"/>
      <c r="G576" s="159" t="str">
        <f>IF(D576="","*",VLOOKUP(F576,BS_ATIVIDADE[#All],3,FALSE))</f>
        <v>*</v>
      </c>
      <c r="H576" s="163"/>
      <c r="I576" s="163"/>
      <c r="J576" s="225"/>
      <c r="K576" s="225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4"/>
      <c r="W576" s="266"/>
      <c r="X576" s="243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7" t="str">
        <f>IF(BS_CONTROLE[[#This Row],[Local - Partida]]=0, "-", BS_CONTROLE[[#This Row],[Local - Partida]])</f>
        <v>-</v>
      </c>
      <c r="AL576" s="267" t="str">
        <f>IF(BS_CONTROLE[[#This Row],[Local - Encerramento]]=0, "-", BS_CONTROLE[[#This Row],[Local - Encerramento]])</f>
        <v>-</v>
      </c>
      <c r="AM576" s="267" t="str">
        <f>IF(BS_CONTROLE[[#This Row],[Entre - Estações]]=0, "-", BS_CONTROLE[[#This Row],[Entre - Estações]])</f>
        <v>-</v>
      </c>
      <c r="AN576" s="267" t="str">
        <f>IF(BS_CONTROLE[[#This Row],[SB]]=0, "-", BS_CONTROLE[[#This Row],[SB]])</f>
        <v>-</v>
      </c>
      <c r="AO576" s="249" t="str">
        <f>IF(BS_CONTROLE[[#This Row],[SUB]]=0, "-", BS_CONTROLE[[#This Row],[SUB]])</f>
        <v>-</v>
      </c>
      <c r="AP576" s="250" t="str">
        <f>IF(BS_CONTROLE[[#This Row],[KM - Inicio]]=0, "-", BS_CONTROLE[[#This Row],[KM - Inicio]])</f>
        <v>-</v>
      </c>
      <c r="AQ576" s="250" t="str">
        <f>IF(BS_CONTROLE[[#This Row],[KM - Fim]]=0, "-", BS_CONTROLE[[#This Row],[KM - Fim]])</f>
        <v>-</v>
      </c>
      <c r="AR576" s="268"/>
      <c r="AS576" s="268"/>
      <c r="AT576" s="268"/>
      <c r="AU576" s="270"/>
      <c r="AV576" s="270"/>
      <c r="AW576" s="270"/>
      <c r="AX576" s="244"/>
      <c r="AY576" s="183"/>
      <c r="AZ576" s="161"/>
      <c r="BA576" s="245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1" t="str">
        <f>IF(BS_CONTROLE[[#This Row],[Responsavel pelo boletim]]=0, "-", BS_CONTROLE[[#This Row],[Responsavel pelo boletim]])</f>
        <v>-</v>
      </c>
      <c r="BG576" s="185"/>
      <c r="BH576" s="310">
        <v>1</v>
      </c>
      <c r="BI576" s="246"/>
      <c r="BJ576" s="273"/>
      <c r="BK576" s="247"/>
      <c r="BL576" s="185"/>
      <c r="BM576" s="180"/>
      <c r="BN576" s="180"/>
      <c r="BO576" s="164"/>
      <c r="BP576" s="247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2"/>
      <c r="D577" s="243"/>
      <c r="E577" s="279">
        <v>571</v>
      </c>
      <c r="F577" s="161"/>
      <c r="G577" s="159" t="str">
        <f>IF(D577="","*",VLOOKUP(F577,BS_ATIVIDADE[#All],3,FALSE))</f>
        <v>*</v>
      </c>
      <c r="H577" s="163"/>
      <c r="I577" s="163"/>
      <c r="J577" s="225"/>
      <c r="K577" s="225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4"/>
      <c r="W577" s="266"/>
      <c r="X577" s="243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 t="str">
        <f>IF(BS_CONTROLE[[#This Row],[Atividade]]=0, "-", BS_CONTROLE[[#This Row],[Atividade]])</f>
        <v>-</v>
      </c>
      <c r="AJ577" s="9" t="str">
        <f>IF(D577="","*",VLOOKUP(AI577,BS_ATIVIDADE[#Data],3,FALSE))</f>
        <v>*</v>
      </c>
      <c r="AK577" s="267" t="str">
        <f>IF(BS_CONTROLE[[#This Row],[Local - Partida]]=0, "-", BS_CONTROLE[[#This Row],[Local - Partida]])</f>
        <v>-</v>
      </c>
      <c r="AL577" s="267" t="str">
        <f>IF(BS_CONTROLE[[#This Row],[Local - Encerramento]]=0, "-", BS_CONTROLE[[#This Row],[Local - Encerramento]])</f>
        <v>-</v>
      </c>
      <c r="AM577" s="267" t="str">
        <f>IF(BS_CONTROLE[[#This Row],[Entre - Estações]]=0, "-", BS_CONTROLE[[#This Row],[Entre - Estações]])</f>
        <v>-</v>
      </c>
      <c r="AN577" s="267" t="str">
        <f>IF(BS_CONTROLE[[#This Row],[SB]]=0, "-", BS_CONTROLE[[#This Row],[SB]])</f>
        <v>-</v>
      </c>
      <c r="AO577" s="249" t="str">
        <f>IF(BS_CONTROLE[[#This Row],[SUB]]=0, "-", BS_CONTROLE[[#This Row],[SUB]])</f>
        <v>-</v>
      </c>
      <c r="AP577" s="250" t="str">
        <f>IF(BS_CONTROLE[[#This Row],[KM - Inicio]]=0, "-", BS_CONTROLE[[#This Row],[KM - Inicio]])</f>
        <v>-</v>
      </c>
      <c r="AQ577" s="250" t="str">
        <f>IF(BS_CONTROLE[[#This Row],[KM - Fim]]=0, "-", BS_CONTROLE[[#This Row],[KM - Fim]])</f>
        <v>-</v>
      </c>
      <c r="AR577" s="268"/>
      <c r="AS577" s="268"/>
      <c r="AT577" s="268"/>
      <c r="AU577" s="270"/>
      <c r="AV577" s="270"/>
      <c r="AW577" s="270"/>
      <c r="AX577" s="244"/>
      <c r="AY577" s="183"/>
      <c r="AZ577" s="161"/>
      <c r="BA577" s="245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1" t="str">
        <f>IF(BS_CONTROLE[[#This Row],[Responsavel pelo boletim]]=0, "-", BS_CONTROLE[[#This Row],[Responsavel pelo boletim]])</f>
        <v>-</v>
      </c>
      <c r="BG577" s="185"/>
      <c r="BH577" s="310">
        <v>1</v>
      </c>
      <c r="BI577" s="246"/>
      <c r="BJ577" s="273"/>
      <c r="BK577" s="247"/>
      <c r="BL577" s="185"/>
      <c r="BM577" s="180"/>
      <c r="BN577" s="180"/>
      <c r="BO577" s="164"/>
      <c r="BP577" s="247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2"/>
      <c r="D578" s="243"/>
      <c r="E578" s="279">
        <v>572</v>
      </c>
      <c r="F578" s="161"/>
      <c r="G578" s="159" t="str">
        <f>IF(D578="","*",VLOOKUP(F578,BS_ATIVIDADE[#All],3,FALSE))</f>
        <v>*</v>
      </c>
      <c r="H578" s="163"/>
      <c r="I578" s="163"/>
      <c r="J578" s="225"/>
      <c r="K578" s="225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4"/>
      <c r="W578" s="266"/>
      <c r="X578" s="243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7" t="str">
        <f>IF(BS_CONTROLE[[#This Row],[Local - Partida]]=0, "-", BS_CONTROLE[[#This Row],[Local - Partida]])</f>
        <v>-</v>
      </c>
      <c r="AL578" s="267" t="str">
        <f>IF(BS_CONTROLE[[#This Row],[Local - Encerramento]]=0, "-", BS_CONTROLE[[#This Row],[Local - Encerramento]])</f>
        <v>-</v>
      </c>
      <c r="AM578" s="267" t="str">
        <f>IF(BS_CONTROLE[[#This Row],[Entre - Estações]]=0, "-", BS_CONTROLE[[#This Row],[Entre - Estações]])</f>
        <v>-</v>
      </c>
      <c r="AN578" s="267" t="str">
        <f>IF(BS_CONTROLE[[#This Row],[SB]]=0, "-", BS_CONTROLE[[#This Row],[SB]])</f>
        <v>-</v>
      </c>
      <c r="AO578" s="249" t="str">
        <f>IF(BS_CONTROLE[[#This Row],[SUB]]=0, "-", BS_CONTROLE[[#This Row],[SUB]])</f>
        <v>-</v>
      </c>
      <c r="AP578" s="250" t="str">
        <f>IF(BS_CONTROLE[[#This Row],[KM - Inicio]]=0, "-", BS_CONTROLE[[#This Row],[KM - Inicio]])</f>
        <v>-</v>
      </c>
      <c r="AQ578" s="250" t="str">
        <f>IF(BS_CONTROLE[[#This Row],[KM - Fim]]=0, "-", BS_CONTROLE[[#This Row],[KM - Fim]])</f>
        <v>-</v>
      </c>
      <c r="AR578" s="268"/>
      <c r="AS578" s="268"/>
      <c r="AT578" s="268"/>
      <c r="AU578" s="270"/>
      <c r="AV578" s="270"/>
      <c r="AW578" s="270"/>
      <c r="AX578" s="244"/>
      <c r="AY578" s="183"/>
      <c r="AZ578" s="161"/>
      <c r="BA578" s="245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1" t="str">
        <f>IF(BS_CONTROLE[[#This Row],[Responsavel pelo boletim]]=0, "-", BS_CONTROLE[[#This Row],[Responsavel pelo boletim]])</f>
        <v>-</v>
      </c>
      <c r="BG578" s="185"/>
      <c r="BH578" s="310">
        <v>1</v>
      </c>
      <c r="BI578" s="246"/>
      <c r="BJ578" s="273"/>
      <c r="BK578" s="247"/>
      <c r="BL578" s="185"/>
      <c r="BM578" s="180"/>
      <c r="BN578" s="180"/>
      <c r="BO578" s="164"/>
      <c r="BP578" s="247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2"/>
      <c r="D579" s="243"/>
      <c r="E579" s="279">
        <v>573</v>
      </c>
      <c r="F579" s="161"/>
      <c r="G579" s="159" t="str">
        <f>IF(D579="","*",VLOOKUP(F579,BS_ATIVIDADE[#All],3,FALSE))</f>
        <v>*</v>
      </c>
      <c r="H579" s="163"/>
      <c r="I579" s="163"/>
      <c r="J579" s="225"/>
      <c r="K579" s="225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63"/>
      <c r="P579" s="163"/>
      <c r="Q579" s="178"/>
      <c r="R579" s="179"/>
      <c r="S579" s="25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4"/>
      <c r="W579" s="266"/>
      <c r="X579" s="243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 t="str">
        <f>IF(BS_CONTROLE[[#This Row],[Atividade]]=0, "-", BS_CONTROLE[[#This Row],[Atividade]])</f>
        <v>-</v>
      </c>
      <c r="AJ579" s="9" t="str">
        <f>IF(D579="","*",VLOOKUP(AI579,BS_ATIVIDADE[#Data],3,FALSE))</f>
        <v>*</v>
      </c>
      <c r="AK579" s="267" t="str">
        <f>IF(BS_CONTROLE[[#This Row],[Local - Partida]]=0, "-", BS_CONTROLE[[#This Row],[Local - Partida]])</f>
        <v>-</v>
      </c>
      <c r="AL579" s="267" t="str">
        <f>IF(BS_CONTROLE[[#This Row],[Local - Encerramento]]=0, "-", BS_CONTROLE[[#This Row],[Local - Encerramento]])</f>
        <v>-</v>
      </c>
      <c r="AM579" s="267" t="str">
        <f>IF(BS_CONTROLE[[#This Row],[Entre - Estações]]=0, "-", BS_CONTROLE[[#This Row],[Entre - Estações]])</f>
        <v>-</v>
      </c>
      <c r="AN579" s="267" t="str">
        <f>IF(BS_CONTROLE[[#This Row],[SB]]=0, "-", BS_CONTROLE[[#This Row],[SB]])</f>
        <v>-</v>
      </c>
      <c r="AO579" s="249" t="str">
        <f>IF(BS_CONTROLE[[#This Row],[SUB]]=0, "-", BS_CONTROLE[[#This Row],[SUB]])</f>
        <v>-</v>
      </c>
      <c r="AP579" s="250" t="str">
        <f>IF(BS_CONTROLE[[#This Row],[KM - Inicio]]=0, "-", BS_CONTROLE[[#This Row],[KM - Inicio]])</f>
        <v>-</v>
      </c>
      <c r="AQ579" s="250" t="str">
        <f>IF(BS_CONTROLE[[#This Row],[KM - Fim]]=0, "-", BS_CONTROLE[[#This Row],[KM - Fim]])</f>
        <v>-</v>
      </c>
      <c r="AR579" s="268"/>
      <c r="AS579" s="268"/>
      <c r="AT579" s="268"/>
      <c r="AU579" s="270"/>
      <c r="AV579" s="270"/>
      <c r="AW579" s="270"/>
      <c r="AX579" s="244"/>
      <c r="AY579" s="183"/>
      <c r="AZ579" s="161"/>
      <c r="BA579" s="245"/>
      <c r="BB579" s="179" t="str">
        <f>IFERROR(_xlfn.XLOOKUP(AI579, BS_ATIVIDADE[ATIVIDADE],BS_ATIVIDADE[UNIDADE] ), "*")</f>
        <v>*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62"/>
      <c r="BF579" s="251" t="str">
        <f>IF(BS_CONTROLE[[#This Row],[Responsavel pelo boletim]]=0, "-", BS_CONTROLE[[#This Row],[Responsavel pelo boletim]])</f>
        <v>-</v>
      </c>
      <c r="BG579" s="185"/>
      <c r="BH579" s="310">
        <v>1</v>
      </c>
      <c r="BI579" s="246"/>
      <c r="BJ579" s="273"/>
      <c r="BK579" s="247"/>
      <c r="BL579" s="185"/>
      <c r="BM579" s="180"/>
      <c r="BN579" s="180"/>
      <c r="BO579" s="164"/>
      <c r="BP579" s="247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2"/>
      <c r="D580" s="243"/>
      <c r="E580" s="279">
        <v>574</v>
      </c>
      <c r="F580" s="161"/>
      <c r="G580" s="159" t="str">
        <f>IF(D580="","*",VLOOKUP(F580,BS_ATIVIDADE[#All],3,FALSE))</f>
        <v>*</v>
      </c>
      <c r="H580" s="163"/>
      <c r="I580" s="163"/>
      <c r="J580" s="225"/>
      <c r="K580" s="225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63"/>
      <c r="P580" s="163"/>
      <c r="Q580" s="178"/>
      <c r="R580" s="179"/>
      <c r="S580" s="25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4"/>
      <c r="W580" s="266"/>
      <c r="X580" s="243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 t="str">
        <f>IF(BS_CONTROLE[[#This Row],[Atividade]]=0, "-", BS_CONTROLE[[#This Row],[Atividade]])</f>
        <v>-</v>
      </c>
      <c r="AJ580" s="9" t="str">
        <f>IF(D580="","*",VLOOKUP(AI580,BS_ATIVIDADE[#Data],3,FALSE))</f>
        <v>*</v>
      </c>
      <c r="AK580" s="267" t="str">
        <f>IF(BS_CONTROLE[[#This Row],[Local - Partida]]=0, "-", BS_CONTROLE[[#This Row],[Local - Partida]])</f>
        <v>-</v>
      </c>
      <c r="AL580" s="267" t="str">
        <f>IF(BS_CONTROLE[[#This Row],[Local - Encerramento]]=0, "-", BS_CONTROLE[[#This Row],[Local - Encerramento]])</f>
        <v>-</v>
      </c>
      <c r="AM580" s="267" t="str">
        <f>IF(BS_CONTROLE[[#This Row],[Entre - Estações]]=0, "-", BS_CONTROLE[[#This Row],[Entre - Estações]])</f>
        <v>-</v>
      </c>
      <c r="AN580" s="267" t="str">
        <f>IF(BS_CONTROLE[[#This Row],[SB]]=0, "-", BS_CONTROLE[[#This Row],[SB]])</f>
        <v>-</v>
      </c>
      <c r="AO580" s="249" t="str">
        <f>IF(BS_CONTROLE[[#This Row],[SUB]]=0, "-", BS_CONTROLE[[#This Row],[SUB]])</f>
        <v>-</v>
      </c>
      <c r="AP580" s="250" t="str">
        <f>IF(BS_CONTROLE[[#This Row],[KM - Inicio]]=0, "-", BS_CONTROLE[[#This Row],[KM - Inicio]])</f>
        <v>-</v>
      </c>
      <c r="AQ580" s="250" t="str">
        <f>IF(BS_CONTROLE[[#This Row],[KM - Fim]]=0, "-", BS_CONTROLE[[#This Row],[KM - Fim]])</f>
        <v>-</v>
      </c>
      <c r="AR580" s="268"/>
      <c r="AS580" s="268"/>
      <c r="AT580" s="268"/>
      <c r="AU580" s="270"/>
      <c r="AV580" s="270"/>
      <c r="AW580" s="270"/>
      <c r="AX580" s="244"/>
      <c r="AY580" s="183"/>
      <c r="AZ580" s="161"/>
      <c r="BA580" s="245"/>
      <c r="BB580" s="179" t="str">
        <f>IFERROR(_xlfn.XLOOKUP(AI580, BS_ATIVIDADE[ATIVIDADE],BS_ATIVIDADE[UNIDADE] ), "*")</f>
        <v>*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62"/>
      <c r="BF580" s="251" t="str">
        <f>IF(BS_CONTROLE[[#This Row],[Responsavel pelo boletim]]=0, "-", BS_CONTROLE[[#This Row],[Responsavel pelo boletim]])</f>
        <v>-</v>
      </c>
      <c r="BG580" s="185"/>
      <c r="BH580" s="310">
        <v>1</v>
      </c>
      <c r="BI580" s="246"/>
      <c r="BJ580" s="273"/>
      <c r="BK580" s="247"/>
      <c r="BL580" s="185"/>
      <c r="BM580" s="180"/>
      <c r="BN580" s="180"/>
      <c r="BO580" s="164"/>
      <c r="BP580" s="247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2"/>
      <c r="D581" s="243"/>
      <c r="E581" s="279">
        <v>575</v>
      </c>
      <c r="F581" s="161"/>
      <c r="G581" s="159" t="str">
        <f>IF(D581="","*",VLOOKUP(F581,BS_ATIVIDADE[#All],3,FALSE))</f>
        <v>*</v>
      </c>
      <c r="H581" s="163"/>
      <c r="I581" s="163"/>
      <c r="J581" s="225"/>
      <c r="K581" s="225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0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63"/>
      <c r="P581" s="163"/>
      <c r="Q581" s="178"/>
      <c r="R581" s="179"/>
      <c r="S581" s="25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25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60"/>
      <c r="V581" s="264"/>
      <c r="W581" s="266"/>
      <c r="X581" s="243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 t="str">
        <f>IF(BS_CONTROLE[[#This Row],[Atividade]]=0, "-", BS_CONTROLE[[#This Row],[Atividade]])</f>
        <v>-</v>
      </c>
      <c r="AJ581" s="9" t="str">
        <f>IF(D581="","*",VLOOKUP(AI581,BS_ATIVIDADE[#Data],3,FALSE))</f>
        <v>*</v>
      </c>
      <c r="AK581" s="267" t="str">
        <f>IF(BS_CONTROLE[[#This Row],[Local - Partida]]=0, "-", BS_CONTROLE[[#This Row],[Local - Partida]])</f>
        <v>-</v>
      </c>
      <c r="AL581" s="267" t="str">
        <f>IF(BS_CONTROLE[[#This Row],[Local - Encerramento]]=0, "-", BS_CONTROLE[[#This Row],[Local - Encerramento]])</f>
        <v>-</v>
      </c>
      <c r="AM581" s="267" t="str">
        <f>IF(BS_CONTROLE[[#This Row],[Entre - Estações]]=0, "-", BS_CONTROLE[[#This Row],[Entre - Estações]])</f>
        <v>-</v>
      </c>
      <c r="AN581" s="267" t="str">
        <f>IF(BS_CONTROLE[[#This Row],[SB]]=0, "-", BS_CONTROLE[[#This Row],[SB]])</f>
        <v>-</v>
      </c>
      <c r="AO581" s="249" t="str">
        <f>IF(BS_CONTROLE[[#This Row],[SUB]]=0, "-", BS_CONTROLE[[#This Row],[SUB]])</f>
        <v>-</v>
      </c>
      <c r="AP581" s="250" t="str">
        <f>IF(BS_CONTROLE[[#This Row],[KM - Inicio]]=0, "-", BS_CONTROLE[[#This Row],[KM - Inicio]])</f>
        <v>-</v>
      </c>
      <c r="AQ581" s="250" t="str">
        <f>IF(BS_CONTROLE[[#This Row],[KM - Fim]]=0, "-", BS_CONTROLE[[#This Row],[KM - Fim]])</f>
        <v>-</v>
      </c>
      <c r="AR581" s="268"/>
      <c r="AS581" s="268"/>
      <c r="AT581" s="268"/>
      <c r="AU581" s="270"/>
      <c r="AV581" s="270"/>
      <c r="AW581" s="270"/>
      <c r="AX581" s="244"/>
      <c r="AY581" s="183"/>
      <c r="AZ581" s="161"/>
      <c r="BA581" s="245"/>
      <c r="BB581" s="179" t="str">
        <f>IFERROR(_xlfn.XLOOKUP(AI581, BS_ATIVIDADE[ATIVIDADE],BS_ATIVIDADE[UNIDADE] ), "*")</f>
        <v>*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62"/>
      <c r="BF581" s="251" t="str">
        <f>IF(BS_CONTROLE[[#This Row],[Responsavel pelo boletim]]=0, "-", BS_CONTROLE[[#This Row],[Responsavel pelo boletim]])</f>
        <v>-</v>
      </c>
      <c r="BG581" s="185"/>
      <c r="BH581" s="310">
        <v>1</v>
      </c>
      <c r="BI581" s="246"/>
      <c r="BJ581" s="273"/>
      <c r="BK581" s="247"/>
      <c r="BL581" s="185"/>
      <c r="BM581" s="180"/>
      <c r="BN581" s="180"/>
      <c r="BO581" s="164"/>
      <c r="BP581" s="247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2"/>
      <c r="D582" s="243"/>
      <c r="E582" s="279">
        <v>576</v>
      </c>
      <c r="F582" s="161"/>
      <c r="G582" s="159" t="str">
        <f>IF(D582="","*",VLOOKUP(F582,BS_ATIVIDADE[#All],3,FALSE))</f>
        <v>*</v>
      </c>
      <c r="H582" s="163"/>
      <c r="I582" s="163"/>
      <c r="J582" s="225"/>
      <c r="K582" s="225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63"/>
      <c r="P582" s="163"/>
      <c r="Q582" s="178"/>
      <c r="R582" s="179"/>
      <c r="S582" s="25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25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60"/>
      <c r="V582" s="264"/>
      <c r="W582" s="266"/>
      <c r="X582" s="243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67" t="str">
        <f>IF(BS_CONTROLE[[#This Row],[Local - Partida]]=0, "-", BS_CONTROLE[[#This Row],[Local - Partida]])</f>
        <v>-</v>
      </c>
      <c r="AL582" s="267" t="str">
        <f>IF(BS_CONTROLE[[#This Row],[Local - Encerramento]]=0, "-", BS_CONTROLE[[#This Row],[Local - Encerramento]])</f>
        <v>-</v>
      </c>
      <c r="AM582" s="267" t="str">
        <f>IF(BS_CONTROLE[[#This Row],[Entre - Estações]]=0, "-", BS_CONTROLE[[#This Row],[Entre - Estações]])</f>
        <v>-</v>
      </c>
      <c r="AN582" s="267" t="str">
        <f>IF(BS_CONTROLE[[#This Row],[SB]]=0, "-", BS_CONTROLE[[#This Row],[SB]])</f>
        <v>-</v>
      </c>
      <c r="AO582" s="249" t="str">
        <f>IF(BS_CONTROLE[[#This Row],[SUB]]=0, "-", BS_CONTROLE[[#This Row],[SUB]])</f>
        <v>-</v>
      </c>
      <c r="AP582" s="250" t="str">
        <f>IF(BS_CONTROLE[[#This Row],[KM - Inicio]]=0, "-", BS_CONTROLE[[#This Row],[KM - Inicio]])</f>
        <v>-</v>
      </c>
      <c r="AQ582" s="250" t="str">
        <f>IF(BS_CONTROLE[[#This Row],[KM - Fim]]=0, "-", BS_CONTROLE[[#This Row],[KM - Fim]])</f>
        <v>-</v>
      </c>
      <c r="AR582" s="268"/>
      <c r="AS582" s="268"/>
      <c r="AT582" s="268"/>
      <c r="AU582" s="270"/>
      <c r="AV582" s="270"/>
      <c r="AW582" s="270"/>
      <c r="AX582" s="244"/>
      <c r="AY582" s="183"/>
      <c r="AZ582" s="161"/>
      <c r="BA582" s="245"/>
      <c r="BB582" s="179" t="str">
        <f>IFERROR(_xlfn.XLOOKUP(AI582, BS_ATIVIDADE[ATIVIDADE],BS_ATIVIDADE[UNIDADE] ), "*")</f>
        <v>*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62"/>
      <c r="BF582" s="251" t="str">
        <f>IF(BS_CONTROLE[[#This Row],[Responsavel pelo boletim]]=0, "-", BS_CONTROLE[[#This Row],[Responsavel pelo boletim]])</f>
        <v>-</v>
      </c>
      <c r="BG582" s="185"/>
      <c r="BH582" s="310">
        <v>1</v>
      </c>
      <c r="BI582" s="246"/>
      <c r="BJ582" s="273"/>
      <c r="BK582" s="247"/>
      <c r="BL582" s="185"/>
      <c r="BM582" s="180"/>
      <c r="BN582" s="180"/>
      <c r="BO582" s="164"/>
      <c r="BP582" s="247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2"/>
      <c r="D583" s="243"/>
      <c r="E583" s="279">
        <v>577</v>
      </c>
      <c r="F583" s="161"/>
      <c r="G583" s="159" t="str">
        <f>IF(D583="","*",VLOOKUP(F583,BS_ATIVIDADE[#All],3,FALSE))</f>
        <v>*</v>
      </c>
      <c r="H583" s="163"/>
      <c r="I583" s="163"/>
      <c r="J583" s="225"/>
      <c r="K583" s="225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4"/>
      <c r="W583" s="266"/>
      <c r="X583" s="243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7" t="str">
        <f>IF(BS_CONTROLE[[#This Row],[Local - Partida]]=0, "-", BS_CONTROLE[[#This Row],[Local - Partida]])</f>
        <v>-</v>
      </c>
      <c r="AL583" s="267" t="str">
        <f>IF(BS_CONTROLE[[#This Row],[Local - Encerramento]]=0, "-", BS_CONTROLE[[#This Row],[Local - Encerramento]])</f>
        <v>-</v>
      </c>
      <c r="AM583" s="267" t="str">
        <f>IF(BS_CONTROLE[[#This Row],[Entre - Estações]]=0, "-", BS_CONTROLE[[#This Row],[Entre - Estações]])</f>
        <v>-</v>
      </c>
      <c r="AN583" s="267" t="str">
        <f>IF(BS_CONTROLE[[#This Row],[SB]]=0, "-", BS_CONTROLE[[#This Row],[SB]])</f>
        <v>-</v>
      </c>
      <c r="AO583" s="249" t="str">
        <f>IF(BS_CONTROLE[[#This Row],[SUB]]=0, "-", BS_CONTROLE[[#This Row],[SUB]])</f>
        <v>-</v>
      </c>
      <c r="AP583" s="250" t="str">
        <f>IF(BS_CONTROLE[[#This Row],[KM - Inicio]]=0, "-", BS_CONTROLE[[#This Row],[KM - Inicio]])</f>
        <v>-</v>
      </c>
      <c r="AQ583" s="250" t="str">
        <f>IF(BS_CONTROLE[[#This Row],[KM - Fim]]=0, "-", BS_CONTROLE[[#This Row],[KM - Fim]])</f>
        <v>-</v>
      </c>
      <c r="AR583" s="268"/>
      <c r="AS583" s="268"/>
      <c r="AT583" s="268"/>
      <c r="AU583" s="270"/>
      <c r="AV583" s="270"/>
      <c r="AW583" s="270"/>
      <c r="AX583" s="244"/>
      <c r="AY583" s="183"/>
      <c r="AZ583" s="161"/>
      <c r="BA583" s="245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51" t="str">
        <f>IF(BS_CONTROLE[[#This Row],[Responsavel pelo boletim]]=0, "-", BS_CONTROLE[[#This Row],[Responsavel pelo boletim]])</f>
        <v>-</v>
      </c>
      <c r="BG583" s="185"/>
      <c r="BH583" s="310">
        <v>1</v>
      </c>
      <c r="BI583" s="246"/>
      <c r="BJ583" s="273"/>
      <c r="BK583" s="247"/>
      <c r="BL583" s="185"/>
      <c r="BM583" s="180"/>
      <c r="BN583" s="180"/>
      <c r="BO583" s="164"/>
      <c r="BP583" s="247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2"/>
      <c r="D584" s="243"/>
      <c r="E584" s="279">
        <v>578</v>
      </c>
      <c r="F584" s="161"/>
      <c r="G584" s="159" t="str">
        <f>IF(D584="","*",VLOOKUP(F584,BS_ATIVIDADE[#All],3,FALSE))</f>
        <v>*</v>
      </c>
      <c r="H584" s="163"/>
      <c r="I584" s="163"/>
      <c r="J584" s="225"/>
      <c r="K584" s="225"/>
      <c r="L584" s="178"/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63"/>
      <c r="P584" s="163"/>
      <c r="Q584" s="178"/>
      <c r="R584" s="179"/>
      <c r="S584" s="25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25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60"/>
      <c r="V584" s="264"/>
      <c r="W584" s="266"/>
      <c r="X584" s="243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67" t="str">
        <f>IF(BS_CONTROLE[[#This Row],[Local - Partida]]=0, "-", BS_CONTROLE[[#This Row],[Local - Partida]])</f>
        <v>-</v>
      </c>
      <c r="AL584" s="267" t="str">
        <f>IF(BS_CONTROLE[[#This Row],[Local - Encerramento]]=0, "-", BS_CONTROLE[[#This Row],[Local - Encerramento]])</f>
        <v>-</v>
      </c>
      <c r="AM584" s="267" t="str">
        <f>IF(BS_CONTROLE[[#This Row],[Entre - Estações]]=0, "-", BS_CONTROLE[[#This Row],[Entre - Estações]])</f>
        <v>-</v>
      </c>
      <c r="AN584" s="267" t="str">
        <f>IF(BS_CONTROLE[[#This Row],[SB]]=0, "-", BS_CONTROLE[[#This Row],[SB]])</f>
        <v>-</v>
      </c>
      <c r="AO584" s="249" t="str">
        <f>IF(BS_CONTROLE[[#This Row],[SUB]]=0, "-", BS_CONTROLE[[#This Row],[SUB]])</f>
        <v>-</v>
      </c>
      <c r="AP584" s="250" t="str">
        <f>IF(BS_CONTROLE[[#This Row],[KM - Inicio]]=0, "-", BS_CONTROLE[[#This Row],[KM - Inicio]])</f>
        <v>-</v>
      </c>
      <c r="AQ584" s="250" t="str">
        <f>IF(BS_CONTROLE[[#This Row],[KM - Fim]]=0, "-", BS_CONTROLE[[#This Row],[KM - Fim]])</f>
        <v>-</v>
      </c>
      <c r="AR584" s="268"/>
      <c r="AS584" s="268"/>
      <c r="AT584" s="268"/>
      <c r="AU584" s="270"/>
      <c r="AV584" s="270"/>
      <c r="AW584" s="270"/>
      <c r="AX584" s="244"/>
      <c r="AY584" s="183"/>
      <c r="AZ584" s="161"/>
      <c r="BA584" s="245"/>
      <c r="BB584" s="179" t="str">
        <f>IFERROR(_xlfn.XLOOKUP(AI584, BS_ATIVIDADE[ATIVIDADE],BS_ATIVIDADE[UNIDADE] ), "*")</f>
        <v>*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62"/>
      <c r="BF584" s="251" t="str">
        <f>IF(BS_CONTROLE[[#This Row],[Responsavel pelo boletim]]=0, "-", BS_CONTROLE[[#This Row],[Responsavel pelo boletim]])</f>
        <v>-</v>
      </c>
      <c r="BG584" s="185"/>
      <c r="BH584" s="310">
        <v>1</v>
      </c>
      <c r="BI584" s="246"/>
      <c r="BJ584" s="273"/>
      <c r="BK584" s="247"/>
      <c r="BL584" s="185"/>
      <c r="BM584" s="180"/>
      <c r="BN584" s="180"/>
      <c r="BO584" s="164"/>
      <c r="BP584" s="247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2"/>
      <c r="D585" s="243"/>
      <c r="E585" s="279">
        <v>579</v>
      </c>
      <c r="F585" s="161"/>
      <c r="G585" s="159" t="str">
        <f>IF(D585="","*",VLOOKUP(F585,BS_ATIVIDADE[#All],3,FALSE))</f>
        <v>*</v>
      </c>
      <c r="H585" s="163"/>
      <c r="I585" s="163"/>
      <c r="J585" s="225"/>
      <c r="K585" s="225"/>
      <c r="L585" s="178"/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63"/>
      <c r="P585" s="163"/>
      <c r="Q585" s="178"/>
      <c r="R585" s="179"/>
      <c r="S585" s="25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25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60"/>
      <c r="V585" s="264"/>
      <c r="W585" s="266"/>
      <c r="X585" s="243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67" t="str">
        <f>IF(BS_CONTROLE[[#This Row],[Local - Partida]]=0, "-", BS_CONTROLE[[#This Row],[Local - Partida]])</f>
        <v>-</v>
      </c>
      <c r="AL585" s="267" t="str">
        <f>IF(BS_CONTROLE[[#This Row],[Local - Encerramento]]=0, "-", BS_CONTROLE[[#This Row],[Local - Encerramento]])</f>
        <v>-</v>
      </c>
      <c r="AM585" s="267" t="str">
        <f>IF(BS_CONTROLE[[#This Row],[Entre - Estações]]=0, "-", BS_CONTROLE[[#This Row],[Entre - Estações]])</f>
        <v>-</v>
      </c>
      <c r="AN585" s="267" t="str">
        <f>IF(BS_CONTROLE[[#This Row],[SB]]=0, "-", BS_CONTROLE[[#This Row],[SB]])</f>
        <v>-</v>
      </c>
      <c r="AO585" s="249" t="str">
        <f>IF(BS_CONTROLE[[#This Row],[SUB]]=0, "-", BS_CONTROLE[[#This Row],[SUB]])</f>
        <v>-</v>
      </c>
      <c r="AP585" s="250" t="str">
        <f>IF(BS_CONTROLE[[#This Row],[KM - Inicio]]=0, "-", BS_CONTROLE[[#This Row],[KM - Inicio]])</f>
        <v>-</v>
      </c>
      <c r="AQ585" s="250" t="str">
        <f>IF(BS_CONTROLE[[#This Row],[KM - Fim]]=0, "-", BS_CONTROLE[[#This Row],[KM - Fim]])</f>
        <v>-</v>
      </c>
      <c r="AR585" s="268"/>
      <c r="AS585" s="268"/>
      <c r="AT585" s="268"/>
      <c r="AU585" s="270"/>
      <c r="AV585" s="270"/>
      <c r="AW585" s="270"/>
      <c r="AX585" s="244"/>
      <c r="AY585" s="183"/>
      <c r="AZ585" s="161"/>
      <c r="BA585" s="245"/>
      <c r="BB585" s="179" t="str">
        <f>IFERROR(_xlfn.XLOOKUP(AI585, BS_ATIVIDADE[ATIVIDADE],BS_ATIVIDADE[UNIDADE] ), "*")</f>
        <v>*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62"/>
      <c r="BF585" s="251" t="str">
        <f>IF(BS_CONTROLE[[#This Row],[Responsavel pelo boletim]]=0, "-", BS_CONTROLE[[#This Row],[Responsavel pelo boletim]])</f>
        <v>-</v>
      </c>
      <c r="BG585" s="185"/>
      <c r="BH585" s="310">
        <v>1</v>
      </c>
      <c r="BI585" s="246"/>
      <c r="BJ585" s="273"/>
      <c r="BK585" s="247"/>
      <c r="BL585" s="185"/>
      <c r="BM585" s="180"/>
      <c r="BN585" s="180"/>
      <c r="BO585" s="164"/>
      <c r="BP585" s="247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2"/>
      <c r="D586" s="243"/>
      <c r="E586" s="279">
        <v>580</v>
      </c>
      <c r="F586" s="161"/>
      <c r="G586" s="159" t="str">
        <f>IF(D586="","*",VLOOKUP(F586,BS_ATIVIDADE[#All],3,FALSE))</f>
        <v>*</v>
      </c>
      <c r="H586" s="163"/>
      <c r="I586" s="163"/>
      <c r="J586" s="225"/>
      <c r="K586" s="225"/>
      <c r="L586" s="178"/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63"/>
      <c r="P586" s="163"/>
      <c r="Q586" s="178"/>
      <c r="R586" s="179"/>
      <c r="S586" s="25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25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60"/>
      <c r="V586" s="264"/>
      <c r="W586" s="266"/>
      <c r="X586" s="243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67" t="str">
        <f>IF(BS_CONTROLE[[#This Row],[Local - Partida]]=0, "-", BS_CONTROLE[[#This Row],[Local - Partida]])</f>
        <v>-</v>
      </c>
      <c r="AL586" s="267" t="str">
        <f>IF(BS_CONTROLE[[#This Row],[Local - Encerramento]]=0, "-", BS_CONTROLE[[#This Row],[Local - Encerramento]])</f>
        <v>-</v>
      </c>
      <c r="AM586" s="267" t="str">
        <f>IF(BS_CONTROLE[[#This Row],[Entre - Estações]]=0, "-", BS_CONTROLE[[#This Row],[Entre - Estações]])</f>
        <v>-</v>
      </c>
      <c r="AN586" s="267" t="str">
        <f>IF(BS_CONTROLE[[#This Row],[SB]]=0, "-", BS_CONTROLE[[#This Row],[SB]])</f>
        <v>-</v>
      </c>
      <c r="AO586" s="249" t="str">
        <f>IF(BS_CONTROLE[[#This Row],[SUB]]=0, "-", BS_CONTROLE[[#This Row],[SUB]])</f>
        <v>-</v>
      </c>
      <c r="AP586" s="250" t="str">
        <f>IF(BS_CONTROLE[[#This Row],[KM - Inicio]]=0, "-", BS_CONTROLE[[#This Row],[KM - Inicio]])</f>
        <v>-</v>
      </c>
      <c r="AQ586" s="250" t="str">
        <f>IF(BS_CONTROLE[[#This Row],[KM - Fim]]=0, "-", BS_CONTROLE[[#This Row],[KM - Fim]])</f>
        <v>-</v>
      </c>
      <c r="AR586" s="268"/>
      <c r="AS586" s="268"/>
      <c r="AT586" s="268"/>
      <c r="AU586" s="270"/>
      <c r="AV586" s="270"/>
      <c r="AW586" s="270"/>
      <c r="AX586" s="244"/>
      <c r="AY586" s="183"/>
      <c r="AZ586" s="161"/>
      <c r="BA586" s="245"/>
      <c r="BB586" s="179" t="str">
        <f>IFERROR(_xlfn.XLOOKUP(AI586, BS_ATIVIDADE[ATIVIDADE],BS_ATIVIDADE[UNIDADE] ), "*")</f>
        <v>*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62"/>
      <c r="BF586" s="251" t="str">
        <f>IF(BS_CONTROLE[[#This Row],[Responsavel pelo boletim]]=0, "-", BS_CONTROLE[[#This Row],[Responsavel pelo boletim]])</f>
        <v>-</v>
      </c>
      <c r="BG586" s="185"/>
      <c r="BH586" s="246"/>
      <c r="BI586" s="246"/>
      <c r="BJ586" s="273"/>
      <c r="BK586" s="247"/>
      <c r="BL586" s="185"/>
      <c r="BM586" s="180"/>
      <c r="BN586" s="180"/>
      <c r="BO586" s="164"/>
      <c r="BP586" s="247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2"/>
      <c r="D587" s="243"/>
      <c r="E587" s="280">
        <v>581</v>
      </c>
      <c r="F587" s="161"/>
      <c r="G587" s="159" t="str">
        <f>IF(D587="","*",VLOOKUP(F587,BS_ATIVIDADE[#All],3,FALSE))</f>
        <v>*</v>
      </c>
      <c r="H587" s="163"/>
      <c r="I587" s="163"/>
      <c r="J587" s="225"/>
      <c r="K587" s="225"/>
      <c r="L587" s="178"/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63"/>
      <c r="P587" s="163"/>
      <c r="Q587" s="178"/>
      <c r="R587" s="179"/>
      <c r="S587" s="25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25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60"/>
      <c r="V587" s="264"/>
      <c r="W587" s="266"/>
      <c r="X587" s="243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67" t="str">
        <f>IF(BS_CONTROLE[[#This Row],[Local - Partida]]=0, "-", BS_CONTROLE[[#This Row],[Local - Partida]])</f>
        <v>-</v>
      </c>
      <c r="AL587" s="267" t="str">
        <f>IF(BS_CONTROLE[[#This Row],[Local - Encerramento]]=0, "-", BS_CONTROLE[[#This Row],[Local - Encerramento]])</f>
        <v>-</v>
      </c>
      <c r="AM587" s="267" t="str">
        <f>IF(BS_CONTROLE[[#This Row],[Entre - Estações]]=0, "-", BS_CONTROLE[[#This Row],[Entre - Estações]])</f>
        <v>-</v>
      </c>
      <c r="AN587" s="267" t="str">
        <f>IF(BS_CONTROLE[[#This Row],[SB]]=0, "-", BS_CONTROLE[[#This Row],[SB]])</f>
        <v>-</v>
      </c>
      <c r="AO587" s="249" t="str">
        <f>IF(BS_CONTROLE[[#This Row],[SUB]]=0, "-", BS_CONTROLE[[#This Row],[SUB]])</f>
        <v>-</v>
      </c>
      <c r="AP587" s="250" t="str">
        <f>IF(BS_CONTROLE[[#This Row],[KM - Inicio]]=0, "-", BS_CONTROLE[[#This Row],[KM - Inicio]])</f>
        <v>-</v>
      </c>
      <c r="AQ587" s="250" t="str">
        <f>IF(BS_CONTROLE[[#This Row],[KM - Fim]]=0, "-", BS_CONTROLE[[#This Row],[KM - Fim]])</f>
        <v>-</v>
      </c>
      <c r="AR587" s="268"/>
      <c r="AS587" s="268"/>
      <c r="AT587" s="268"/>
      <c r="AU587" s="270"/>
      <c r="AV587" s="270"/>
      <c r="AW587" s="270"/>
      <c r="AX587" s="244"/>
      <c r="AY587" s="183"/>
      <c r="AZ587" s="161"/>
      <c r="BA587" s="245"/>
      <c r="BB587" s="179" t="str">
        <f>IFERROR(_xlfn.XLOOKUP(AI587, BS_ATIVIDADE[ATIVIDADE],BS_ATIVIDADE[UNIDADE] ), "*")</f>
        <v>*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62"/>
      <c r="BF587" s="251" t="str">
        <f>IF(BS_CONTROLE[[#This Row],[Responsavel pelo boletim]]=0, "-", BS_CONTROLE[[#This Row],[Responsavel pelo boletim]])</f>
        <v>-</v>
      </c>
      <c r="BG587" s="185"/>
      <c r="BH587" s="246"/>
      <c r="BI587" s="246"/>
      <c r="BJ587" s="273"/>
      <c r="BK587" s="247"/>
      <c r="BL587" s="185"/>
      <c r="BM587" s="180"/>
      <c r="BN587" s="180"/>
      <c r="BO587" s="164"/>
      <c r="BP587" s="247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2"/>
      <c r="D588" s="243"/>
      <c r="E588" s="279">
        <v>582</v>
      </c>
      <c r="F588" s="161"/>
      <c r="G588" s="159" t="str">
        <f>IF(D588="","*",VLOOKUP(F588,BS_ATIVIDADE[#All],3,FALSE))</f>
        <v>*</v>
      </c>
      <c r="H588" s="163"/>
      <c r="I588" s="163"/>
      <c r="J588" s="225"/>
      <c r="K588" s="225"/>
      <c r="L588" s="178"/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63"/>
      <c r="P588" s="163"/>
      <c r="Q588" s="178"/>
      <c r="R588" s="179"/>
      <c r="S588" s="25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25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60"/>
      <c r="V588" s="264"/>
      <c r="W588" s="266"/>
      <c r="X588" s="243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67" t="str">
        <f>IF(BS_CONTROLE[[#This Row],[Local - Partida]]=0, "-", BS_CONTROLE[[#This Row],[Local - Partida]])</f>
        <v>-</v>
      </c>
      <c r="AL588" s="267" t="str">
        <f>IF(BS_CONTROLE[[#This Row],[Local - Encerramento]]=0, "-", BS_CONTROLE[[#This Row],[Local - Encerramento]])</f>
        <v>-</v>
      </c>
      <c r="AM588" s="267" t="str">
        <f>IF(BS_CONTROLE[[#This Row],[Entre - Estações]]=0, "-", BS_CONTROLE[[#This Row],[Entre - Estações]])</f>
        <v>-</v>
      </c>
      <c r="AN588" s="267" t="str">
        <f>IF(BS_CONTROLE[[#This Row],[SB]]=0, "-", BS_CONTROLE[[#This Row],[SB]])</f>
        <v>-</v>
      </c>
      <c r="AO588" s="249" t="str">
        <f>IF(BS_CONTROLE[[#This Row],[SUB]]=0, "-", BS_CONTROLE[[#This Row],[SUB]])</f>
        <v>-</v>
      </c>
      <c r="AP588" s="250" t="str">
        <f>IF(BS_CONTROLE[[#This Row],[KM - Inicio]]=0, "-", BS_CONTROLE[[#This Row],[KM - Inicio]])</f>
        <v>-</v>
      </c>
      <c r="AQ588" s="250" t="str">
        <f>IF(BS_CONTROLE[[#This Row],[KM - Fim]]=0, "-", BS_CONTROLE[[#This Row],[KM - Fim]])</f>
        <v>-</v>
      </c>
      <c r="AR588" s="268"/>
      <c r="AS588" s="268"/>
      <c r="AT588" s="268"/>
      <c r="AU588" s="270"/>
      <c r="AV588" s="270"/>
      <c r="AW588" s="270"/>
      <c r="AX588" s="244"/>
      <c r="AY588" s="183"/>
      <c r="AZ588" s="161"/>
      <c r="BA588" s="245"/>
      <c r="BB588" s="179" t="str">
        <f>IFERROR(_xlfn.XLOOKUP(AI588, BS_ATIVIDADE[ATIVIDADE],BS_ATIVIDADE[UNIDADE] ), "*")</f>
        <v>*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62"/>
      <c r="BF588" s="251" t="str">
        <f>IF(BS_CONTROLE[[#This Row],[Responsavel pelo boletim]]=0, "-", BS_CONTROLE[[#This Row],[Responsavel pelo boletim]])</f>
        <v>-</v>
      </c>
      <c r="BG588" s="185"/>
      <c r="BH588" s="246"/>
      <c r="BI588" s="246"/>
      <c r="BJ588" s="273"/>
      <c r="BK588" s="247"/>
      <c r="BL588" s="185"/>
      <c r="BM588" s="180"/>
      <c r="BN588" s="180"/>
      <c r="BO588" s="211"/>
      <c r="BP588" s="247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2"/>
      <c r="D589" s="243"/>
      <c r="E589" s="279">
        <v>583</v>
      </c>
      <c r="F589" s="161"/>
      <c r="G589" s="159" t="str">
        <f>IF(D589="","*",VLOOKUP(F589,BS_ATIVIDADE[#All],3,FALSE))</f>
        <v>*</v>
      </c>
      <c r="H589" s="163"/>
      <c r="I589" s="163"/>
      <c r="J589" s="225"/>
      <c r="K589" s="225"/>
      <c r="L589" s="178"/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63"/>
      <c r="P589" s="163"/>
      <c r="Q589" s="178"/>
      <c r="R589" s="179"/>
      <c r="S589" s="25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25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60"/>
      <c r="V589" s="264"/>
      <c r="W589" s="266"/>
      <c r="X589" s="243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67" t="str">
        <f>IF(BS_CONTROLE[[#This Row],[Local - Partida]]=0, "-", BS_CONTROLE[[#This Row],[Local - Partida]])</f>
        <v>-</v>
      </c>
      <c r="AL589" s="267" t="str">
        <f>IF(BS_CONTROLE[[#This Row],[Local - Encerramento]]=0, "-", BS_CONTROLE[[#This Row],[Local - Encerramento]])</f>
        <v>-</v>
      </c>
      <c r="AM589" s="267" t="str">
        <f>IF(BS_CONTROLE[[#This Row],[Entre - Estações]]=0, "-", BS_CONTROLE[[#This Row],[Entre - Estações]])</f>
        <v>-</v>
      </c>
      <c r="AN589" s="267" t="str">
        <f>IF(BS_CONTROLE[[#This Row],[SB]]=0, "-", BS_CONTROLE[[#This Row],[SB]])</f>
        <v>-</v>
      </c>
      <c r="AO589" s="249" t="str">
        <f>IF(BS_CONTROLE[[#This Row],[SUB]]=0, "-", BS_CONTROLE[[#This Row],[SUB]])</f>
        <v>-</v>
      </c>
      <c r="AP589" s="250" t="str">
        <f>IF(BS_CONTROLE[[#This Row],[KM - Inicio]]=0, "-", BS_CONTROLE[[#This Row],[KM - Inicio]])</f>
        <v>-</v>
      </c>
      <c r="AQ589" s="250" t="str">
        <f>IF(BS_CONTROLE[[#This Row],[KM - Fim]]=0, "-", BS_CONTROLE[[#This Row],[KM - Fim]])</f>
        <v>-</v>
      </c>
      <c r="AR589" s="268"/>
      <c r="AS589" s="268"/>
      <c r="AT589" s="268"/>
      <c r="AU589" s="270"/>
      <c r="AV589" s="270"/>
      <c r="AW589" s="270"/>
      <c r="AX589" s="244"/>
      <c r="AY589" s="183"/>
      <c r="AZ589" s="161"/>
      <c r="BA589" s="245"/>
      <c r="BB589" s="179" t="str">
        <f>IFERROR(_xlfn.XLOOKUP(AI589, BS_ATIVIDADE[ATIVIDADE],BS_ATIVIDADE[UNIDADE] ), "*")</f>
        <v>*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62"/>
      <c r="BF589" s="251" t="str">
        <f>IF(BS_CONTROLE[[#This Row],[Responsavel pelo boletim]]=0, "-", BS_CONTROLE[[#This Row],[Responsavel pelo boletim]])</f>
        <v>-</v>
      </c>
      <c r="BG589" s="185"/>
      <c r="BH589" s="246"/>
      <c r="BI589" s="246"/>
      <c r="BJ589" s="273"/>
      <c r="BK589" s="247"/>
      <c r="BL589" s="185"/>
      <c r="BM589" s="180"/>
      <c r="BN589" s="180"/>
      <c r="BO589" s="211"/>
      <c r="BP589" s="247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2"/>
      <c r="D590" s="243"/>
      <c r="E590" s="279">
        <v>584</v>
      </c>
      <c r="F590" s="161"/>
      <c r="G590" s="159" t="str">
        <f>IF(D590="","*",VLOOKUP(F590,BS_ATIVIDADE[#All],3,FALSE))</f>
        <v>*</v>
      </c>
      <c r="H590" s="163"/>
      <c r="I590" s="163"/>
      <c r="J590" s="225"/>
      <c r="K590" s="225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4"/>
      <c r="W590" s="266"/>
      <c r="X590" s="243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7" t="str">
        <f>IF(BS_CONTROLE[[#This Row],[Local - Partida]]=0, "-", BS_CONTROLE[[#This Row],[Local - Partida]])</f>
        <v>-</v>
      </c>
      <c r="AL590" s="267" t="str">
        <f>IF(BS_CONTROLE[[#This Row],[Local - Encerramento]]=0, "-", BS_CONTROLE[[#This Row],[Local - Encerramento]])</f>
        <v>-</v>
      </c>
      <c r="AM590" s="267" t="str">
        <f>IF(BS_CONTROLE[[#This Row],[Entre - Estações]]=0, "-", BS_CONTROLE[[#This Row],[Entre - Estações]])</f>
        <v>-</v>
      </c>
      <c r="AN590" s="267" t="str">
        <f>IF(BS_CONTROLE[[#This Row],[SB]]=0, "-", BS_CONTROLE[[#This Row],[SB]])</f>
        <v>-</v>
      </c>
      <c r="AO590" s="249" t="str">
        <f>IF(BS_CONTROLE[[#This Row],[SUB]]=0, "-", BS_CONTROLE[[#This Row],[SUB]])</f>
        <v>-</v>
      </c>
      <c r="AP590" s="250" t="str">
        <f>IF(BS_CONTROLE[[#This Row],[KM - Inicio]]=0, "-", BS_CONTROLE[[#This Row],[KM - Inicio]])</f>
        <v>-</v>
      </c>
      <c r="AQ590" s="250" t="str">
        <f>IF(BS_CONTROLE[[#This Row],[KM - Fim]]=0, "-", BS_CONTROLE[[#This Row],[KM - Fim]])</f>
        <v>-</v>
      </c>
      <c r="AR590" s="268"/>
      <c r="AS590" s="268"/>
      <c r="AT590" s="268"/>
      <c r="AU590" s="270"/>
      <c r="AV590" s="270"/>
      <c r="AW590" s="270"/>
      <c r="AX590" s="244"/>
      <c r="AY590" s="183"/>
      <c r="AZ590" s="161"/>
      <c r="BA590" s="245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51" t="str">
        <f>IF(BS_CONTROLE[[#This Row],[Responsavel pelo boletim]]=0, "-", BS_CONTROLE[[#This Row],[Responsavel pelo boletim]])</f>
        <v>-</v>
      </c>
      <c r="BG590" s="185"/>
      <c r="BH590" s="246"/>
      <c r="BI590" s="246"/>
      <c r="BJ590" s="273"/>
      <c r="BK590" s="247"/>
      <c r="BL590" s="185"/>
      <c r="BM590" s="180"/>
      <c r="BN590" s="180"/>
      <c r="BO590" s="211"/>
      <c r="BP590" s="247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2"/>
      <c r="D591" s="243"/>
      <c r="E591" s="279">
        <v>585</v>
      </c>
      <c r="F591" s="161"/>
      <c r="G591" s="159" t="str">
        <f>IF(D591="","*",VLOOKUP(F591,BS_ATIVIDADE[#All],3,FALSE))</f>
        <v>*</v>
      </c>
      <c r="H591" s="163"/>
      <c r="I591" s="163"/>
      <c r="J591" s="225"/>
      <c r="K591" s="225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4"/>
      <c r="W591" s="266"/>
      <c r="X591" s="243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7" t="str">
        <f>IF(BS_CONTROLE[[#This Row],[Local - Partida]]=0, "-", BS_CONTROLE[[#This Row],[Local - Partida]])</f>
        <v>-</v>
      </c>
      <c r="AL591" s="267" t="str">
        <f>IF(BS_CONTROLE[[#This Row],[Local - Encerramento]]=0, "-", BS_CONTROLE[[#This Row],[Local - Encerramento]])</f>
        <v>-</v>
      </c>
      <c r="AM591" s="267" t="str">
        <f>IF(BS_CONTROLE[[#This Row],[Entre - Estações]]=0, "-", BS_CONTROLE[[#This Row],[Entre - Estações]])</f>
        <v>-</v>
      </c>
      <c r="AN591" s="267" t="str">
        <f>IF(BS_CONTROLE[[#This Row],[SB]]=0, "-", BS_CONTROLE[[#This Row],[SB]])</f>
        <v>-</v>
      </c>
      <c r="AO591" s="249" t="str">
        <f>IF(BS_CONTROLE[[#This Row],[SUB]]=0, "-", BS_CONTROLE[[#This Row],[SUB]])</f>
        <v>-</v>
      </c>
      <c r="AP591" s="250" t="str">
        <f>IF(BS_CONTROLE[[#This Row],[KM - Inicio]]=0, "-", BS_CONTROLE[[#This Row],[KM - Inicio]])</f>
        <v>-</v>
      </c>
      <c r="AQ591" s="250" t="str">
        <f>IF(BS_CONTROLE[[#This Row],[KM - Fim]]=0, "-", BS_CONTROLE[[#This Row],[KM - Fim]])</f>
        <v>-</v>
      </c>
      <c r="AR591" s="268"/>
      <c r="AS591" s="268"/>
      <c r="AT591" s="268"/>
      <c r="AU591" s="270"/>
      <c r="AV591" s="270"/>
      <c r="AW591" s="270"/>
      <c r="AX591" s="244"/>
      <c r="AY591" s="183"/>
      <c r="AZ591" s="161"/>
      <c r="BA591" s="245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51" t="str">
        <f>IF(BS_CONTROLE[[#This Row],[Responsavel pelo boletim]]=0, "-", BS_CONTROLE[[#This Row],[Responsavel pelo boletim]])</f>
        <v>-</v>
      </c>
      <c r="BG591" s="185"/>
      <c r="BH591" s="246"/>
      <c r="BI591" s="246"/>
      <c r="BJ591" s="273"/>
      <c r="BK591" s="247"/>
      <c r="BL591" s="185"/>
      <c r="BM591" s="180"/>
      <c r="BN591" s="180"/>
      <c r="BO591" s="211"/>
      <c r="BP591" s="247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2"/>
      <c r="D592" s="243"/>
      <c r="E592" s="279">
        <v>586</v>
      </c>
      <c r="F592" s="161"/>
      <c r="G592" s="159" t="str">
        <f>IF(D592="","*",VLOOKUP(F592,BS_ATIVIDADE[#All],3,FALSE))</f>
        <v>*</v>
      </c>
      <c r="H592" s="163"/>
      <c r="I592" s="163"/>
      <c r="J592" s="225"/>
      <c r="K592" s="225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4"/>
      <c r="W592" s="266"/>
      <c r="X592" s="243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7" t="str">
        <f>IF(BS_CONTROLE[[#This Row],[Local - Partida]]=0, "-", BS_CONTROLE[[#This Row],[Local - Partida]])</f>
        <v>-</v>
      </c>
      <c r="AL592" s="267" t="str">
        <f>IF(BS_CONTROLE[[#This Row],[Local - Encerramento]]=0, "-", BS_CONTROLE[[#This Row],[Local - Encerramento]])</f>
        <v>-</v>
      </c>
      <c r="AM592" s="267" t="str">
        <f>IF(BS_CONTROLE[[#This Row],[Entre - Estações]]=0, "-", BS_CONTROLE[[#This Row],[Entre - Estações]])</f>
        <v>-</v>
      </c>
      <c r="AN592" s="267" t="str">
        <f>IF(BS_CONTROLE[[#This Row],[SB]]=0, "-", BS_CONTROLE[[#This Row],[SB]])</f>
        <v>-</v>
      </c>
      <c r="AO592" s="249" t="str">
        <f>IF(BS_CONTROLE[[#This Row],[SUB]]=0, "-", BS_CONTROLE[[#This Row],[SUB]])</f>
        <v>-</v>
      </c>
      <c r="AP592" s="250" t="str">
        <f>IF(BS_CONTROLE[[#This Row],[KM - Inicio]]=0, "-", BS_CONTROLE[[#This Row],[KM - Inicio]])</f>
        <v>-</v>
      </c>
      <c r="AQ592" s="250" t="str">
        <f>IF(BS_CONTROLE[[#This Row],[KM - Fim]]=0, "-", BS_CONTROLE[[#This Row],[KM - Fim]])</f>
        <v>-</v>
      </c>
      <c r="AR592" s="268"/>
      <c r="AS592" s="268"/>
      <c r="AT592" s="268"/>
      <c r="AU592" s="270"/>
      <c r="AV592" s="270"/>
      <c r="AW592" s="270"/>
      <c r="AX592" s="244"/>
      <c r="AY592" s="183"/>
      <c r="AZ592" s="161"/>
      <c r="BA592" s="245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51" t="str">
        <f>IF(BS_CONTROLE[[#This Row],[Responsavel pelo boletim]]=0, "-", BS_CONTROLE[[#This Row],[Responsavel pelo boletim]])</f>
        <v>-</v>
      </c>
      <c r="BG592" s="185"/>
      <c r="BH592" s="246"/>
      <c r="BI592" s="246"/>
      <c r="BJ592" s="273"/>
      <c r="BK592" s="247"/>
      <c r="BL592" s="185"/>
      <c r="BM592" s="180"/>
      <c r="BN592" s="180"/>
      <c r="BO592" s="211"/>
      <c r="BP592" s="247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2"/>
      <c r="D593" s="243"/>
      <c r="E593" s="279">
        <v>587</v>
      </c>
      <c r="F593" s="161"/>
      <c r="G593" s="159" t="str">
        <f>IF(D593="","*",VLOOKUP(F593,BS_ATIVIDADE[#All],3,FALSE))</f>
        <v>*</v>
      </c>
      <c r="H593" s="163"/>
      <c r="I593" s="163"/>
      <c r="J593" s="225"/>
      <c r="K593" s="225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4"/>
      <c r="W593" s="266"/>
      <c r="X593" s="243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7" t="str">
        <f>IF(BS_CONTROLE[[#This Row],[Local - Partida]]=0, "-", BS_CONTROLE[[#This Row],[Local - Partida]])</f>
        <v>-</v>
      </c>
      <c r="AL593" s="267" t="str">
        <f>IF(BS_CONTROLE[[#This Row],[Local - Encerramento]]=0, "-", BS_CONTROLE[[#This Row],[Local - Encerramento]])</f>
        <v>-</v>
      </c>
      <c r="AM593" s="267" t="str">
        <f>IF(BS_CONTROLE[[#This Row],[Entre - Estações]]=0, "-", BS_CONTROLE[[#This Row],[Entre - Estações]])</f>
        <v>-</v>
      </c>
      <c r="AN593" s="267" t="str">
        <f>IF(BS_CONTROLE[[#This Row],[SB]]=0, "-", BS_CONTROLE[[#This Row],[SB]])</f>
        <v>-</v>
      </c>
      <c r="AO593" s="249" t="str">
        <f>IF(BS_CONTROLE[[#This Row],[SUB]]=0, "-", BS_CONTROLE[[#This Row],[SUB]])</f>
        <v>-</v>
      </c>
      <c r="AP593" s="250" t="str">
        <f>IF(BS_CONTROLE[[#This Row],[KM - Inicio]]=0, "-", BS_CONTROLE[[#This Row],[KM - Inicio]])</f>
        <v>-</v>
      </c>
      <c r="AQ593" s="250" t="str">
        <f>IF(BS_CONTROLE[[#This Row],[KM - Fim]]=0, "-", BS_CONTROLE[[#This Row],[KM - Fim]])</f>
        <v>-</v>
      </c>
      <c r="AR593" s="268"/>
      <c r="AS593" s="268"/>
      <c r="AT593" s="268"/>
      <c r="AU593" s="270"/>
      <c r="AV593" s="270"/>
      <c r="AW593" s="270"/>
      <c r="AX593" s="244"/>
      <c r="AY593" s="183"/>
      <c r="AZ593" s="161"/>
      <c r="BA593" s="245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51" t="str">
        <f>IF(BS_CONTROLE[[#This Row],[Responsavel pelo boletim]]=0, "-", BS_CONTROLE[[#This Row],[Responsavel pelo boletim]])</f>
        <v>-</v>
      </c>
      <c r="BG593" s="185"/>
      <c r="BH593" s="246"/>
      <c r="BI593" s="246"/>
      <c r="BJ593" s="273"/>
      <c r="BK593" s="247"/>
      <c r="BL593" s="185"/>
      <c r="BM593" s="180"/>
      <c r="BN593" s="180"/>
      <c r="BO593" s="211"/>
      <c r="BP593" s="247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2"/>
      <c r="D594" s="243"/>
      <c r="E594" s="279">
        <v>588</v>
      </c>
      <c r="F594" s="161"/>
      <c r="G594" s="159" t="str">
        <f>IF(D594="","*",VLOOKUP(F594,BS_ATIVIDADE[#All],3,FALSE))</f>
        <v>*</v>
      </c>
      <c r="H594" s="163"/>
      <c r="I594" s="163"/>
      <c r="J594" s="225"/>
      <c r="K594" s="225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4"/>
      <c r="W594" s="266"/>
      <c r="X594" s="243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7" t="str">
        <f>IF(BS_CONTROLE[[#This Row],[Local - Partida]]=0, "-", BS_CONTROLE[[#This Row],[Local - Partida]])</f>
        <v>-</v>
      </c>
      <c r="AL594" s="267" t="str">
        <f>IF(BS_CONTROLE[[#This Row],[Local - Encerramento]]=0, "-", BS_CONTROLE[[#This Row],[Local - Encerramento]])</f>
        <v>-</v>
      </c>
      <c r="AM594" s="267" t="str">
        <f>IF(BS_CONTROLE[[#This Row],[Entre - Estações]]=0, "-", BS_CONTROLE[[#This Row],[Entre - Estações]])</f>
        <v>-</v>
      </c>
      <c r="AN594" s="267" t="str">
        <f>IF(BS_CONTROLE[[#This Row],[SB]]=0, "-", BS_CONTROLE[[#This Row],[SB]])</f>
        <v>-</v>
      </c>
      <c r="AO594" s="249" t="str">
        <f>IF(BS_CONTROLE[[#This Row],[SUB]]=0, "-", BS_CONTROLE[[#This Row],[SUB]])</f>
        <v>-</v>
      </c>
      <c r="AP594" s="250" t="str">
        <f>IF(BS_CONTROLE[[#This Row],[KM - Inicio]]=0, "-", BS_CONTROLE[[#This Row],[KM - Inicio]])</f>
        <v>-</v>
      </c>
      <c r="AQ594" s="250" t="str">
        <f>IF(BS_CONTROLE[[#This Row],[KM - Fim]]=0, "-", BS_CONTROLE[[#This Row],[KM - Fim]])</f>
        <v>-</v>
      </c>
      <c r="AR594" s="268"/>
      <c r="AS594" s="268"/>
      <c r="AT594" s="268"/>
      <c r="AU594" s="270"/>
      <c r="AV594" s="270"/>
      <c r="AW594" s="270"/>
      <c r="AX594" s="244"/>
      <c r="AY594" s="183"/>
      <c r="AZ594" s="161"/>
      <c r="BA594" s="245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51" t="str">
        <f>IF(BS_CONTROLE[[#This Row],[Responsavel pelo boletim]]=0, "-", BS_CONTROLE[[#This Row],[Responsavel pelo boletim]])</f>
        <v>-</v>
      </c>
      <c r="BG594" s="185"/>
      <c r="BH594" s="246"/>
      <c r="BI594" s="246"/>
      <c r="BJ594" s="273"/>
      <c r="BK594" s="247"/>
      <c r="BL594" s="185"/>
      <c r="BM594" s="180"/>
      <c r="BN594" s="180"/>
      <c r="BO594" s="211"/>
      <c r="BP594" s="247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2"/>
      <c r="D595" s="243"/>
      <c r="E595" s="279">
        <v>589</v>
      </c>
      <c r="F595" s="161"/>
      <c r="G595" s="159" t="str">
        <f>IF(D595="","*",VLOOKUP(F595,BS_ATIVIDADE[#All],3,FALSE))</f>
        <v>*</v>
      </c>
      <c r="H595" s="163"/>
      <c r="I595" s="163"/>
      <c r="J595" s="225"/>
      <c r="K595" s="225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4"/>
      <c r="W595" s="266"/>
      <c r="X595" s="243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7"/>
      <c r="AL595" s="267"/>
      <c r="AM595" s="267"/>
      <c r="AN595" s="267"/>
      <c r="AO595" s="249"/>
      <c r="AP595" s="250"/>
      <c r="AQ595" s="250"/>
      <c r="AR595" s="268"/>
      <c r="AS595" s="268"/>
      <c r="AT595" s="268"/>
      <c r="AU595" s="270"/>
      <c r="AV595" s="270"/>
      <c r="AW595" s="270"/>
      <c r="AX595" s="244"/>
      <c r="AY595" s="183"/>
      <c r="AZ595" s="161"/>
      <c r="BA595" s="245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51" t="str">
        <f>IF(BS_CONTROLE[[#This Row],[Responsavel pelo boletim]]=0, "-", BS_CONTROLE[[#This Row],[Responsavel pelo boletim]])</f>
        <v>-</v>
      </c>
      <c r="BG595" s="185"/>
      <c r="BH595" s="246"/>
      <c r="BI595" s="246"/>
      <c r="BJ595" s="273"/>
      <c r="BK595" s="247"/>
      <c r="BL595" s="185"/>
      <c r="BM595" s="180"/>
      <c r="BN595" s="180"/>
      <c r="BO595" s="211"/>
      <c r="BP595" s="247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2"/>
      <c r="D596" s="243"/>
      <c r="E596" s="279">
        <v>590</v>
      </c>
      <c r="F596" s="161"/>
      <c r="G596" s="159" t="str">
        <f>IF(D596="","*",VLOOKUP(F596,BS_ATIVIDADE[#All],3,FALSE))</f>
        <v>*</v>
      </c>
      <c r="H596" s="163"/>
      <c r="I596" s="163"/>
      <c r="J596" s="225"/>
      <c r="K596" s="225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4"/>
      <c r="W596" s="266"/>
      <c r="X596" s="243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7"/>
      <c r="AL596" s="267"/>
      <c r="AM596" s="267"/>
      <c r="AN596" s="267"/>
      <c r="AO596" s="249"/>
      <c r="AP596" s="250"/>
      <c r="AQ596" s="250"/>
      <c r="AR596" s="268"/>
      <c r="AS596" s="268"/>
      <c r="AT596" s="268"/>
      <c r="AU596" s="270"/>
      <c r="AV596" s="270"/>
      <c r="AW596" s="270"/>
      <c r="AX596" s="244"/>
      <c r="AY596" s="183"/>
      <c r="AZ596" s="161"/>
      <c r="BA596" s="245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51" t="str">
        <f>IF(BS_CONTROLE[[#This Row],[Responsavel pelo boletim]]=0, "-", BS_CONTROLE[[#This Row],[Responsavel pelo boletim]])</f>
        <v>-</v>
      </c>
      <c r="BG596" s="185"/>
      <c r="BH596" s="246"/>
      <c r="BI596" s="246"/>
      <c r="BJ596" s="273"/>
      <c r="BK596" s="247"/>
      <c r="BL596" s="185"/>
      <c r="BM596" s="180"/>
      <c r="BN596" s="180"/>
      <c r="BO596" s="211"/>
      <c r="BP596" s="247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2"/>
      <c r="D597" s="243"/>
      <c r="E597" s="279">
        <v>591</v>
      </c>
      <c r="F597" s="161"/>
      <c r="G597" s="159" t="str">
        <f>IF(D597="","*",VLOOKUP(F597,BS_ATIVIDADE[#All],3,FALSE))</f>
        <v>*</v>
      </c>
      <c r="H597" s="163"/>
      <c r="I597" s="163"/>
      <c r="J597" s="225"/>
      <c r="K597" s="225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4"/>
      <c r="W597" s="266"/>
      <c r="X597" s="243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7"/>
      <c r="AL597" s="267"/>
      <c r="AM597" s="267"/>
      <c r="AN597" s="267"/>
      <c r="AO597" s="249"/>
      <c r="AP597" s="250"/>
      <c r="AQ597" s="250"/>
      <c r="AR597" s="268"/>
      <c r="AS597" s="268"/>
      <c r="AT597" s="268"/>
      <c r="AU597" s="270"/>
      <c r="AV597" s="270"/>
      <c r="AW597" s="270"/>
      <c r="AX597" s="244"/>
      <c r="AY597" s="183"/>
      <c r="AZ597" s="161"/>
      <c r="BA597" s="245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51" t="str">
        <f>IF(BS_CONTROLE[[#This Row],[Responsavel pelo boletim]]=0, "-", BS_CONTROLE[[#This Row],[Responsavel pelo boletim]])</f>
        <v>-</v>
      </c>
      <c r="BG597" s="185"/>
      <c r="BH597" s="246"/>
      <c r="BI597" s="246"/>
      <c r="BJ597" s="273"/>
      <c r="BK597" s="247"/>
      <c r="BL597" s="185"/>
      <c r="BM597" s="180"/>
      <c r="BN597" s="180"/>
      <c r="BO597" s="211"/>
      <c r="BP597" s="247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2"/>
      <c r="D598" s="243"/>
      <c r="E598" s="279">
        <v>592</v>
      </c>
      <c r="F598" s="161"/>
      <c r="G598" s="159" t="str">
        <f>IF(D598="","*",VLOOKUP(F598,BS_ATIVIDADE[#All],3,FALSE))</f>
        <v>*</v>
      </c>
      <c r="H598" s="163"/>
      <c r="I598" s="163"/>
      <c r="J598" s="225"/>
      <c r="K598" s="225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4"/>
      <c r="W598" s="266"/>
      <c r="X598" s="243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7"/>
      <c r="AL598" s="267"/>
      <c r="AM598" s="267"/>
      <c r="AN598" s="267"/>
      <c r="AO598" s="249"/>
      <c r="AP598" s="250"/>
      <c r="AQ598" s="250"/>
      <c r="AR598" s="268"/>
      <c r="AS598" s="268"/>
      <c r="AT598" s="268"/>
      <c r="AU598" s="270"/>
      <c r="AV598" s="270"/>
      <c r="AW598" s="270"/>
      <c r="AX598" s="244"/>
      <c r="AY598" s="183"/>
      <c r="AZ598" s="161"/>
      <c r="BA598" s="245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51" t="str">
        <f>IF(BS_CONTROLE[[#This Row],[Responsavel pelo boletim]]=0, "-", BS_CONTROLE[[#This Row],[Responsavel pelo boletim]])</f>
        <v>-</v>
      </c>
      <c r="BG598" s="185"/>
      <c r="BH598" s="246"/>
      <c r="BI598" s="246"/>
      <c r="BJ598" s="273"/>
      <c r="BK598" s="247"/>
      <c r="BL598" s="185"/>
      <c r="BM598" s="180"/>
      <c r="BN598" s="180"/>
      <c r="BO598" s="211"/>
      <c r="BP598" s="247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2"/>
      <c r="D599" s="243"/>
      <c r="E599" s="280">
        <v>593</v>
      </c>
      <c r="F599" s="161"/>
      <c r="G599" s="159" t="str">
        <f>IF(D599="","*",VLOOKUP(F599,BS_ATIVIDADE[#All],3,FALSE))</f>
        <v>*</v>
      </c>
      <c r="H599" s="163"/>
      <c r="I599" s="163"/>
      <c r="J599" s="225"/>
      <c r="K599" s="225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4"/>
      <c r="W599" s="266"/>
      <c r="X599" s="243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7"/>
      <c r="AL599" s="267"/>
      <c r="AM599" s="267"/>
      <c r="AN599" s="267"/>
      <c r="AO599" s="249"/>
      <c r="AP599" s="250"/>
      <c r="AQ599" s="250"/>
      <c r="AR599" s="268"/>
      <c r="AS599" s="268"/>
      <c r="AT599" s="268"/>
      <c r="AU599" s="270"/>
      <c r="AV599" s="270"/>
      <c r="AW599" s="270"/>
      <c r="AX599" s="244"/>
      <c r="AY599" s="183"/>
      <c r="AZ599" s="161"/>
      <c r="BA599" s="245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51" t="str">
        <f>IF(BS_CONTROLE[[#This Row],[Responsavel pelo boletim]]=0, "-", BS_CONTROLE[[#This Row],[Responsavel pelo boletim]])</f>
        <v>-</v>
      </c>
      <c r="BG599" s="185"/>
      <c r="BH599" s="246"/>
      <c r="BI599" s="246"/>
      <c r="BJ599" s="273"/>
      <c r="BK599" s="247"/>
      <c r="BL599" s="185"/>
      <c r="BM599" s="180"/>
      <c r="BN599" s="180"/>
      <c r="BO599" s="211"/>
      <c r="BP599" s="247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2"/>
      <c r="D600" s="243"/>
      <c r="E600" s="279">
        <v>594</v>
      </c>
      <c r="F600" s="161"/>
      <c r="G600" s="159" t="str">
        <f>IF(D600="","*",VLOOKUP(F600,BS_ATIVIDADE[#All],3,FALSE))</f>
        <v>*</v>
      </c>
      <c r="H600" s="163"/>
      <c r="I600" s="163"/>
      <c r="J600" s="225"/>
      <c r="K600" s="225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4"/>
      <c r="W600" s="266"/>
      <c r="X600" s="243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4"/>
      <c r="AL600" s="274"/>
      <c r="AM600" s="274"/>
      <c r="AN600" s="274"/>
      <c r="AO600" s="275"/>
      <c r="AP600" s="276"/>
      <c r="AQ600" s="276"/>
      <c r="AR600" s="268"/>
      <c r="AS600" s="268"/>
      <c r="AT600" s="268"/>
      <c r="AU600" s="270"/>
      <c r="AV600" s="270"/>
      <c r="AW600" s="270"/>
      <c r="AX600" s="244"/>
      <c r="AY600" s="183"/>
      <c r="AZ600" s="161"/>
      <c r="BA600" s="245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51" t="str">
        <f>IF(BS_CONTROLE[[#This Row],[Responsavel pelo boletim]]=0, "-", BS_CONTROLE[[#This Row],[Responsavel pelo boletim]])</f>
        <v>-</v>
      </c>
      <c r="BG600" s="185"/>
      <c r="BH600" s="246"/>
      <c r="BI600" s="246"/>
      <c r="BJ600" s="273"/>
      <c r="BK600" s="247"/>
      <c r="BL600" s="185"/>
      <c r="BM600" s="180"/>
      <c r="BN600" s="180"/>
      <c r="BO600" s="211"/>
      <c r="BP600" s="247"/>
      <c r="BQ600" s="212"/>
      <c r="BR600" s="213"/>
      <c r="BS600" s="213"/>
    </row>
    <row r="601" spans="1:71">
      <c r="A601" s="174"/>
      <c r="B601" s="175"/>
      <c r="C601" s="397"/>
      <c r="D601" s="397"/>
      <c r="E601" s="397"/>
      <c r="F601" s="397"/>
      <c r="G601" s="397"/>
      <c r="H601" s="397"/>
      <c r="I601" s="397"/>
      <c r="J601" s="397"/>
      <c r="K601" s="397"/>
      <c r="L601" s="398"/>
      <c r="M601" s="397"/>
      <c r="N601" s="399"/>
      <c r="O601" s="397"/>
      <c r="P601" s="397"/>
      <c r="Q601" s="398"/>
      <c r="R601" s="397"/>
      <c r="S601" s="397"/>
      <c r="T601" s="397"/>
      <c r="U601" s="399"/>
      <c r="V601" s="400"/>
      <c r="W601" s="401"/>
      <c r="X601" s="397"/>
      <c r="Y601" s="397"/>
      <c r="Z601" s="397"/>
      <c r="AA601" s="398"/>
      <c r="AB601" s="397"/>
      <c r="AC601" s="397"/>
      <c r="AD601" s="397"/>
      <c r="AE601" s="398"/>
      <c r="AF601" s="398"/>
      <c r="AG601" s="398"/>
      <c r="AH601" s="397"/>
      <c r="AI601" s="397"/>
      <c r="AJ601" s="397"/>
      <c r="AK601" s="399"/>
      <c r="AL601" s="399"/>
      <c r="AM601" s="399"/>
      <c r="AN601" s="399"/>
      <c r="AO601" s="397"/>
      <c r="AP601" s="397"/>
      <c r="AQ601" s="397"/>
      <c r="AR601" s="402"/>
      <c r="AS601" s="402"/>
      <c r="AT601" s="402"/>
      <c r="AU601" s="402"/>
      <c r="AV601" s="402"/>
      <c r="AW601" s="402"/>
      <c r="AX601" s="397"/>
      <c r="AY601" s="183" t="str">
        <f>IF(D601="","*",IFERROR(IF(ISODD(COUNT(AS601:AX601)),"ERRO",SUM((AT601-AS601),(AV601-AU601),(AX601-AW601))),"ERRO"))</f>
        <v>*</v>
      </c>
      <c r="AZ601" s="397"/>
      <c r="BA601" s="397"/>
      <c r="BB601" s="397"/>
      <c r="BC601" s="397"/>
      <c r="BD601" s="397"/>
      <c r="BE601" s="397"/>
      <c r="BF601" s="397"/>
      <c r="BG601" s="397"/>
      <c r="BH601" s="397"/>
      <c r="BI601" s="397"/>
      <c r="BJ601" s="401"/>
      <c r="BK601" s="397"/>
      <c r="BL601" s="397"/>
      <c r="BM601" s="397"/>
      <c r="BN601" s="397"/>
      <c r="BO601" s="397"/>
      <c r="BP601" s="397"/>
      <c r="BQ601" s="397"/>
      <c r="BR601" s="397"/>
      <c r="BS601" s="397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44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43" priority="18548" operator="equal">
      <formula>"OPORTUNIDADE"</formula>
    </cfRule>
  </conditionalFormatting>
  <conditionalFormatting sqref="AZ6:AZ523">
    <cfRule type="expression" dxfId="142" priority="18543">
      <formula>$BU6=1</formula>
    </cfRule>
  </conditionalFormatting>
  <conditionalFormatting sqref="BQ6:BQ600">
    <cfRule type="cellIs" dxfId="141" priority="18554" operator="equal">
      <formula>"Produção e Intervalo"</formula>
    </cfRule>
    <cfRule type="cellIs" dxfId="140" priority="18555" operator="equal">
      <formula>"Aderente"</formula>
    </cfRule>
    <cfRule type="cellIs" dxfId="139" priority="18556" operator="equal">
      <formula>"Intervalo"</formula>
    </cfRule>
    <cfRule type="cellIs" dxfId="138" priority="18557" operator="equal">
      <formula>"Produção"</formula>
    </cfRule>
    <cfRule type="cellIs" dxfId="137" priority="18558" operator="equal">
      <formula>"ERRO"</formula>
    </cfRule>
  </conditionalFormatting>
  <conditionalFormatting sqref="BR6:BS553">
    <cfRule type="cellIs" dxfId="136" priority="18536" operator="equal">
      <formula>"*"</formula>
    </cfRule>
    <cfRule type="cellIs" dxfId="135" priority="18537" operator="greaterThanOrEqual">
      <formula>1</formula>
    </cfRule>
    <cfRule type="cellIs" dxfId="134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33" priority="18484" operator="equal">
      <formula>"NÃO"</formula>
    </cfRule>
    <cfRule type="cellIs" dxfId="132" priority="18485" operator="equal">
      <formula>"SIM"</formula>
    </cfRule>
  </conditionalFormatting>
  <conditionalFormatting sqref="X478 X480 X483 X488:X489 X499 X506 X511:X512 X517 X520:X521">
    <cfRule type="cellIs" dxfId="131" priority="18483" operator="equal">
      <formula>"OPORTUNIDADE"</formula>
    </cfRule>
  </conditionalFormatting>
  <conditionalFormatting sqref="Z476:Z480 Z487:Z489 Z483:Z484 Z492 Z496:Z499 Z517 Z519:Z523 Z501:Z515">
    <cfRule type="cellIs" dxfId="130" priority="18481" operator="equal">
      <formula>"NÃO"</formula>
    </cfRule>
    <cfRule type="cellIs" dxfId="129" priority="18482" operator="equal">
      <formula>"SIM"</formula>
    </cfRule>
  </conditionalFormatting>
  <conditionalFormatting sqref="Z476:Z480 Z487:Z489 Z483:Z484 Z492 Z496:Z499 Z517 Z519:Z523 Z501:Z515">
    <cfRule type="cellIs" dxfId="128" priority="18480" operator="equal">
      <formula>"OPORTUNIDADE"</formula>
    </cfRule>
  </conditionalFormatting>
  <conditionalFormatting sqref="Y1048576">
    <cfRule type="cellIs" dxfId="127" priority="18365" operator="equal">
      <formula>"OPORTUNIDADE"</formula>
    </cfRule>
  </conditionalFormatting>
  <conditionalFormatting sqref="Y1048576">
    <cfRule type="cellIs" dxfId="126" priority="18363" operator="equal">
      <formula>"NÃO"</formula>
    </cfRule>
    <cfRule type="cellIs" dxfId="125" priority="18364" operator="equal">
      <formula>"SIM"</formula>
    </cfRule>
  </conditionalFormatting>
  <conditionalFormatting sqref="Z524:Z549">
    <cfRule type="cellIs" dxfId="124" priority="18100" operator="equal">
      <formula>"OPORTUNIDADE"</formula>
    </cfRule>
  </conditionalFormatting>
  <conditionalFormatting sqref="Z524:Z549">
    <cfRule type="cellIs" dxfId="123" priority="18098" operator="equal">
      <formula>"NÃO"</formula>
    </cfRule>
    <cfRule type="cellIs" dxfId="122" priority="18099" operator="equal">
      <formula>"SIM"</formula>
    </cfRule>
  </conditionalFormatting>
  <conditionalFormatting sqref="Z550">
    <cfRule type="cellIs" dxfId="121" priority="18083" operator="equal">
      <formula>"NÃO"</formula>
    </cfRule>
    <cfRule type="cellIs" dxfId="120" priority="18084" operator="equal">
      <formula>"SIM"</formula>
    </cfRule>
  </conditionalFormatting>
  <conditionalFormatting sqref="Z550">
    <cfRule type="cellIs" dxfId="119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8" priority="18702">
      <formula>$BU493=1</formula>
    </cfRule>
  </conditionalFormatting>
  <conditionalFormatting sqref="AZ526:AZ550">
    <cfRule type="expression" dxfId="117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6" priority="13497" operator="equal">
      <formula>"*"</formula>
    </cfRule>
    <cfRule type="cellIs" dxfId="115" priority="13498" operator="greaterThanOrEqual">
      <formula>1</formula>
    </cfRule>
    <cfRule type="cellIs" dxfId="114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3" priority="135" operator="equal">
      <formula>"OPORTUNIDADE"</formula>
    </cfRule>
  </conditionalFormatting>
  <conditionalFormatting sqref="Y158">
    <cfRule type="cellIs" dxfId="112" priority="133" operator="equal">
      <formula>"NÃO"</formula>
    </cfRule>
    <cfRule type="cellIs" dxfId="111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10" priority="9" operator="equal">
      <formula>"OPORTUNIDADE"</formula>
    </cfRule>
  </conditionalFormatting>
  <conditionalFormatting sqref="Y560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561:Y564">
    <cfRule type="cellIs" dxfId="107" priority="3" operator="equal">
      <formula>"OPORTUNIDADE"</formula>
    </cfRule>
  </conditionalFormatting>
  <conditionalFormatting sqref="Y561:Y56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" xr:uid="{58D6DA6F-44DA-458E-8F0F-00B0CB1B298C}">
      <formula1>BS_ATIV</formula1>
    </dataValidation>
    <dataValidation type="list" allowBlank="1" showInputMessage="1" showErrorMessage="1" sqref="J563:J565 J555:J557 J560:J561 J6:J553 J567 J569 J572:J575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1744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11" t="s">
        <v>409</v>
      </c>
      <c r="D3" s="311" t="s">
        <v>1745</v>
      </c>
      <c r="E3" s="311" t="s">
        <v>1746</v>
      </c>
      <c r="F3" s="311" t="s">
        <v>1747</v>
      </c>
      <c r="G3" s="316" t="s">
        <v>1748</v>
      </c>
      <c r="H3" s="311" t="s">
        <v>1749</v>
      </c>
    </row>
    <row r="4" spans="3:8">
      <c r="C4" s="349"/>
      <c r="D4" s="349"/>
      <c r="E4" s="350"/>
      <c r="F4" s="349"/>
      <c r="G4" s="351"/>
      <c r="H4" s="349"/>
    </row>
    <row r="5" spans="3:8">
      <c r="C5" s="312" t="s">
        <v>541</v>
      </c>
      <c r="D5" s="312" t="s">
        <v>1750</v>
      </c>
      <c r="E5" s="313">
        <v>46013</v>
      </c>
      <c r="F5" s="312">
        <v>7000</v>
      </c>
      <c r="G5" s="317" t="s">
        <v>1751</v>
      </c>
      <c r="H5" s="312"/>
    </row>
    <row r="6" spans="3:8">
      <c r="C6" s="312" t="s">
        <v>542</v>
      </c>
      <c r="D6" s="312">
        <v>7694</v>
      </c>
      <c r="E6" s="313">
        <v>46013</v>
      </c>
      <c r="F6" s="312" t="s">
        <v>1752</v>
      </c>
      <c r="G6" s="317" t="s">
        <v>1751</v>
      </c>
      <c r="H6" s="312"/>
    </row>
    <row r="7" spans="3:8">
      <c r="C7" s="314" t="s">
        <v>543</v>
      </c>
      <c r="D7" s="314">
        <v>9403</v>
      </c>
      <c r="E7" s="315">
        <v>45972</v>
      </c>
      <c r="F7" s="314" t="s">
        <v>1753</v>
      </c>
      <c r="G7" s="318" t="s">
        <v>1754</v>
      </c>
      <c r="H7" s="314" t="s">
        <v>1755</v>
      </c>
    </row>
    <row r="8" spans="3:8">
      <c r="C8" s="312" t="s">
        <v>543</v>
      </c>
      <c r="D8" s="312">
        <v>7663</v>
      </c>
      <c r="E8" s="313">
        <v>46008</v>
      </c>
      <c r="F8" s="312" t="s">
        <v>1756</v>
      </c>
      <c r="G8" s="317" t="s">
        <v>1757</v>
      </c>
      <c r="H8" s="312" t="s">
        <v>1758</v>
      </c>
    </row>
    <row r="9" spans="3:8">
      <c r="C9" s="312" t="s">
        <v>463</v>
      </c>
      <c r="D9" s="312" t="s">
        <v>1759</v>
      </c>
      <c r="E9" s="313">
        <v>45993</v>
      </c>
      <c r="F9" s="312">
        <v>12000</v>
      </c>
      <c r="G9" s="317" t="s">
        <v>1760</v>
      </c>
      <c r="H9" s="312"/>
    </row>
    <row r="10" spans="3:8" ht="29.25">
      <c r="C10" s="312" t="s">
        <v>463</v>
      </c>
      <c r="D10" s="312" t="s">
        <v>1761</v>
      </c>
      <c r="E10" s="313">
        <v>45993</v>
      </c>
      <c r="F10" s="312">
        <v>9000</v>
      </c>
      <c r="G10" s="317" t="s">
        <v>1762</v>
      </c>
      <c r="H10" s="312"/>
    </row>
    <row r="11" spans="3:8" ht="29.25">
      <c r="C11" s="312" t="s">
        <v>463</v>
      </c>
      <c r="D11" s="312" t="s">
        <v>1763</v>
      </c>
      <c r="E11" s="313">
        <v>45993</v>
      </c>
      <c r="F11" s="312">
        <v>10000</v>
      </c>
      <c r="G11" s="317" t="s">
        <v>1762</v>
      </c>
      <c r="H11" s="312"/>
    </row>
    <row r="12" spans="3:8">
      <c r="C12" s="312" t="s">
        <v>544</v>
      </c>
      <c r="D12" s="312">
        <v>9038</v>
      </c>
      <c r="E12" s="313">
        <v>46013</v>
      </c>
      <c r="F12" s="312" t="s">
        <v>1764</v>
      </c>
      <c r="G12" s="317" t="s">
        <v>1765</v>
      </c>
      <c r="H12" s="312"/>
    </row>
    <row r="13" spans="3:8">
      <c r="C13" s="312" t="s">
        <v>539</v>
      </c>
      <c r="D13" s="312"/>
      <c r="E13" s="312"/>
      <c r="F13" s="312"/>
      <c r="G13" s="317"/>
      <c r="H13" s="312"/>
    </row>
    <row r="14" spans="3:8">
      <c r="C14" s="312"/>
      <c r="D14" s="312"/>
      <c r="E14" s="312"/>
      <c r="F14" s="312"/>
      <c r="G14" s="317"/>
      <c r="H14" s="312"/>
    </row>
    <row r="15" spans="3:8">
      <c r="C15" s="312"/>
      <c r="D15" s="312"/>
      <c r="E15" s="312"/>
      <c r="F15" s="312"/>
      <c r="G15" s="317"/>
      <c r="H15" s="312"/>
    </row>
    <row r="16" spans="3:8">
      <c r="C16" s="312"/>
      <c r="D16" s="312"/>
      <c r="E16" s="312"/>
      <c r="F16" s="312"/>
      <c r="G16" s="317"/>
      <c r="H16" s="312"/>
    </row>
    <row r="17" spans="3:8">
      <c r="C17" s="312"/>
      <c r="D17" s="312"/>
      <c r="E17" s="312"/>
      <c r="F17" s="312"/>
      <c r="G17" s="317"/>
      <c r="H17" s="312"/>
    </row>
    <row r="18" spans="3:8">
      <c r="C18" s="312"/>
      <c r="D18" s="312"/>
      <c r="E18" s="312"/>
      <c r="F18" s="312"/>
      <c r="G18" s="317"/>
      <c r="H18" s="312"/>
    </row>
    <row r="19" spans="3:8">
      <c r="C19" s="312"/>
      <c r="D19" s="312"/>
      <c r="E19" s="312"/>
      <c r="F19" s="312"/>
      <c r="G19" s="317"/>
      <c r="H19" s="312"/>
    </row>
    <row r="20" spans="3:8">
      <c r="C20" s="312"/>
      <c r="D20" s="312"/>
      <c r="E20" s="312"/>
      <c r="F20" s="312"/>
      <c r="G20" s="317"/>
      <c r="H20" s="312"/>
    </row>
    <row r="21" spans="3:8">
      <c r="C21" s="312"/>
      <c r="D21" s="312"/>
      <c r="E21" s="312"/>
      <c r="F21" s="312"/>
      <c r="G21" s="317"/>
      <c r="H21" s="312"/>
    </row>
    <row r="22" spans="3:8">
      <c r="C22" s="312"/>
      <c r="D22" s="312"/>
      <c r="E22" s="312"/>
      <c r="F22" s="312"/>
      <c r="G22" s="317"/>
      <c r="H22" s="312"/>
    </row>
    <row r="23" spans="3:8">
      <c r="C23" s="312"/>
      <c r="D23" s="312"/>
      <c r="E23" s="312"/>
      <c r="F23" s="312"/>
      <c r="G23" s="317"/>
      <c r="H23" s="312"/>
    </row>
    <row r="24" spans="3:8">
      <c r="C24" s="312"/>
      <c r="D24" s="312"/>
      <c r="E24" s="312"/>
      <c r="F24" s="312"/>
      <c r="G24" s="317"/>
      <c r="H24" s="312"/>
    </row>
    <row r="25" spans="3:8">
      <c r="C25" s="312"/>
      <c r="D25" s="312"/>
      <c r="E25" s="312"/>
      <c r="F25" s="312"/>
      <c r="G25" s="317"/>
      <c r="H25" s="312"/>
    </row>
    <row r="26" spans="3:8">
      <c r="C26" s="312"/>
      <c r="D26" s="312"/>
      <c r="E26" s="312"/>
      <c r="F26" s="312"/>
      <c r="G26" s="317"/>
      <c r="H26" s="312"/>
    </row>
    <row r="27" spans="3:8">
      <c r="C27" s="312"/>
      <c r="D27" s="312"/>
      <c r="E27" s="312"/>
      <c r="F27" s="312"/>
      <c r="G27" s="317"/>
      <c r="H27" s="312"/>
    </row>
    <row r="28" spans="3:8">
      <c r="C28" s="312"/>
      <c r="D28" s="312"/>
      <c r="E28" s="312"/>
      <c r="F28" s="312"/>
      <c r="G28" s="317"/>
      <c r="H28" s="312"/>
    </row>
    <row r="29" spans="3:8">
      <c r="C29" s="312"/>
      <c r="D29" s="312"/>
      <c r="E29" s="312"/>
      <c r="F29" s="312"/>
      <c r="G29" s="317"/>
      <c r="H29" s="312"/>
    </row>
    <row r="30" spans="3:8">
      <c r="C30" s="312"/>
      <c r="D30" s="312"/>
      <c r="E30" s="312"/>
      <c r="F30" s="312"/>
      <c r="G30" s="317"/>
      <c r="H30" s="312"/>
    </row>
    <row r="31" spans="3:8">
      <c r="C31" s="312"/>
      <c r="D31" s="312"/>
      <c r="E31" s="312"/>
      <c r="F31" s="312"/>
      <c r="G31" s="317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1766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16" t="s">
        <v>1767</v>
      </c>
      <c r="C4" s="316" t="s">
        <v>1768</v>
      </c>
      <c r="D4" s="316" t="s">
        <v>1769</v>
      </c>
      <c r="E4" s="316" t="s">
        <v>1770</v>
      </c>
      <c r="F4" s="316" t="s">
        <v>8</v>
      </c>
      <c r="G4" s="316" t="s">
        <v>1771</v>
      </c>
    </row>
    <row r="5" spans="2:8">
      <c r="B5" s="319" t="s">
        <v>1153</v>
      </c>
      <c r="C5" s="319">
        <v>314978</v>
      </c>
      <c r="D5" s="319" t="s">
        <v>1772</v>
      </c>
      <c r="E5" s="319" t="s">
        <v>541</v>
      </c>
      <c r="F5" s="319" t="s">
        <v>101</v>
      </c>
      <c r="G5" s="320">
        <v>46143</v>
      </c>
    </row>
    <row r="6" spans="2:8">
      <c r="B6" s="319" t="s">
        <v>1773</v>
      </c>
      <c r="C6" s="319">
        <v>256790</v>
      </c>
      <c r="D6" s="319" t="s">
        <v>1774</v>
      </c>
      <c r="E6" s="319" t="s">
        <v>541</v>
      </c>
      <c r="F6" s="319" t="s">
        <v>1775</v>
      </c>
      <c r="G6" s="320">
        <v>45992</v>
      </c>
    </row>
    <row r="7" spans="2:8">
      <c r="B7" s="319" t="s">
        <v>1776</v>
      </c>
      <c r="C7" s="319">
        <v>265193</v>
      </c>
      <c r="D7" s="319" t="s">
        <v>1777</v>
      </c>
      <c r="E7" s="319" t="s">
        <v>542</v>
      </c>
      <c r="F7" s="319" t="s">
        <v>1500</v>
      </c>
      <c r="G7" s="319" t="s">
        <v>1778</v>
      </c>
    </row>
    <row r="8" spans="2:8">
      <c r="B8" s="319" t="s">
        <v>1779</v>
      </c>
      <c r="C8" s="319">
        <v>293716</v>
      </c>
      <c r="D8" s="319" t="s">
        <v>1780</v>
      </c>
      <c r="E8" s="319" t="s">
        <v>542</v>
      </c>
      <c r="F8" s="319" t="s">
        <v>1500</v>
      </c>
      <c r="G8" s="320">
        <v>46204</v>
      </c>
    </row>
    <row r="9" spans="2:8">
      <c r="B9" s="319" t="s">
        <v>1781</v>
      </c>
      <c r="C9" s="319">
        <v>257258</v>
      </c>
      <c r="D9" s="319" t="s">
        <v>1782</v>
      </c>
      <c r="E9" s="319" t="s">
        <v>543</v>
      </c>
      <c r="F9" s="319" t="s">
        <v>144</v>
      </c>
      <c r="G9" s="320">
        <v>46327</v>
      </c>
    </row>
    <row r="10" spans="2:8">
      <c r="B10" s="319" t="s">
        <v>1783</v>
      </c>
      <c r="C10" s="319">
        <v>371147</v>
      </c>
      <c r="D10" s="319" t="s">
        <v>1784</v>
      </c>
      <c r="E10" s="319" t="s">
        <v>543</v>
      </c>
      <c r="F10" s="319" t="s">
        <v>144</v>
      </c>
      <c r="G10" s="319" t="s">
        <v>1778</v>
      </c>
    </row>
    <row r="11" spans="2:8">
      <c r="B11" s="319" t="s">
        <v>1785</v>
      </c>
      <c r="C11" s="319">
        <v>259230</v>
      </c>
      <c r="D11" s="319" t="s">
        <v>1786</v>
      </c>
      <c r="E11" s="319" t="s">
        <v>543</v>
      </c>
      <c r="F11" s="319" t="s">
        <v>144</v>
      </c>
      <c r="G11" s="320">
        <v>45992</v>
      </c>
      <c r="H11" s="327">
        <v>46357</v>
      </c>
    </row>
    <row r="12" spans="2:8">
      <c r="B12" s="319" t="s">
        <v>1787</v>
      </c>
      <c r="C12" s="319">
        <v>370705</v>
      </c>
      <c r="D12" s="319"/>
      <c r="E12" s="319" t="s">
        <v>543</v>
      </c>
      <c r="F12" s="319" t="s">
        <v>144</v>
      </c>
      <c r="G12" s="319" t="s">
        <v>1778</v>
      </c>
    </row>
    <row r="13" spans="2:8">
      <c r="B13" s="319" t="s">
        <v>1788</v>
      </c>
      <c r="C13" s="319">
        <v>258542</v>
      </c>
      <c r="D13" s="319" t="s">
        <v>1789</v>
      </c>
      <c r="E13" s="319" t="s">
        <v>544</v>
      </c>
      <c r="F13" s="319" t="s">
        <v>180</v>
      </c>
      <c r="G13" s="320">
        <v>45962</v>
      </c>
    </row>
    <row r="14" spans="2:8">
      <c r="B14" s="319" t="s">
        <v>1790</v>
      </c>
      <c r="C14" s="319">
        <v>257050</v>
      </c>
      <c r="D14" s="319" t="s">
        <v>1791</v>
      </c>
      <c r="E14" s="319" t="s">
        <v>544</v>
      </c>
      <c r="F14" s="319" t="s">
        <v>180</v>
      </c>
      <c r="G14" s="320">
        <v>46357</v>
      </c>
    </row>
    <row r="15" spans="2:8">
      <c r="B15" s="319"/>
      <c r="C15" s="319"/>
      <c r="D15" s="319"/>
      <c r="E15" s="319"/>
      <c r="F15" s="319"/>
      <c r="G15" s="319"/>
    </row>
    <row r="16" spans="2:8">
      <c r="B16" s="319"/>
      <c r="C16" s="319"/>
      <c r="D16" s="319"/>
      <c r="E16" s="319"/>
      <c r="F16" s="319"/>
      <c r="G16" s="319"/>
    </row>
    <row r="17" spans="2:7">
      <c r="B17" s="319"/>
      <c r="C17" s="319"/>
      <c r="D17" s="319"/>
      <c r="E17" s="319"/>
      <c r="F17" s="319"/>
      <c r="G17" s="319"/>
    </row>
    <row r="18" spans="2:7">
      <c r="B18" s="319"/>
      <c r="C18" s="319"/>
      <c r="D18" s="319"/>
      <c r="E18" s="319"/>
      <c r="F18" s="319"/>
      <c r="G18" s="319"/>
    </row>
    <row r="19" spans="2:7">
      <c r="B19" s="319"/>
      <c r="C19" s="319"/>
      <c r="D19" s="319"/>
      <c r="E19" s="319"/>
      <c r="F19" s="319"/>
      <c r="G19" s="319"/>
    </row>
    <row r="20" spans="2:7">
      <c r="B20" s="319"/>
      <c r="C20" s="319"/>
      <c r="D20" s="319"/>
      <c r="E20" s="319"/>
      <c r="F20" s="319"/>
      <c r="G20" s="319"/>
    </row>
    <row r="21" spans="2:7">
      <c r="B21" s="319"/>
      <c r="C21" s="319"/>
      <c r="D21" s="319"/>
      <c r="E21" s="319"/>
      <c r="F21" s="319"/>
      <c r="G21" s="319"/>
    </row>
    <row r="22" spans="2:7">
      <c r="B22" s="319"/>
      <c r="C22" s="319"/>
      <c r="D22" s="319"/>
      <c r="E22" s="319"/>
      <c r="F22" s="319"/>
      <c r="G22" s="319"/>
    </row>
    <row r="23" spans="2:7">
      <c r="B23" s="319"/>
      <c r="C23" s="319"/>
      <c r="D23" s="319"/>
      <c r="E23" s="319"/>
      <c r="F23" s="319"/>
      <c r="G23" s="319"/>
    </row>
    <row r="24" spans="2:7">
      <c r="B24" s="319"/>
      <c r="C24" s="319"/>
      <c r="D24" s="319"/>
      <c r="E24" s="319"/>
      <c r="F24" s="319"/>
      <c r="G24" s="319"/>
    </row>
    <row r="25" spans="2:7">
      <c r="B25" s="319"/>
      <c r="C25" s="319"/>
      <c r="D25" s="319"/>
      <c r="E25" s="319"/>
      <c r="F25" s="319"/>
      <c r="G25" s="319"/>
    </row>
    <row r="26" spans="2:7">
      <c r="B26" s="319"/>
      <c r="C26" s="319"/>
      <c r="D26" s="319"/>
      <c r="E26" s="319"/>
      <c r="F26" s="319"/>
      <c r="G26" s="319"/>
    </row>
    <row r="27" spans="2:7">
      <c r="B27" s="319"/>
      <c r="C27" s="319"/>
      <c r="D27" s="319"/>
      <c r="E27" s="319"/>
      <c r="F27" s="319"/>
      <c r="G27" s="319"/>
    </row>
    <row r="28" spans="2:7">
      <c r="B28" s="319"/>
      <c r="C28" s="319"/>
      <c r="D28" s="319"/>
      <c r="E28" s="319"/>
      <c r="F28" s="319"/>
      <c r="G28" s="319"/>
    </row>
    <row r="29" spans="2:7">
      <c r="B29" s="319"/>
      <c r="C29" s="319"/>
      <c r="D29" s="319"/>
      <c r="E29" s="319"/>
      <c r="F29" s="319"/>
      <c r="G29" s="319"/>
    </row>
    <row r="30" spans="2:7">
      <c r="B30" s="319"/>
      <c r="C30" s="319"/>
      <c r="D30" s="319"/>
      <c r="E30" s="319"/>
      <c r="F30" s="319"/>
      <c r="G30" s="319"/>
    </row>
    <row r="31" spans="2:7">
      <c r="B31" s="319"/>
      <c r="C31" s="319"/>
      <c r="D31" s="319"/>
      <c r="E31" s="319"/>
      <c r="F31" s="319"/>
      <c r="G31" s="319"/>
    </row>
    <row r="32" spans="2:7">
      <c r="B32" s="319"/>
      <c r="C32" s="319"/>
      <c r="D32" s="319"/>
      <c r="E32" s="319"/>
      <c r="F32" s="319"/>
      <c r="G32" s="319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4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5"/>
      <c r="P3" s="155"/>
    </row>
    <row r="4" spans="1:17" ht="15.75" customHeight="1">
      <c r="O4" s="235"/>
      <c r="P4" s="155"/>
    </row>
    <row r="5" spans="1:17" s="94" customFormat="1" ht="11.25" customHeight="1">
      <c r="A5"/>
      <c r="B5" s="93"/>
      <c r="C5" s="383" t="s">
        <v>1792</v>
      </c>
      <c r="D5" s="384"/>
      <c r="E5" s="384"/>
      <c r="F5" s="384"/>
      <c r="G5" s="384"/>
      <c r="H5" s="384"/>
      <c r="I5" s="384"/>
      <c r="J5" s="385"/>
      <c r="K5" s="386" t="s">
        <v>1793</v>
      </c>
      <c r="L5" s="387"/>
      <c r="M5" s="387"/>
      <c r="N5" s="387"/>
      <c r="O5" s="388" t="s">
        <v>1794</v>
      </c>
      <c r="P5" s="389"/>
      <c r="Q5" s="390"/>
    </row>
    <row r="6" spans="1:17" s="94" customFormat="1" ht="15.75" customHeight="1">
      <c r="A6" s="88" t="s">
        <v>1795</v>
      </c>
      <c r="B6" s="95" t="s">
        <v>1796</v>
      </c>
      <c r="C6" s="96" t="s">
        <v>874</v>
      </c>
      <c r="D6" s="97" t="s">
        <v>875</v>
      </c>
      <c r="E6" s="96" t="s">
        <v>1797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1798</v>
      </c>
      <c r="M6" s="139" t="s">
        <v>335</v>
      </c>
      <c r="N6" s="140" t="s">
        <v>869</v>
      </c>
      <c r="O6" s="236" t="s">
        <v>912</v>
      </c>
      <c r="P6" s="157"/>
      <c r="Q6" s="190" t="s">
        <v>1799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 xml:space="preserve">Previsão de MC1 11h00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 xml:space="preserve">MC1 10h15 / 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MC1 09h08 / autorizado entrada na via 09h50 / Em deslocamento para km de trabalho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 xml:space="preserve">MC1 09h46 / 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 xml:space="preserve">Alterado programação para km101+500 via 2 / TP pronto 08h21 /  Sem previsão de faixa/ 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 xml:space="preserve">Alterado programação para km 105+300 ao km106+000 via 2 / MC1 09h49 / 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ZGM1</v>
      </c>
      <c r="H551" s="154">
        <f>IF(SP_SUL!K569="","*",SP_SUL!K569)</f>
        <v>114.3</v>
      </c>
      <c r="I551" s="132">
        <f>IF(SP_SUL!O569="","*",SP_SUL!O569)</f>
        <v>0.35416666666666669</v>
      </c>
      <c r="J551" s="132">
        <f>IF(SP_SUL!P569="","*",SP_SUL!P569)</f>
        <v>6.25E-2</v>
      </c>
      <c r="K551" s="141" t="str">
        <f>IF(SP_SUL!AK569="","*",SP_SUL!AK569)</f>
        <v>109ZPT2</v>
      </c>
      <c r="L551" s="141" t="str">
        <f>IF(SP_SUL!AM569="","*",SP_SUL!AM569)</f>
        <v>ZGM1</v>
      </c>
      <c r="M551" s="141">
        <f>IF(SP_SUL!AP569="","*",SP_SUL!AP569)</f>
        <v>114.3</v>
      </c>
      <c r="N551" s="141" t="str">
        <f>IF(SP_SUL!AM569="","*",SP_SUL!AM569)</f>
        <v>ZGM1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-</v>
      </c>
      <c r="D563" s="100" t="str">
        <f>IF(SP_SUL!T581="","*",SP_SUL!T581)</f>
        <v>-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-</v>
      </c>
      <c r="D564" s="100" t="str">
        <f>IF(SP_SUL!T582="","*",SP_SUL!T582)</f>
        <v>-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-</v>
      </c>
      <c r="D566" s="100" t="str">
        <f>IF(SP_SUL!T584="","*",SP_SUL!T584)</f>
        <v>-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-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-</v>
      </c>
      <c r="D567" s="100" t="str">
        <f>IF(SP_SUL!T585="","*",SP_SUL!T585)</f>
        <v>-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-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-</v>
      </c>
      <c r="D568" s="100" t="str">
        <f>IF(SP_SUL!T586="","*",SP_SUL!T586)</f>
        <v>-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-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-</v>
      </c>
      <c r="D569" s="100" t="str">
        <f>IF(SP_SUL!T587="","*",SP_SUL!T587)</f>
        <v>-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-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-</v>
      </c>
      <c r="D570" s="100" t="str">
        <f>IF(SP_SUL!T588="","*",SP_SUL!T588)</f>
        <v>-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-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-</v>
      </c>
      <c r="D571" s="100" t="str">
        <f>IF(SP_SUL!T589="","*",SP_SUL!T589)</f>
        <v>-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-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7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8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8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8"/>
      <c r="P1004" s="190" t="s">
        <v>1799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8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8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8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8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8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8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8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8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8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5" bestFit="1" customWidth="1"/>
    <col min="13" max="13" width="6.7109375" style="125" customWidth="1"/>
    <col min="14" max="14" width="9.7109375" style="262" customWidth="1"/>
    <col min="15" max="15" width="6" style="26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22"/>
      <c r="M1" s="124"/>
      <c r="N1" s="258"/>
      <c r="O1" s="258"/>
      <c r="P1" s="169"/>
      <c r="Q1" s="394" t="s">
        <v>922</v>
      </c>
      <c r="R1" s="395"/>
      <c r="U1" s="102"/>
      <c r="V1" s="396" t="s">
        <v>1800</v>
      </c>
      <c r="W1" s="396"/>
      <c r="X1" s="396"/>
      <c r="Y1" s="104"/>
    </row>
    <row r="2" spans="1:25" s="101" customFormat="1" ht="11.25" customHeight="1">
      <c r="A2" s="105" t="s">
        <v>1801</v>
      </c>
      <c r="B2" s="105" t="s">
        <v>1796</v>
      </c>
      <c r="C2" s="105" t="s">
        <v>313</v>
      </c>
      <c r="D2" s="106" t="s">
        <v>874</v>
      </c>
      <c r="E2" s="106" t="s">
        <v>875</v>
      </c>
      <c r="F2" s="106" t="s">
        <v>1795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3" t="s">
        <v>7</v>
      </c>
      <c r="M2" s="126" t="s">
        <v>3</v>
      </c>
      <c r="N2" s="259" t="s">
        <v>867</v>
      </c>
      <c r="O2" s="25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1802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4" t="e">
        <f>IF(SP_SUL!#REF!="","*",SP_SUL!#REF!)</f>
        <v>#REF!</v>
      </c>
      <c r="M3" s="111" t="e">
        <f>IF(SP_SUL!#REF!="","*",SP_SUL!#REF!)</f>
        <v>#REF!</v>
      </c>
      <c r="N3" s="260" t="e">
        <f>IF(SP_SUL!#REF!="","*",SP_SUL!#REF!)</f>
        <v>#REF!</v>
      </c>
      <c r="O3" s="26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4" t="str">
        <f>IF(SP_SUL!N6="","*",SP_SUL!N6)</f>
        <v>ZDS2481</v>
      </c>
      <c r="M4" s="111">
        <f>IF(SP_SUL!J6="","*",SP_SUL!J6)</f>
        <v>49</v>
      </c>
      <c r="N4" s="260">
        <f>IF(SP_SUL!K6="","*",SP_SUL!K6)</f>
        <v>240.89</v>
      </c>
      <c r="O4" s="26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4" t="str">
        <f>IF(SP_SUL!N7="","*",SP_SUL!N7)</f>
        <v>224ZIC2</v>
      </c>
      <c r="M5" s="111">
        <f>IF(SP_SUL!J7="","*",SP_SUL!J7)</f>
        <v>56</v>
      </c>
      <c r="N5" s="260">
        <f>IF(SP_SUL!K7="","*",SP_SUL!K7)</f>
        <v>225</v>
      </c>
      <c r="O5" s="26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4" t="str">
        <f>IF(SP_SUL!N8="","*",SP_SUL!N8)</f>
        <v>198ZYU2</v>
      </c>
      <c r="M6" s="111">
        <f>IF(SP_SUL!J8="","*",SP_SUL!J8)</f>
        <v>56</v>
      </c>
      <c r="N6" s="260">
        <f>IF(SP_SUL!K8="","*",SP_SUL!K8)</f>
        <v>198.4</v>
      </c>
      <c r="O6" s="26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4" t="str">
        <f>IF(SP_SUL!N9="","*",SP_SUL!N9)</f>
        <v>ZFY1981</v>
      </c>
      <c r="M7" s="111">
        <f>IF(SP_SUL!J9="","*",SP_SUL!J9)</f>
        <v>49</v>
      </c>
      <c r="N7" s="260">
        <f>IF(SP_SUL!K9="","*",SP_SUL!K9)</f>
        <v>198.1</v>
      </c>
      <c r="O7" s="26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4" t="str">
        <f>IF(SP_SUL!N10="","*",SP_SUL!N10)</f>
        <v>ZFY1</v>
      </c>
      <c r="M8" s="111">
        <f>IF(SP_SUL!J10="","*",SP_SUL!J10)</f>
        <v>49</v>
      </c>
      <c r="N8" s="260">
        <f>IF(SP_SUL!K10="","*",SP_SUL!K10)</f>
        <v>194</v>
      </c>
      <c r="O8" s="26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4" t="str">
        <f>IF(SP_SUL!N11="","*",SP_SUL!N11)</f>
        <v>-</v>
      </c>
      <c r="M9" s="111" t="str">
        <f>IF(SP_SUL!J11="","*",SP_SUL!J11)</f>
        <v>*</v>
      </c>
      <c r="N9" s="260" t="str">
        <f>IF(SP_SUL!K11="","*",SP_SUL!K11)</f>
        <v>*</v>
      </c>
      <c r="O9" s="26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4" t="str">
        <f>IF(SP_SUL!N12="","*",SP_SUL!N12)</f>
        <v>-</v>
      </c>
      <c r="M10" s="111" t="str">
        <f>IF(SP_SUL!J12="","*",SP_SUL!J12)</f>
        <v>*</v>
      </c>
      <c r="N10" s="260" t="str">
        <f>IF(SP_SUL!K12="","*",SP_SUL!K12)</f>
        <v>*</v>
      </c>
      <c r="O10" s="26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4" t="str">
        <f>IF(SP_SUL!N13="","*",SP_SUL!N13)</f>
        <v>ZKE2</v>
      </c>
      <c r="M11" s="111">
        <f>IF(SP_SUL!J13="","*",SP_SUL!J13)</f>
        <v>55</v>
      </c>
      <c r="N11" s="260">
        <f>IF(SP_SUL!K13="","*",SP_SUL!K13)</f>
        <v>77</v>
      </c>
      <c r="O11" s="26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4" t="str">
        <f>IF(SP_SUL!N14="","*",SP_SUL!N14)</f>
        <v>ZKWZLU</v>
      </c>
      <c r="M12" s="111">
        <f>IF(SP_SUL!J14="","*",SP_SUL!J14)</f>
        <v>55</v>
      </c>
      <c r="N12" s="260">
        <f>IF(SP_SUL!K14="","*",SP_SUL!K14)</f>
        <v>97.843000000000004</v>
      </c>
      <c r="O12" s="26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4" t="str">
        <f>IF(SP_SUL!N15="","*",SP_SUL!N15)</f>
        <v>102ZKW2</v>
      </c>
      <c r="M13" s="111">
        <f>IF(SP_SUL!J15="","*",SP_SUL!J15)</f>
        <v>55</v>
      </c>
      <c r="N13" s="260">
        <f>IF(SP_SUL!K15="","*",SP_SUL!K15)</f>
        <v>99.6</v>
      </c>
      <c r="O13" s="26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4">
        <f>IF(SP_SUL!N16="","*",SP_SUL!N16)</f>
        <v>1031022</v>
      </c>
      <c r="M14" s="111">
        <f>IF(SP_SUL!J16="","*",SP_SUL!J16)</f>
        <v>55</v>
      </c>
      <c r="N14" s="260">
        <f>IF(SP_SUL!K16="","*",SP_SUL!K16)</f>
        <v>102.04</v>
      </c>
      <c r="O14" s="26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4">
        <f>IF(SP_SUL!N17="","*",SP_SUL!N17)</f>
        <v>1051032</v>
      </c>
      <c r="M15" s="111">
        <f>IF(SP_SUL!J17="","*",SP_SUL!J17)</f>
        <v>55</v>
      </c>
      <c r="N15" s="260">
        <f>IF(SP_SUL!K17="","*",SP_SUL!K17)</f>
        <v>103.996</v>
      </c>
      <c r="O15" s="26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4" t="str">
        <f>IF(SP_SUL!N18="","*",SP_SUL!N18)</f>
        <v>ZEVZKW</v>
      </c>
      <c r="M16" s="111">
        <f>IF(SP_SUL!J18="","*",SP_SUL!J18)</f>
        <v>54</v>
      </c>
      <c r="N16" s="260">
        <f>IF(SP_SUL!K18="","*",SP_SUL!K18)</f>
        <v>66</v>
      </c>
      <c r="O16" s="26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4" t="str">
        <f>IF(SP_SUL!N19="","*",SP_SUL!N19)</f>
        <v>ZEVZPT</v>
      </c>
      <c r="M17" s="111">
        <f>IF(SP_SUL!J19="","*",SP_SUL!J19)</f>
        <v>92</v>
      </c>
      <c r="N17" s="260">
        <f>IF(SP_SUL!K19="","*",SP_SUL!K19)</f>
        <v>66</v>
      </c>
      <c r="O17" s="26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4" t="str">
        <f>IF(SP_SUL!N20="","*",SP_SUL!N20)</f>
        <v>K84ZXW2</v>
      </c>
      <c r="M18" s="111">
        <f>IF(SP_SUL!J20="","*",SP_SUL!J20)</f>
        <v>92</v>
      </c>
      <c r="N18" s="260">
        <f>IF(SP_SUL!K20="","*",SP_SUL!K20)</f>
        <v>83.7</v>
      </c>
      <c r="O18" s="26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4" t="str">
        <f>IF(SP_SUL!N21="","*",SP_SUL!N21)</f>
        <v>K67ZEV1</v>
      </c>
      <c r="M19" s="111">
        <f>IF(SP_SUL!J21="","*",SP_SUL!J21)</f>
        <v>54</v>
      </c>
      <c r="N19" s="260">
        <f>IF(SP_SUL!K21="","*",SP_SUL!K21)</f>
        <v>66.5</v>
      </c>
      <c r="O19" s="26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4" t="str">
        <f>IF(SP_SUL!N22="","*",SP_SUL!N22)</f>
        <v>ZGP2</v>
      </c>
      <c r="M20" s="111">
        <f>IF(SP_SUL!J22="","*",SP_SUL!J22)</f>
        <v>92</v>
      </c>
      <c r="N20" s="260">
        <f>IF(SP_SUL!K22="","*",SP_SUL!K22)</f>
        <v>103.3</v>
      </c>
      <c r="O20" s="26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4" t="str">
        <f>IF(SP_SUL!N23="","*",SP_SUL!N23)</f>
        <v>ZGP2</v>
      </c>
      <c r="M21" s="111">
        <f>IF(SP_SUL!J23="","*",SP_SUL!J23)</f>
        <v>92</v>
      </c>
      <c r="N21" s="260">
        <f>IF(SP_SUL!K23="","*",SP_SUL!K23)</f>
        <v>103.3</v>
      </c>
      <c r="O21" s="26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4" t="str">
        <f>IF(SP_SUL!N24="","*",SP_SUL!N24)</f>
        <v>ZGP2</v>
      </c>
      <c r="M22" s="111">
        <f>IF(SP_SUL!J24="","*",SP_SUL!J24)</f>
        <v>92</v>
      </c>
      <c r="N22" s="260">
        <f>IF(SP_SUL!K24="","*",SP_SUL!K24)</f>
        <v>102.87</v>
      </c>
      <c r="O22" s="26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4" t="str">
        <f>IF(SP_SUL!N25="","*",SP_SUL!N25)</f>
        <v>K84ZXW1</v>
      </c>
      <c r="M23" s="111">
        <f>IF(SP_SUL!J25="","*",SP_SUL!J25)</f>
        <v>54</v>
      </c>
      <c r="N23" s="260">
        <f>IF(SP_SUL!K25="","*",SP_SUL!K25)</f>
        <v>83.7</v>
      </c>
      <c r="O23" s="26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4" t="str">
        <f>IF(SP_SUL!N26="","*",SP_SUL!N26)</f>
        <v>PAT1122</v>
      </c>
      <c r="M24" s="111">
        <f>IF(SP_SUL!J26="","*",SP_SUL!J26)</f>
        <v>53</v>
      </c>
      <c r="N24" s="260">
        <f>IF(SP_SUL!K26="","*",SP_SUL!K26)</f>
        <v>111.75</v>
      </c>
      <c r="O24" s="26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4" t="str">
        <f>IF(SP_SUL!N27="","*",SP_SUL!N27)</f>
        <v>ZGM1</v>
      </c>
      <c r="M25" s="111">
        <f>IF(SP_SUL!J27="","*",SP_SUL!J27)</f>
        <v>30</v>
      </c>
      <c r="N25" s="260">
        <f>IF(SP_SUL!K27="","*",SP_SUL!K27)</f>
        <v>114.3</v>
      </c>
      <c r="O25" s="26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4" t="str">
        <f>IF(SP_SUL!N28="","*",SP_SUL!N28)</f>
        <v>102ZKW2</v>
      </c>
      <c r="M26" s="111">
        <f>IF(SP_SUL!J28="","*",SP_SUL!J28)</f>
        <v>55</v>
      </c>
      <c r="N26" s="260">
        <f>IF(SP_SUL!K28="","*",SP_SUL!K28)</f>
        <v>99.6</v>
      </c>
      <c r="O26" s="26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4" t="str">
        <f>IF(SP_SUL!N29="","*",SP_SUL!N29)</f>
        <v>-</v>
      </c>
      <c r="M27" s="111" t="str">
        <f>IF(SP_SUL!J29="","*",SP_SUL!J29)</f>
        <v>*</v>
      </c>
      <c r="N27" s="260" t="str">
        <f>IF(SP_SUL!K29="","*",SP_SUL!K29)</f>
        <v>*</v>
      </c>
      <c r="O27" s="26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4" t="str">
        <f>IF(SP_SUL!N30="","*",SP_SUL!N30)</f>
        <v>-</v>
      </c>
      <c r="M28" s="111" t="str">
        <f>IF(SP_SUL!J30="","*",SP_SUL!J30)</f>
        <v>*</v>
      </c>
      <c r="N28" s="260" t="str">
        <f>IF(SP_SUL!K30="","*",SP_SUL!K30)</f>
        <v>*</v>
      </c>
      <c r="O28" s="26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4" t="str">
        <f>IF(SP_SUL!N31="","*",SP_SUL!N31)</f>
        <v>ZDS2481</v>
      </c>
      <c r="M29" s="111">
        <f>IF(SP_SUL!J31="","*",SP_SUL!J31)</f>
        <v>49</v>
      </c>
      <c r="N29" s="260">
        <f>IF(SP_SUL!K31="","*",SP_SUL!K31)</f>
        <v>240.89</v>
      </c>
      <c r="O29" s="26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4" t="str">
        <f>IF(SP_SUL!N32="","*",SP_SUL!N32)</f>
        <v>224ZIC1</v>
      </c>
      <c r="M30" s="111">
        <f>IF(SP_SUL!J32="","*",SP_SUL!J32)</f>
        <v>49</v>
      </c>
      <c r="N30" s="260">
        <f>IF(SP_SUL!K32="","*",SP_SUL!K32)</f>
        <v>225</v>
      </c>
      <c r="O30" s="26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4" t="str">
        <f>IF(SP_SUL!N33="","*",SP_SUL!N33)</f>
        <v>198ZYU2</v>
      </c>
      <c r="M31" s="111">
        <f>IF(SP_SUL!J33="","*",SP_SUL!J33)</f>
        <v>56</v>
      </c>
      <c r="N31" s="260">
        <f>IF(SP_SUL!K33="","*",SP_SUL!K33)</f>
        <v>198.4</v>
      </c>
      <c r="O31" s="26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4" t="str">
        <f>IF(SP_SUL!N34="","*",SP_SUL!N34)</f>
        <v>ZFY1981</v>
      </c>
      <c r="M32" s="111">
        <f>IF(SP_SUL!J34="","*",SP_SUL!J34)</f>
        <v>49</v>
      </c>
      <c r="N32" s="260">
        <f>IF(SP_SUL!K34="","*",SP_SUL!K34)</f>
        <v>198.1</v>
      </c>
      <c r="O32" s="26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4" t="str">
        <f>IF(SP_SUL!N35="","*",SP_SUL!N35)</f>
        <v>ZFY1</v>
      </c>
      <c r="M33" s="111">
        <f>IF(SP_SUL!J35="","*",SP_SUL!J35)</f>
        <v>49</v>
      </c>
      <c r="N33" s="260">
        <f>IF(SP_SUL!K35="","*",SP_SUL!K35)</f>
        <v>194</v>
      </c>
      <c r="O33" s="26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4" t="str">
        <f>IF(SP_SUL!N36="","*",SP_SUL!N36)</f>
        <v>ZPS075</v>
      </c>
      <c r="M34" s="111">
        <f>IF(SP_SUL!J36="","*",SP_SUL!J36)</f>
        <v>61</v>
      </c>
      <c r="N34" s="260">
        <f>IF(SP_SUL!K36="","*",SP_SUL!K36)</f>
        <v>73.900000000000006</v>
      </c>
      <c r="O34" s="26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4" t="str">
        <f>IF(SP_SUL!N37="","*",SP_SUL!N37)</f>
        <v>ZWI1132</v>
      </c>
      <c r="M35" s="111">
        <f>IF(SP_SUL!J37="","*",SP_SUL!J37)</f>
        <v>55</v>
      </c>
      <c r="N35" s="260">
        <f>IF(SP_SUL!K37="","*",SP_SUL!K37)</f>
        <v>117</v>
      </c>
      <c r="O35" s="26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4" t="str">
        <f>IF(SP_SUL!N38="","*",SP_SUL!N38)</f>
        <v>ZEMZER</v>
      </c>
      <c r="M36" s="111">
        <f>IF(SP_SUL!J38="","*",SP_SUL!J38)</f>
        <v>48</v>
      </c>
      <c r="N36" s="260">
        <f>IF(SP_SUL!K38="","*",SP_SUL!K38)</f>
        <v>134</v>
      </c>
      <c r="O36" s="26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4" t="str">
        <f>IF(SP_SUL!N39="","*",SP_SUL!N39)</f>
        <v>ZRBZEV</v>
      </c>
      <c r="M37" s="111">
        <f>IF(SP_SUL!J39="","*",SP_SUL!J39)</f>
        <v>48</v>
      </c>
      <c r="N37" s="260">
        <f>IF(SP_SUL!K39="","*",SP_SUL!K39)</f>
        <v>152.04599999999999</v>
      </c>
      <c r="O37" s="26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4" t="str">
        <f>IF(SP_SUL!N40="","*",SP_SUL!N40)</f>
        <v>ZEV1</v>
      </c>
      <c r="M38" s="111">
        <f>IF(SP_SUL!J40="","*",SP_SUL!J40)</f>
        <v>48</v>
      </c>
      <c r="N38" s="260">
        <f>IF(SP_SUL!K40="","*",SP_SUL!K40)</f>
        <v>158.69999999999999</v>
      </c>
      <c r="O38" s="26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4" t="str">
        <f>IF(SP_SUL!N41="","*",SP_SUL!N41)</f>
        <v>ZEV1571</v>
      </c>
      <c r="M39" s="111">
        <f>IF(SP_SUL!J41="","*",SP_SUL!J41)</f>
        <v>48</v>
      </c>
      <c r="N39" s="260">
        <f>IF(SP_SUL!K41="","*",SP_SUL!K41)</f>
        <v>157.19999999999999</v>
      </c>
      <c r="O39" s="26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4">
        <f>IF(SP_SUL!N42="","*",SP_SUL!N42)</f>
        <v>1551541</v>
      </c>
      <c r="M40" s="111">
        <f>IF(SP_SUL!J42="","*",SP_SUL!J42)</f>
        <v>48</v>
      </c>
      <c r="N40" s="260">
        <f>IF(SP_SUL!K42="","*",SP_SUL!K42)</f>
        <v>154.1</v>
      </c>
      <c r="O40" s="26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4" t="str">
        <f>IF(SP_SUL!N43="","*",SP_SUL!N43)</f>
        <v>K85K832</v>
      </c>
      <c r="M41" s="111">
        <f>IF(SP_SUL!J43="","*",SP_SUL!J43)</f>
        <v>55</v>
      </c>
      <c r="N41" s="260">
        <f>IF(SP_SUL!K43="","*",SP_SUL!K43)</f>
        <v>84.4</v>
      </c>
      <c r="O41" s="26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4" t="str">
        <f>IF(SP_SUL!N44="","*",SP_SUL!N44)</f>
        <v>-</v>
      </c>
      <c r="M42" s="111" t="str">
        <f>IF(SP_SUL!J44="","*",SP_SUL!J44)</f>
        <v>*</v>
      </c>
      <c r="N42" s="260" t="str">
        <f>IF(SP_SUL!K44="","*",SP_SUL!K44)</f>
        <v>*</v>
      </c>
      <c r="O42" s="26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4" t="str">
        <f>IF(SP_SUL!N45="","*",SP_SUL!N45)</f>
        <v>K96K952</v>
      </c>
      <c r="M43" s="111">
        <f>IF(SP_SUL!J45="","*",SP_SUL!J45)</f>
        <v>92</v>
      </c>
      <c r="N43" s="260">
        <f>IF(SP_SUL!K45="","*",SP_SUL!K45)</f>
        <v>95.3</v>
      </c>
      <c r="O43" s="26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4" t="str">
        <f>IF(SP_SUL!N46="","*",SP_SUL!N46)</f>
        <v>ZGP1 / 105ZGP1</v>
      </c>
      <c r="M44" s="111">
        <f>IF(SP_SUL!J46="","*",SP_SUL!J46)</f>
        <v>54</v>
      </c>
      <c r="N44" s="260">
        <f>IF(SP_SUL!K46="","*",SP_SUL!K46)</f>
        <v>102</v>
      </c>
      <c r="O44" s="26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4" t="str">
        <f>IF(SP_SUL!N47="","*",SP_SUL!N47)</f>
        <v>ZGP1</v>
      </c>
      <c r="M45" s="111">
        <f>IF(SP_SUL!J47="","*",SP_SUL!J47)</f>
        <v>54</v>
      </c>
      <c r="N45" s="260">
        <f>IF(SP_SUL!K47="","*",SP_SUL!K47)</f>
        <v>102.2</v>
      </c>
      <c r="O45" s="26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4" t="str">
        <f>IF(SP_SUL!N48="","*",SP_SUL!N48)</f>
        <v>ZGP1</v>
      </c>
      <c r="M46" s="111">
        <f>IF(SP_SUL!J48="","*",SP_SUL!J48)</f>
        <v>54</v>
      </c>
      <c r="N46" s="260">
        <f>IF(SP_SUL!K48="","*",SP_SUL!K48)</f>
        <v>103</v>
      </c>
      <c r="O46" s="26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4" t="str">
        <f>IF(SP_SUL!N49="","*",SP_SUL!N49)</f>
        <v>ZGP1</v>
      </c>
      <c r="M47" s="111">
        <f>IF(SP_SUL!J49="","*",SP_SUL!J49)</f>
        <v>54</v>
      </c>
      <c r="N47" s="260">
        <f>IF(SP_SUL!K49="","*",SP_SUL!K49)</f>
        <v>103.3</v>
      </c>
      <c r="O47" s="26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4" t="str">
        <f>IF(SP_SUL!N50="","*",SP_SUL!N50)</f>
        <v>ZPTZEV</v>
      </c>
      <c r="M48" s="111">
        <f>IF(SP_SUL!J50="","*",SP_SUL!J50)</f>
        <v>54</v>
      </c>
      <c r="N48" s="260">
        <f>IF(SP_SUL!K50="","*",SP_SUL!K50)</f>
        <v>105</v>
      </c>
      <c r="O48" s="26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4" t="str">
        <f>IF(SP_SUL!N51="","*",SP_SUL!N51)</f>
        <v>ZPTZPGZPT</v>
      </c>
      <c r="M49" s="111">
        <f>IF(SP_SUL!J51="","*",SP_SUL!J51)</f>
        <v>53</v>
      </c>
      <c r="N49" s="260">
        <f>IF(SP_SUL!K51="","*",SP_SUL!K51)</f>
        <v>109</v>
      </c>
      <c r="O49" s="26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4" t="str">
        <f>IF(SP_SUL!N52="","*",SP_SUL!N52)</f>
        <v>117ZGM2</v>
      </c>
      <c r="M50" s="111">
        <f>IF(SP_SUL!J52="","*",SP_SUL!J52)</f>
        <v>53</v>
      </c>
      <c r="N50" s="260">
        <f>IF(SP_SUL!K52="","*",SP_SUL!K52)</f>
        <v>115.5</v>
      </c>
      <c r="O50" s="26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4" t="str">
        <f>IF(SP_SUL!N53="","*",SP_SUL!N53)</f>
        <v>-</v>
      </c>
      <c r="M51" s="111" t="str">
        <f>IF(SP_SUL!J53="","*",SP_SUL!J53)</f>
        <v>*</v>
      </c>
      <c r="N51" s="260" t="str">
        <f>IF(SP_SUL!K53="","*",SP_SUL!K53)</f>
        <v>*</v>
      </c>
      <c r="O51" s="26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4" t="str">
        <f>IF(SP_SUL!N54="","*",SP_SUL!N54)</f>
        <v>-</v>
      </c>
      <c r="M52" s="111" t="str">
        <f>IF(SP_SUL!J54="","*",SP_SUL!J54)</f>
        <v>*</v>
      </c>
      <c r="N52" s="260" t="str">
        <f>IF(SP_SUL!K54="","*",SP_SUL!K54)</f>
        <v>*</v>
      </c>
      <c r="O52" s="26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4" t="str">
        <f>IF(SP_SUL!N55="","*",SP_SUL!N55)</f>
        <v>ZQBZBVZYU</v>
      </c>
      <c r="M53" s="111">
        <f>IF(SP_SUL!J55="","*",SP_SUL!J55)</f>
        <v>56</v>
      </c>
      <c r="N53" s="260">
        <f>IF(SP_SUL!K55="","*",SP_SUL!K55)</f>
        <v>256</v>
      </c>
      <c r="O53" s="26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4" t="str">
        <f>IF(SP_SUL!N56="","*",SP_SUL!N56)</f>
        <v>ZDS2481</v>
      </c>
      <c r="M54" s="111">
        <f>IF(SP_SUL!J56="","*",SP_SUL!J56)</f>
        <v>49</v>
      </c>
      <c r="N54" s="260">
        <f>IF(SP_SUL!K56="","*",SP_SUL!K56)</f>
        <v>240.89</v>
      </c>
      <c r="O54" s="26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4" t="str">
        <f>IF(SP_SUL!N57="","*",SP_SUL!N57)</f>
        <v>224ZIC1</v>
      </c>
      <c r="M55" s="111">
        <f>IF(SP_SUL!J57="","*",SP_SUL!J57)</f>
        <v>49</v>
      </c>
      <c r="N55" s="260">
        <f>IF(SP_SUL!K57="","*",SP_SUL!K57)</f>
        <v>225</v>
      </c>
      <c r="O55" s="26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4" t="str">
        <f>IF(SP_SUL!N58="","*",SP_SUL!N58)</f>
        <v>198ZYU2</v>
      </c>
      <c r="M56" s="111">
        <f>IF(SP_SUL!J58="","*",SP_SUL!J58)</f>
        <v>56</v>
      </c>
      <c r="N56" s="260">
        <f>IF(SP_SUL!K58="","*",SP_SUL!K58)</f>
        <v>198.4</v>
      </c>
      <c r="O56" s="26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4" t="str">
        <f>IF(SP_SUL!N59="","*",SP_SUL!N59)</f>
        <v>ZFY1981</v>
      </c>
      <c r="M57" s="111">
        <f>IF(SP_SUL!J59="","*",SP_SUL!J59)</f>
        <v>49</v>
      </c>
      <c r="N57" s="260">
        <f>IF(SP_SUL!K59="","*",SP_SUL!K59)</f>
        <v>198.1</v>
      </c>
      <c r="O57" s="26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4" t="str">
        <f>IF(SP_SUL!N60="","*",SP_SUL!N60)</f>
        <v>ZFY1</v>
      </c>
      <c r="M58" s="111">
        <f>IF(SP_SUL!J60="","*",SP_SUL!J60)</f>
        <v>49</v>
      </c>
      <c r="N58" s="260">
        <f>IF(SP_SUL!K60="","*",SP_SUL!K60)</f>
        <v>194</v>
      </c>
      <c r="O58" s="26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4" t="str">
        <f>IF(SP_SUL!N61="","*",SP_SUL!N61)</f>
        <v>ZPS075</v>
      </c>
      <c r="M59" s="111">
        <f>IF(SP_SUL!J61="","*",SP_SUL!J61)</f>
        <v>61</v>
      </c>
      <c r="N59" s="260">
        <f>IF(SP_SUL!K61="","*",SP_SUL!K61)</f>
        <v>73.900000000000006</v>
      </c>
      <c r="O59" s="26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4" t="str">
        <f>IF(SP_SUL!N62="","*",SP_SUL!N62)</f>
        <v>185ZXPZCR</v>
      </c>
      <c r="M60" s="111">
        <f>IF(SP_SUL!J62="","*",SP_SUL!J62)</f>
        <v>49</v>
      </c>
      <c r="N60" s="260">
        <f>IF(SP_SUL!K62="","*",SP_SUL!K62)</f>
        <v>185</v>
      </c>
      <c r="O60" s="26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4" t="str">
        <f>IF(SP_SUL!N63="","*",SP_SUL!N63)</f>
        <v>-</v>
      </c>
      <c r="M61" s="111" t="str">
        <f>IF(SP_SUL!J63="","*",SP_SUL!J63)</f>
        <v>*</v>
      </c>
      <c r="N61" s="260" t="str">
        <f>IF(SP_SUL!K63="","*",SP_SUL!K63)</f>
        <v>*</v>
      </c>
      <c r="O61" s="26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4" t="str">
        <f>IF(SP_SUL!N64="","*",SP_SUL!N64)</f>
        <v>ZWW2</v>
      </c>
      <c r="M62" s="111">
        <f>IF(SP_SUL!J64="","*",SP_SUL!J64)</f>
        <v>55</v>
      </c>
      <c r="N62" s="260">
        <f>IF(SP_SUL!K64="","*",SP_SUL!K64)</f>
        <v>87.4</v>
      </c>
      <c r="O62" s="26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4">
        <f>IF(SP_SUL!N65="","*",SP_SUL!N65)</f>
        <v>1571562</v>
      </c>
      <c r="M63" s="111">
        <f>IF(SP_SUL!J65="","*",SP_SUL!J65)</f>
        <v>55</v>
      </c>
      <c r="N63" s="260">
        <f>IF(SP_SUL!K65="","*",SP_SUL!K65)</f>
        <v>157</v>
      </c>
      <c r="O63" s="26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4" t="str">
        <f>IF(SP_SUL!N66="","*",SP_SUL!N66)</f>
        <v>ZEVZBV</v>
      </c>
      <c r="M64" s="111">
        <f>IF(SP_SUL!J66="","*",SP_SUL!J66)</f>
        <v>92</v>
      </c>
      <c r="N64" s="260">
        <f>IF(SP_SUL!K66="","*",SP_SUL!K66)</f>
        <v>66.5</v>
      </c>
      <c r="O64" s="26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4" t="str">
        <f>IF(SP_SUL!N67="","*",SP_SUL!N67)</f>
        <v>-</v>
      </c>
      <c r="M65" s="111" t="str">
        <f>IF(SP_SUL!J67="","*",SP_SUL!J67)</f>
        <v>*</v>
      </c>
      <c r="N65" s="260" t="str">
        <f>IF(SP_SUL!K67="","*",SP_SUL!K67)</f>
        <v>*</v>
      </c>
      <c r="O65" s="26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4">
        <f>IF(SP_SUL!N68="","*",SP_SUL!N68)</f>
        <v>1231212</v>
      </c>
      <c r="M66" s="111">
        <f>IF(SP_SUL!J68="","*",SP_SUL!J68)</f>
        <v>55</v>
      </c>
      <c r="N66" s="260">
        <f>IF(SP_SUL!K68="","*",SP_SUL!K68)</f>
        <v>122.196</v>
      </c>
      <c r="O66" s="26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4">
        <f>IF(SP_SUL!N69="","*",SP_SUL!N69)</f>
        <v>1231212</v>
      </c>
      <c r="M67" s="111">
        <f>IF(SP_SUL!J69="","*",SP_SUL!J69)</f>
        <v>55</v>
      </c>
      <c r="N67" s="260">
        <f>IF(SP_SUL!K69="","*",SP_SUL!K69)</f>
        <v>122.199</v>
      </c>
      <c r="O67" s="26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4">
        <f>IF(SP_SUL!N70="","*",SP_SUL!N70)</f>
        <v>1231212</v>
      </c>
      <c r="M68" s="111">
        <f>IF(SP_SUL!J70="","*",SP_SUL!J70)</f>
        <v>55</v>
      </c>
      <c r="N68" s="260">
        <f>IF(SP_SUL!K70="","*",SP_SUL!K70)</f>
        <v>122.2</v>
      </c>
      <c r="O68" s="26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4" t="str">
        <f>IF(SP_SUL!N71="","*",SP_SUL!N71)</f>
        <v>*</v>
      </c>
      <c r="M69" s="111" t="str">
        <f>IF(SP_SUL!J71="","*",SP_SUL!J71)</f>
        <v>*</v>
      </c>
      <c r="N69" s="260" t="str">
        <f>IF(SP_SUL!K71="","*",SP_SUL!K71)</f>
        <v>*</v>
      </c>
      <c r="O69" s="26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4" t="str">
        <f>IF(SP_SUL!N72="","*",SP_SUL!N72)</f>
        <v>ZEVZXW</v>
      </c>
      <c r="M70" s="111">
        <f>IF(SP_SUL!J72="","*",SP_SUL!J72)</f>
        <v>92</v>
      </c>
      <c r="N70" s="260">
        <f>IF(SP_SUL!K72="","*",SP_SUL!K72)</f>
        <v>66.5</v>
      </c>
      <c r="O70" s="26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4" t="str">
        <f>IF(SP_SUL!N73="","*",SP_SUL!N73)</f>
        <v>K96K952</v>
      </c>
      <c r="M71" s="111">
        <f>IF(SP_SUL!J73="","*",SP_SUL!J73)</f>
        <v>92</v>
      </c>
      <c r="N71" s="260">
        <f>IF(SP_SUL!K73="","*",SP_SUL!K73)</f>
        <v>95.3</v>
      </c>
      <c r="O71" s="26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4" t="str">
        <f>IF(SP_SUL!N74="","*",SP_SUL!N74)</f>
        <v>ZGP2</v>
      </c>
      <c r="M72" s="111">
        <f>IF(SP_SUL!J74="","*",SP_SUL!J74)</f>
        <v>92</v>
      </c>
      <c r="N72" s="260">
        <f>IF(SP_SUL!K74="","*",SP_SUL!K74)</f>
        <v>103.3</v>
      </c>
      <c r="O72" s="26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4" t="str">
        <f>IF(SP_SUL!N75="","*",SP_SUL!N75)</f>
        <v>ZGM1</v>
      </c>
      <c r="M73" s="111">
        <f>IF(SP_SUL!J75="","*",SP_SUL!J75)</f>
        <v>30</v>
      </c>
      <c r="N73" s="260">
        <f>IF(SP_SUL!K75="","*",SP_SUL!K75)</f>
        <v>114.3</v>
      </c>
      <c r="O73" s="26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4" t="str">
        <f>IF(SP_SUL!N76="","*",SP_SUL!N76)</f>
        <v>117ZGM2</v>
      </c>
      <c r="M74" s="111">
        <f>IF(SP_SUL!J76="","*",SP_SUL!J76)</f>
        <v>53</v>
      </c>
      <c r="N74" s="260">
        <f>IF(SP_SUL!K76="","*",SP_SUL!K76)</f>
        <v>115.5</v>
      </c>
      <c r="O74" s="26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4" t="str">
        <f>IF(SP_SUL!N77="","*",SP_SUL!N77)</f>
        <v>ZPTZPGZPT</v>
      </c>
      <c r="M75" s="111">
        <f>IF(SP_SUL!J77="","*",SP_SUL!J77)</f>
        <v>53</v>
      </c>
      <c r="N75" s="260">
        <f>IF(SP_SUL!K77="","*",SP_SUL!K77)</f>
        <v>109</v>
      </c>
      <c r="O75" s="26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4" t="str">
        <f>IF(SP_SUL!N78="","*",SP_SUL!N78)</f>
        <v>-</v>
      </c>
      <c r="M76" s="111" t="str">
        <f>IF(SP_SUL!J78="","*",SP_SUL!J78)</f>
        <v>*</v>
      </c>
      <c r="N76" s="260" t="str">
        <f>IF(SP_SUL!K78="","*",SP_SUL!K78)</f>
        <v>*</v>
      </c>
      <c r="O76" s="26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4" t="str">
        <f>IF(SP_SUL!N79="","*",SP_SUL!N79)</f>
        <v>*</v>
      </c>
      <c r="M77" s="111" t="str">
        <f>IF(SP_SUL!J79="","*",SP_SUL!J79)</f>
        <v>*</v>
      </c>
      <c r="N77" s="260" t="str">
        <f>IF(SP_SUL!K79="","*",SP_SUL!K79)</f>
        <v>*</v>
      </c>
      <c r="O77" s="26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4" t="str">
        <f>IF(SP_SUL!N80="","*",SP_SUL!N80)</f>
        <v>ZDS2481</v>
      </c>
      <c r="M78" s="111">
        <f>IF(SP_SUL!J80="","*",SP_SUL!J80)</f>
        <v>49</v>
      </c>
      <c r="N78" s="260">
        <f>IF(SP_SUL!K80="","*",SP_SUL!K80)</f>
        <v>240.89</v>
      </c>
      <c r="O78" s="26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4" t="str">
        <f>IF(SP_SUL!N81="","*",SP_SUL!N81)</f>
        <v>224ZIC1</v>
      </c>
      <c r="M79" s="111">
        <f>IF(SP_SUL!J81="","*",SP_SUL!J81)</f>
        <v>49</v>
      </c>
      <c r="N79" s="260">
        <f>IF(SP_SUL!K81="","*",SP_SUL!K81)</f>
        <v>225</v>
      </c>
      <c r="O79" s="26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4" t="str">
        <f>IF(SP_SUL!N82="","*",SP_SUL!N82)</f>
        <v>ZYU1</v>
      </c>
      <c r="M80" s="111">
        <f>IF(SP_SUL!J82="","*",SP_SUL!J82)</f>
        <v>49</v>
      </c>
      <c r="N80" s="260">
        <f>IF(SP_SUL!K82="","*",SP_SUL!K82)</f>
        <v>203.5</v>
      </c>
      <c r="O80" s="26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4" t="str">
        <f>IF(SP_SUL!N83="","*",SP_SUL!N83)</f>
        <v>ZYU1</v>
      </c>
      <c r="M81" s="111">
        <f>IF(SP_SUL!J83="","*",SP_SUL!J83)</f>
        <v>49</v>
      </c>
      <c r="N81" s="260">
        <f>IF(SP_SUL!K83="","*",SP_SUL!K83)</f>
        <v>203.5</v>
      </c>
      <c r="O81" s="26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4" t="str">
        <f>IF(SP_SUL!N84="","*",SP_SUL!N84)</f>
        <v>ZFY1982</v>
      </c>
      <c r="M82" s="111">
        <f>IF(SP_SUL!J84="","*",SP_SUL!J84)</f>
        <v>56</v>
      </c>
      <c r="N82" s="260">
        <f>IF(SP_SUL!K84="","*",SP_SUL!K84)</f>
        <v>195.5</v>
      </c>
      <c r="O82" s="26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4" t="str">
        <f>IF(SP_SUL!N85="","*",SP_SUL!N85)</f>
        <v>ZPS075</v>
      </c>
      <c r="M83" s="111">
        <f>IF(SP_SUL!J85="","*",SP_SUL!J85)</f>
        <v>61</v>
      </c>
      <c r="N83" s="260">
        <f>IF(SP_SUL!K85="","*",SP_SUL!K85)</f>
        <v>73.900000000000006</v>
      </c>
      <c r="O83" s="26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4" t="str">
        <f>IF(SP_SUL!N86="","*",SP_SUL!N86)</f>
        <v>-</v>
      </c>
      <c r="M84" s="111" t="str">
        <f>IF(SP_SUL!J86="","*",SP_SUL!J86)</f>
        <v>*</v>
      </c>
      <c r="N84" s="260" t="str">
        <f>IF(SP_SUL!K86="","*",SP_SUL!K86)</f>
        <v>*</v>
      </c>
      <c r="O84" s="26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4" t="str">
        <f>IF(SP_SUL!N87="","*",SP_SUL!N87)</f>
        <v>K91ZWW1</v>
      </c>
      <c r="M85" s="111">
        <f>IF(SP_SUL!J87="","*",SP_SUL!J87)</f>
        <v>48</v>
      </c>
      <c r="N85" s="260">
        <f>IF(SP_SUL!K87="","*",SP_SUL!K87)</f>
        <v>88.68</v>
      </c>
      <c r="O85" s="26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4" t="str">
        <f>IF(SP_SUL!N88="","*",SP_SUL!N88)</f>
        <v>-</v>
      </c>
      <c r="M86" s="111" t="str">
        <f>IF(SP_SUL!J88="","*",SP_SUL!J88)</f>
        <v>*</v>
      </c>
      <c r="N86" s="260" t="str">
        <f>IF(SP_SUL!K88="","*",SP_SUL!K88)</f>
        <v>*</v>
      </c>
      <c r="O86" s="26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4">
        <f>IF(SP_SUL!N89="","*",SP_SUL!N89)</f>
        <v>1231212</v>
      </c>
      <c r="M87" s="111">
        <f>IF(SP_SUL!J89="","*",SP_SUL!J89)</f>
        <v>55</v>
      </c>
      <c r="N87" s="260">
        <f>IF(SP_SUL!K89="","*",SP_SUL!K89)</f>
        <v>122.196</v>
      </c>
      <c r="O87" s="26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4">
        <f>IF(SP_SUL!N90="","*",SP_SUL!N90)</f>
        <v>1231212</v>
      </c>
      <c r="M88" s="111">
        <f>IF(SP_SUL!J90="","*",SP_SUL!J90)</f>
        <v>55</v>
      </c>
      <c r="N88" s="260">
        <f>IF(SP_SUL!K90="","*",SP_SUL!K90)</f>
        <v>122.199</v>
      </c>
      <c r="O88" s="26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4">
        <f>IF(SP_SUL!N91="","*",SP_SUL!N91)</f>
        <v>1231212</v>
      </c>
      <c r="M89" s="111">
        <f>IF(SP_SUL!J91="","*",SP_SUL!J91)</f>
        <v>55</v>
      </c>
      <c r="N89" s="260">
        <f>IF(SP_SUL!K91="","*",SP_SUL!K91)</f>
        <v>122.2</v>
      </c>
      <c r="O89" s="26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4" t="str">
        <f>IF(SP_SUL!N92="","*",SP_SUL!N92)</f>
        <v>-</v>
      </c>
      <c r="M90" s="111" t="str">
        <f>IF(SP_SUL!J92="","*",SP_SUL!J92)</f>
        <v>*</v>
      </c>
      <c r="N90" s="260" t="str">
        <f>IF(SP_SUL!K92="","*",SP_SUL!K92)</f>
        <v>*</v>
      </c>
      <c r="O90" s="26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4" t="str">
        <f>IF(SP_SUL!N93="","*",SP_SUL!N93)</f>
        <v>ZEMZEV</v>
      </c>
      <c r="M91" s="111">
        <f>IF(SP_SUL!J93="","*",SP_SUL!J93)</f>
        <v>55</v>
      </c>
      <c r="N91" s="260">
        <f>IF(SP_SUL!K93="","*",SP_SUL!K93)</f>
        <v>132</v>
      </c>
      <c r="O91" s="26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4" t="str">
        <f>IF(SP_SUL!N94="","*",SP_SUL!N94)</f>
        <v>ZMS1402</v>
      </c>
      <c r="M92" s="111">
        <f>IF(SP_SUL!J94="","*",SP_SUL!J94)</f>
        <v>55</v>
      </c>
      <c r="N92" s="260">
        <f>IF(SP_SUL!K94="","*",SP_SUL!K94)</f>
        <v>140.69999999999999</v>
      </c>
      <c r="O92" s="26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4" t="str">
        <f>IF(SP_SUL!N95="","*",SP_SUL!N95)</f>
        <v>-</v>
      </c>
      <c r="M93" s="111" t="str">
        <f>IF(SP_SUL!J95="","*",SP_SUL!J95)</f>
        <v>*</v>
      </c>
      <c r="N93" s="260" t="str">
        <f>IF(SP_SUL!K95="","*",SP_SUL!K95)</f>
        <v>*</v>
      </c>
      <c r="O93" s="26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4" t="str">
        <f>IF(SP_SUL!N96="","*",SP_SUL!N96)</f>
        <v>K69K671</v>
      </c>
      <c r="M94" s="111">
        <f>IF(SP_SUL!J96="","*",SP_SUL!J96)</f>
        <v>54</v>
      </c>
      <c r="N94" s="260">
        <f>IF(SP_SUL!K96="","*",SP_SUL!K96)</f>
        <v>68.3</v>
      </c>
      <c r="O94" s="26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4" t="str">
        <f>IF(SP_SUL!N97="","*",SP_SUL!N97)</f>
        <v>K84ZXW2</v>
      </c>
      <c r="M95" s="111">
        <f>IF(SP_SUL!J97="","*",SP_SUL!J97)</f>
        <v>92</v>
      </c>
      <c r="N95" s="260">
        <f>IF(SP_SUL!K97="","*",SP_SUL!K97)</f>
        <v>83.7</v>
      </c>
      <c r="O95" s="26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4" t="str">
        <f>IF(SP_SUL!N98="","*",SP_SUL!N98)</f>
        <v>K96K952</v>
      </c>
      <c r="M96" s="111">
        <f>IF(SP_SUL!J98="","*",SP_SUL!J98)</f>
        <v>92</v>
      </c>
      <c r="N96" s="260">
        <f>IF(SP_SUL!K98="","*",SP_SUL!K98)</f>
        <v>95.5</v>
      </c>
      <c r="O96" s="26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4" t="str">
        <f>IF(SP_SUL!N99="","*",SP_SUL!N99)</f>
        <v>ZGP2</v>
      </c>
      <c r="M97" s="111">
        <f>IF(SP_SUL!J99="","*",SP_SUL!J99)</f>
        <v>92</v>
      </c>
      <c r="N97" s="260">
        <f>IF(SP_SUL!K99="","*",SP_SUL!K99)</f>
        <v>103.3</v>
      </c>
      <c r="O97" s="26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4" t="str">
        <f>IF(SP_SUL!N100="","*",SP_SUL!N100)</f>
        <v>-</v>
      </c>
      <c r="M98" s="111" t="str">
        <f>IF(SP_SUL!J100="","*",SP_SUL!J100)</f>
        <v>*</v>
      </c>
      <c r="N98" s="260" t="str">
        <f>IF(SP_SUL!K100="","*",SP_SUL!K100)</f>
        <v>*</v>
      </c>
      <c r="O98" s="26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4" t="str">
        <f>IF(SP_SUL!N101="","*",SP_SUL!N101)</f>
        <v>ZPTZEM</v>
      </c>
      <c r="M99" s="111">
        <f>IF(SP_SUL!J101="","*",SP_SUL!J101)</f>
        <v>54</v>
      </c>
      <c r="N99" s="260">
        <f>IF(SP_SUL!K101="","*",SP_SUL!K101)</f>
        <v>105.5</v>
      </c>
      <c r="O99" s="26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4" t="str">
        <f>IF(SP_SUL!N102="","*",SP_SUL!N102)</f>
        <v>-</v>
      </c>
      <c r="M100" s="111" t="str">
        <f>IF(SP_SUL!J102="","*",SP_SUL!J102)</f>
        <v>*</v>
      </c>
      <c r="N100" s="260" t="str">
        <f>IF(SP_SUL!K102="","*",SP_SUL!K102)</f>
        <v>*</v>
      </c>
      <c r="O100" s="26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4" t="str">
        <f>IF(SP_SUL!N103="","*",SP_SUL!N103)</f>
        <v>ZGM1</v>
      </c>
      <c r="M101" s="111">
        <f>IF(SP_SUL!J103="","*",SP_SUL!J103)</f>
        <v>30</v>
      </c>
      <c r="N101" s="260">
        <f>IF(SP_SUL!K103="","*",SP_SUL!K103)</f>
        <v>114.3</v>
      </c>
      <c r="O101" s="26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4" t="str">
        <f>IF(SP_SUL!N104="","*",SP_SUL!N104)</f>
        <v>117ZGM2</v>
      </c>
      <c r="M102" s="111">
        <f>IF(SP_SUL!J104="","*",SP_SUL!J104)</f>
        <v>53</v>
      </c>
      <c r="N102" s="260">
        <f>IF(SP_SUL!K104="","*",SP_SUL!K104)</f>
        <v>115.5</v>
      </c>
      <c r="O102" s="26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4" t="str">
        <f>IF(SP_SUL!N105="","*",SP_SUL!N105)</f>
        <v>ZFY1982</v>
      </c>
      <c r="M103" s="111">
        <f>IF(SP_SUL!J105="","*",SP_SUL!J105)</f>
        <v>56</v>
      </c>
      <c r="N103" s="260">
        <f>IF(SP_SUL!K105="","*",SP_SUL!K105)</f>
        <v>195.5</v>
      </c>
      <c r="O103" s="26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4" t="str">
        <f>IF(SP_SUL!N106="","*",SP_SUL!N106)</f>
        <v>ZQBZBL</v>
      </c>
      <c r="M104" s="111">
        <f>IF(SP_SUL!J106="","*",SP_SUL!J106)</f>
        <v>56</v>
      </c>
      <c r="N104" s="260">
        <f>IF(SP_SUL!K106="","*",SP_SUL!K106)</f>
        <v>256</v>
      </c>
      <c r="O104" s="26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4" t="str">
        <f>IF(SP_SUL!N107="","*",SP_SUL!N107)</f>
        <v>ZDS2481</v>
      </c>
      <c r="M105" s="111">
        <f>IF(SP_SUL!J107="","*",SP_SUL!J107)</f>
        <v>49</v>
      </c>
      <c r="N105" s="260">
        <f>IF(SP_SUL!K107="","*",SP_SUL!K107)</f>
        <v>240.89</v>
      </c>
      <c r="O105" s="26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4" t="str">
        <f>IF(SP_SUL!N108="","*",SP_SUL!N108)</f>
        <v>224ZIC1</v>
      </c>
      <c r="M106" s="111">
        <f>IF(SP_SUL!J108="","*",SP_SUL!J108)</f>
        <v>49</v>
      </c>
      <c r="N106" s="260">
        <f>IF(SP_SUL!K108="","*",SP_SUL!K108)</f>
        <v>225</v>
      </c>
      <c r="O106" s="26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4" t="str">
        <f>IF(SP_SUL!N109="","*",SP_SUL!N109)</f>
        <v>ZYU1</v>
      </c>
      <c r="M107" s="111">
        <f>IF(SP_SUL!J109="","*",SP_SUL!J109)</f>
        <v>49</v>
      </c>
      <c r="N107" s="260">
        <f>IF(SP_SUL!K109="","*",SP_SUL!K109)</f>
        <v>203.1</v>
      </c>
      <c r="O107" s="26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4" t="str">
        <f>IF(SP_SUL!N110="","*",SP_SUL!N110)</f>
        <v>ZFY1981</v>
      </c>
      <c r="M108" s="111">
        <f>IF(SP_SUL!J110="","*",SP_SUL!J110)</f>
        <v>49</v>
      </c>
      <c r="N108" s="260">
        <f>IF(SP_SUL!K110="","*",SP_SUL!K110)</f>
        <v>198.1</v>
      </c>
      <c r="O108" s="26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4" t="str">
        <f>IF(SP_SUL!N111="","*",SP_SUL!N111)</f>
        <v>198ZYU2</v>
      </c>
      <c r="M109" s="111">
        <f>IF(SP_SUL!J111="","*",SP_SUL!J111)</f>
        <v>56</v>
      </c>
      <c r="N109" s="260">
        <f>IF(SP_SUL!K111="","*",SP_SUL!K111)</f>
        <v>198.4</v>
      </c>
      <c r="O109" s="26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4" t="str">
        <f>IF(SP_SUL!N112="","*",SP_SUL!N112)</f>
        <v>ZPS075</v>
      </c>
      <c r="M110" s="111">
        <f>IF(SP_SUL!J112="","*",SP_SUL!J112)</f>
        <v>61</v>
      </c>
      <c r="N110" s="260">
        <f>IF(SP_SUL!K112="","*",SP_SUL!K112)</f>
        <v>73.900000000000006</v>
      </c>
      <c r="O110" s="26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4" t="str">
        <f>IF(SP_SUL!N113="","*",SP_SUL!N113)</f>
        <v>ZKWZLU</v>
      </c>
      <c r="M111" s="111">
        <f>IF(SP_SUL!J113="","*",SP_SUL!J113)</f>
        <v>55</v>
      </c>
      <c r="N111" s="260">
        <f>IF(SP_SUL!K113="","*",SP_SUL!K113)</f>
        <v>97.843000000000004</v>
      </c>
      <c r="O111" s="26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4" t="str">
        <f>IF(SP_SUL!N114="","*",SP_SUL!N114)</f>
        <v>102ZKW2</v>
      </c>
      <c r="M112" s="111">
        <f>IF(SP_SUL!J114="","*",SP_SUL!J114)</f>
        <v>55</v>
      </c>
      <c r="N112" s="260">
        <f>IF(SP_SUL!K114="","*",SP_SUL!K114)</f>
        <v>97.9</v>
      </c>
      <c r="O112" s="26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4" t="str">
        <f>IF(SP_SUL!N115="","*",SP_SUL!N115)</f>
        <v>102ZKW2</v>
      </c>
      <c r="M113" s="111">
        <f>IF(SP_SUL!J115="","*",SP_SUL!J115)</f>
        <v>55</v>
      </c>
      <c r="N113" s="260">
        <f>IF(SP_SUL!K115="","*",SP_SUL!K115)</f>
        <v>97.9</v>
      </c>
      <c r="O113" s="26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4">
        <f>IF(SP_SUL!N116="","*",SP_SUL!N116)</f>
        <v>1051032</v>
      </c>
      <c r="M114" s="111">
        <f>IF(SP_SUL!J116="","*",SP_SUL!J116)</f>
        <v>55</v>
      </c>
      <c r="N114" s="260">
        <f>IF(SP_SUL!K116="","*",SP_SUL!K116)</f>
        <v>104.5</v>
      </c>
      <c r="O114" s="26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4">
        <f>IF(SP_SUL!N117="","*",SP_SUL!N117)</f>
        <v>1051032</v>
      </c>
      <c r="M115" s="111">
        <f>IF(SP_SUL!J117="","*",SP_SUL!J117)</f>
        <v>55</v>
      </c>
      <c r="N115" s="260">
        <f>IF(SP_SUL!K117="","*",SP_SUL!K117)</f>
        <v>104.5</v>
      </c>
      <c r="O115" s="26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4" t="str">
        <f>IF(SP_SUL!N118="","*",SP_SUL!N118)</f>
        <v>ZKWZKEZKW</v>
      </c>
      <c r="M116" s="111">
        <f>IF(SP_SUL!J118="","*",SP_SUL!J118)</f>
        <v>48</v>
      </c>
      <c r="N116" s="260">
        <f>IF(SP_SUL!K118="","*",SP_SUL!K118)</f>
        <v>102</v>
      </c>
      <c r="O116" s="26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4" t="str">
        <f>IF(SP_SUL!N119="","*",SP_SUL!N119)</f>
        <v>ZRBZEV</v>
      </c>
      <c r="M117" s="111">
        <f>IF(SP_SUL!J119="","*",SP_SUL!J119)</f>
        <v>48</v>
      </c>
      <c r="N117" s="260">
        <f>IF(SP_SUL!K119="","*",SP_SUL!K119)</f>
        <v>152.04599999999999</v>
      </c>
      <c r="O117" s="26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4" t="str">
        <f>IF(SP_SUL!N120="","*",SP_SUL!N120)</f>
        <v>ZEV1571</v>
      </c>
      <c r="M118" s="111">
        <f>IF(SP_SUL!J120="","*",SP_SUL!J120)</f>
        <v>48</v>
      </c>
      <c r="N118" s="260">
        <f>IF(SP_SUL!K120="","*",SP_SUL!K120)</f>
        <v>157.5</v>
      </c>
      <c r="O118" s="26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4">
        <f>IF(SP_SUL!N121="","*",SP_SUL!N121)</f>
        <v>1571561</v>
      </c>
      <c r="M119" s="111">
        <f>IF(SP_SUL!J121="","*",SP_SUL!J121)</f>
        <v>48</v>
      </c>
      <c r="N119" s="260">
        <f>IF(SP_SUL!K121="","*",SP_SUL!K121)</f>
        <v>156.9</v>
      </c>
      <c r="O119" s="26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4" t="str">
        <f>IF(SP_SUL!N122="","*",SP_SUL!N122)</f>
        <v>154ZRB1</v>
      </c>
      <c r="M120" s="111">
        <f>IF(SP_SUL!J122="","*",SP_SUL!J122)</f>
        <v>48</v>
      </c>
      <c r="N120" s="260">
        <f>IF(SP_SUL!K122="","*",SP_SUL!K122)</f>
        <v>153.1</v>
      </c>
      <c r="O120" s="26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4" t="str">
        <f>IF(SP_SUL!N123="","*",SP_SUL!N123)</f>
        <v>ZKE2</v>
      </c>
      <c r="M121" s="111">
        <f>IF(SP_SUL!J123="","*",SP_SUL!J123)</f>
        <v>55</v>
      </c>
      <c r="N121" s="260">
        <f>IF(SP_SUL!K123="","*",SP_SUL!K123)</f>
        <v>77.400000000000006</v>
      </c>
      <c r="O121" s="26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4" t="str">
        <f>IF(SP_SUL!N124="","*",SP_SUL!N124)</f>
        <v>K95K942</v>
      </c>
      <c r="M122" s="111">
        <f>IF(SP_SUL!J124="","*",SP_SUL!J124)</f>
        <v>92</v>
      </c>
      <c r="N122" s="260">
        <f>IF(SP_SUL!K124="","*",SP_SUL!K124)</f>
        <v>95</v>
      </c>
      <c r="O122" s="26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4" t="str">
        <f>IF(SP_SUL!N125="","*",SP_SUL!N125)</f>
        <v>ZGP1 / 105ZGP1</v>
      </c>
      <c r="M123" s="111">
        <f>IF(SP_SUL!J125="","*",SP_SUL!J125)</f>
        <v>54</v>
      </c>
      <c r="N123" s="260">
        <f>IF(SP_SUL!K125="","*",SP_SUL!K125)</f>
        <v>102</v>
      </c>
      <c r="O123" s="26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4" t="str">
        <f>IF(SP_SUL!N126="","*",SP_SUL!N126)</f>
        <v>ZGP1</v>
      </c>
      <c r="M124" s="111">
        <f>IF(SP_SUL!J126="","*",SP_SUL!J126)</f>
        <v>54</v>
      </c>
      <c r="N124" s="260">
        <f>IF(SP_SUL!K126="","*",SP_SUL!K126)</f>
        <v>103.7</v>
      </c>
      <c r="O124" s="26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4" t="str">
        <f>IF(SP_SUL!N127="","*",SP_SUL!N127)</f>
        <v>105ZGP1</v>
      </c>
      <c r="M125" s="111">
        <f>IF(SP_SUL!J127="","*",SP_SUL!J127)</f>
        <v>54</v>
      </c>
      <c r="N125" s="260">
        <f>IF(SP_SUL!K127="","*",SP_SUL!K127)</f>
        <v>104.3</v>
      </c>
      <c r="O125" s="26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4" t="str">
        <f>IF(SP_SUL!N128="","*",SP_SUL!N128)</f>
        <v>117ZGM2</v>
      </c>
      <c r="M126" s="111">
        <f>IF(SP_SUL!J128="","*",SP_SUL!J128)</f>
        <v>53</v>
      </c>
      <c r="N126" s="260">
        <f>IF(SP_SUL!K128="","*",SP_SUL!K128)</f>
        <v>115.5</v>
      </c>
      <c r="O126" s="26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4" t="str">
        <f>IF(SP_SUL!N129="","*",SP_SUL!N129)</f>
        <v>ZPGZPT</v>
      </c>
      <c r="M127" s="111">
        <f>IF(SP_SUL!J129="","*",SP_SUL!J129)</f>
        <v>53</v>
      </c>
      <c r="N127" s="260">
        <f>IF(SP_SUL!K129="","*",SP_SUL!K129)</f>
        <v>125</v>
      </c>
      <c r="O127" s="26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4" t="str">
        <f>IF(SP_SUL!N130="","*",SP_SUL!N130)</f>
        <v>*</v>
      </c>
      <c r="M128" s="111" t="str">
        <f>IF(SP_SUL!J130="","*",SP_SUL!J130)</f>
        <v>*</v>
      </c>
      <c r="N128" s="260" t="str">
        <f>IF(SP_SUL!K130="","*",SP_SUL!K130)</f>
        <v>*</v>
      </c>
      <c r="O128" s="26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4" t="str">
        <f>IF(SP_SUL!N131="","*",SP_SUL!N131)</f>
        <v>-</v>
      </c>
      <c r="M129" s="111" t="str">
        <f>IF(SP_SUL!J131="","*",SP_SUL!J131)</f>
        <v>*</v>
      </c>
      <c r="N129" s="260" t="str">
        <f>IF(SP_SUL!K131="","*",SP_SUL!K131)</f>
        <v>*</v>
      </c>
      <c r="O129" s="26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4" t="str">
        <f>IF(SP_SUL!N132="","*",SP_SUL!N132)</f>
        <v>ZYU1</v>
      </c>
      <c r="M130" s="111">
        <f>IF(SP_SUL!J132="","*",SP_SUL!J132)</f>
        <v>49</v>
      </c>
      <c r="N130" s="260">
        <f>IF(SP_SUL!K132="","*",SP_SUL!K132)</f>
        <v>203.1</v>
      </c>
      <c r="O130" s="26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4" t="str">
        <f>IF(SP_SUL!N133="","*",SP_SUL!N133)</f>
        <v>ZFY1981</v>
      </c>
      <c r="M131" s="111">
        <f>IF(SP_SUL!J133="","*",SP_SUL!J133)</f>
        <v>49</v>
      </c>
      <c r="N131" s="260">
        <f>IF(SP_SUL!K133="","*",SP_SUL!K133)</f>
        <v>198.1</v>
      </c>
      <c r="O131" s="26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4" t="str">
        <f>IF(SP_SUL!N134="","*",SP_SUL!N134)</f>
        <v>ZFY1982</v>
      </c>
      <c r="M132" s="111">
        <f>IF(SP_SUL!J134="","*",SP_SUL!J134)</f>
        <v>56</v>
      </c>
      <c r="N132" s="260">
        <f>IF(SP_SUL!K134="","*",SP_SUL!K134)</f>
        <v>195.5</v>
      </c>
      <c r="O132" s="26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4" t="str">
        <f>IF(SP_SUL!N135="","*",SP_SUL!N135)</f>
        <v>ZPS075</v>
      </c>
      <c r="M133" s="111">
        <f>IF(SP_SUL!J135="","*",SP_SUL!J135)</f>
        <v>61</v>
      </c>
      <c r="N133" s="260">
        <f>IF(SP_SUL!K135="","*",SP_SUL!K135)</f>
        <v>73.900000000000006</v>
      </c>
      <c r="O133" s="26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4" t="str">
        <f>IF(SP_SUL!N136="","*",SP_SUL!N136)</f>
        <v>K91ZWW1</v>
      </c>
      <c r="M134" s="111">
        <f>IF(SP_SUL!J136="","*",SP_SUL!J136)</f>
        <v>48</v>
      </c>
      <c r="N134" s="260">
        <f>IF(SP_SUL!K136="","*",SP_SUL!K136)</f>
        <v>88.68</v>
      </c>
      <c r="O134" s="26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4" t="str">
        <f>IF(SP_SUL!N137="","*",SP_SUL!N137)</f>
        <v>ZEM-ZEV</v>
      </c>
      <c r="M135" s="111">
        <f>IF(SP_SUL!J137="","*",SP_SUL!J137)</f>
        <v>55</v>
      </c>
      <c r="N135" s="260">
        <f>IF(SP_SUL!K137="","*",SP_SUL!K137)</f>
        <v>135</v>
      </c>
      <c r="O135" s="26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4" t="str">
        <f>IF(SP_SUL!N138="","*",SP_SUL!N138)</f>
        <v>-</v>
      </c>
      <c r="M136" s="111" t="str">
        <f>IF(SP_SUL!J138="","*",SP_SUL!J138)</f>
        <v>*</v>
      </c>
      <c r="N136" s="260" t="str">
        <f>IF(SP_SUL!K138="","*",SP_SUL!K138)</f>
        <v>*</v>
      </c>
      <c r="O136" s="26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4">
        <f>IF(SP_SUL!N139="","*",SP_SUL!N139)</f>
        <v>1231212</v>
      </c>
      <c r="M137" s="111">
        <f>IF(SP_SUL!J139="","*",SP_SUL!J139)</f>
        <v>55</v>
      </c>
      <c r="N137" s="260">
        <f>IF(SP_SUL!K139="","*",SP_SUL!K139)</f>
        <v>122.196</v>
      </c>
      <c r="O137" s="26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4">
        <f>IF(SP_SUL!N140="","*",SP_SUL!N140)</f>
        <v>1231212</v>
      </c>
      <c r="M138" s="111">
        <f>IF(SP_SUL!J140="","*",SP_SUL!J140)</f>
        <v>55</v>
      </c>
      <c r="N138" s="260">
        <f>IF(SP_SUL!K140="","*",SP_SUL!K140)</f>
        <v>122.199</v>
      </c>
      <c r="O138" s="26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4">
        <f>IF(SP_SUL!N141="","*",SP_SUL!N141)</f>
        <v>1231212</v>
      </c>
      <c r="M139" s="111">
        <f>IF(SP_SUL!J141="","*",SP_SUL!J141)</f>
        <v>55</v>
      </c>
      <c r="N139" s="260">
        <f>IF(SP_SUL!K141="","*",SP_SUL!K141)</f>
        <v>122.2</v>
      </c>
      <c r="O139" s="26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4" t="str">
        <f>IF(SP_SUL!N142="","*",SP_SUL!N142)</f>
        <v>-</v>
      </c>
      <c r="M140" s="111" t="str">
        <f>IF(SP_SUL!J142="","*",SP_SUL!J142)</f>
        <v>*</v>
      </c>
      <c r="N140" s="260" t="str">
        <f>IF(SP_SUL!K142="","*",SP_SUL!K142)</f>
        <v>*</v>
      </c>
      <c r="O140" s="26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4" t="str">
        <f>IF(SP_SUL!N143="","*",SP_SUL!N143)</f>
        <v>-</v>
      </c>
      <c r="M141" s="111" t="str">
        <f>IF(SP_SUL!J143="","*",SP_SUL!J143)</f>
        <v>*</v>
      </c>
      <c r="N141" s="260" t="str">
        <f>IF(SP_SUL!K143="","*",SP_SUL!K143)</f>
        <v>*</v>
      </c>
      <c r="O141" s="26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4" t="str">
        <f>IF(SP_SUL!N144="","*",SP_SUL!N144)</f>
        <v>K84ZXW2</v>
      </c>
      <c r="M142" s="111">
        <f>IF(SP_SUL!J144="","*",SP_SUL!J144)</f>
        <v>92</v>
      </c>
      <c r="N142" s="260">
        <f>IF(SP_SUL!K144="","*",SP_SUL!K144)</f>
        <v>83.7</v>
      </c>
      <c r="O142" s="26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4" t="str">
        <f>IF(SP_SUL!N145="","*",SP_SUL!N145)</f>
        <v>K72K712</v>
      </c>
      <c r="M143" s="111">
        <f>IF(SP_SUL!J145="","*",SP_SUL!J145)</f>
        <v>92</v>
      </c>
      <c r="N143" s="260">
        <f>IF(SP_SUL!K145="","*",SP_SUL!K145)</f>
        <v>71.7</v>
      </c>
      <c r="O143" s="26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4" t="str">
        <f>IF(SP_SUL!N146="","*",SP_SUL!N146)</f>
        <v>ZGP1002</v>
      </c>
      <c r="M144" s="111">
        <f>IF(SP_SUL!J146="","*",SP_SUL!J146)</f>
        <v>92</v>
      </c>
      <c r="N144" s="260">
        <f>IF(SP_SUL!K146="","*",SP_SUL!K146)</f>
        <v>101.6</v>
      </c>
      <c r="O144" s="26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4" t="str">
        <f>IF(SP_SUL!N147="","*",SP_SUL!N147)</f>
        <v>ZGP2</v>
      </c>
      <c r="M145" s="111">
        <f>IF(SP_SUL!J147="","*",SP_SUL!J147)</f>
        <v>92</v>
      </c>
      <c r="N145" s="260">
        <f>IF(SP_SUL!K147="","*",SP_SUL!K147)</f>
        <v>103.3</v>
      </c>
      <c r="O145" s="26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4" t="str">
        <f>IF(SP_SUL!N148="","*",SP_SUL!N148)</f>
        <v>ZXWK791</v>
      </c>
      <c r="M146" s="111">
        <f>IF(SP_SUL!J148="","*",SP_SUL!J148)</f>
        <v>54</v>
      </c>
      <c r="N146" s="260">
        <f>IF(SP_SUL!K148="","*",SP_SUL!K148)</f>
        <v>81.900000000000006</v>
      </c>
      <c r="O146" s="26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4" t="str">
        <f>IF(SP_SUL!N149="","*",SP_SUL!N149)</f>
        <v>-</v>
      </c>
      <c r="M147" s="111" t="str">
        <f>IF(SP_SUL!J149="","*",SP_SUL!J149)</f>
        <v>*</v>
      </c>
      <c r="N147" s="260" t="str">
        <f>IF(SP_SUL!K149="","*",SP_SUL!K149)</f>
        <v>*</v>
      </c>
      <c r="O147" s="26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4" t="str">
        <f>IF(SP_SUL!N150="","*",SP_SUL!N150)</f>
        <v>117ZGM2</v>
      </c>
      <c r="M148" s="111">
        <f>IF(SP_SUL!J150="","*",SP_SUL!J150)</f>
        <v>53</v>
      </c>
      <c r="N148" s="260">
        <f>IF(SP_SUL!K150="","*",SP_SUL!K150)</f>
        <v>115.5</v>
      </c>
      <c r="O148" s="26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4" t="str">
        <f>IF(SP_SUL!N151="","*",SP_SUL!N151)</f>
        <v>ZGM1</v>
      </c>
      <c r="M149" s="111">
        <f>IF(SP_SUL!J151="","*",SP_SUL!J151)</f>
        <v>30</v>
      </c>
      <c r="N149" s="260">
        <f>IF(SP_SUL!K151="","*",SP_SUL!K151)</f>
        <v>114.3</v>
      </c>
      <c r="O149" s="26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4" t="str">
        <f>IF(SP_SUL!N152="","*",SP_SUL!N152)</f>
        <v>-</v>
      </c>
      <c r="M150" s="111" t="str">
        <f>IF(SP_SUL!J152="","*",SP_SUL!J152)</f>
        <v>*</v>
      </c>
      <c r="N150" s="260" t="str">
        <f>IF(SP_SUL!K152="","*",SP_SUL!K152)</f>
        <v>*</v>
      </c>
      <c r="O150" s="26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4" t="str">
        <f>IF(SP_SUL!N153="","*",SP_SUL!N153)</f>
        <v>-</v>
      </c>
      <c r="M151" s="111" t="str">
        <f>IF(SP_SUL!J153="","*",SP_SUL!J153)</f>
        <v>*</v>
      </c>
      <c r="N151" s="260" t="str">
        <f>IF(SP_SUL!K153="","*",SP_SUL!K153)</f>
        <v>*</v>
      </c>
      <c r="O151" s="26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4" t="str">
        <f>IF(SP_SUL!N154="","*",SP_SUL!N154)</f>
        <v>ZEVZEM</v>
      </c>
      <c r="M152" s="111">
        <f>IF(SP_SUL!J154="","*",SP_SUL!J154)</f>
        <v>48</v>
      </c>
      <c r="N152" s="260">
        <f>IF(SP_SUL!K154="","*",SP_SUL!K154)</f>
        <v>158</v>
      </c>
      <c r="O152" s="26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4" t="str">
        <f>IF(SP_SUL!N155="","*",SP_SUL!N155)</f>
        <v>117ZGM2</v>
      </c>
      <c r="M153" s="111">
        <f>IF(SP_SUL!J155="","*",SP_SUL!J155)</f>
        <v>53</v>
      </c>
      <c r="N153" s="260">
        <f>IF(SP_SUL!K155="","*",SP_SUL!K155)</f>
        <v>115.5</v>
      </c>
      <c r="O153" s="26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4" t="str">
        <f>IF(SP_SUL!N156="","*",SP_SUL!N156)</f>
        <v>ZGM1</v>
      </c>
      <c r="M154" s="111">
        <f>IF(SP_SUL!J156="","*",SP_SUL!J156)</f>
        <v>30</v>
      </c>
      <c r="N154" s="260">
        <f>IF(SP_SUL!K156="","*",SP_SUL!K156)</f>
        <v>114.3</v>
      </c>
      <c r="O154" s="26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4" t="str">
        <f>IF(SP_SUL!N157="","*",SP_SUL!N157)</f>
        <v>*</v>
      </c>
      <c r="M155" s="111" t="str">
        <f>IF(SP_SUL!J157="","*",SP_SUL!J157)</f>
        <v>*</v>
      </c>
      <c r="N155" s="260" t="str">
        <f>IF(SP_SUL!K157="","*",SP_SUL!K157)</f>
        <v>*</v>
      </c>
      <c r="O155" s="26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4" t="str">
        <f>IF(SP_SUL!N158="","*",SP_SUL!N158)</f>
        <v>ZPTZPG</v>
      </c>
      <c r="M156" s="111">
        <f>IF(SP_SUL!J158="","*",SP_SUL!J158)</f>
        <v>54</v>
      </c>
      <c r="N156" s="260">
        <f>IF(SP_SUL!K158="","*",SP_SUL!K158)</f>
        <v>105</v>
      </c>
      <c r="O156" s="26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4" t="str">
        <f>IF(SP_SUL!N159="","*",SP_SUL!N159)</f>
        <v>ZDS2481</v>
      </c>
      <c r="M157" s="111">
        <f>IF(SP_SUL!J159="","*",SP_SUL!J159)</f>
        <v>49</v>
      </c>
      <c r="N157" s="260">
        <f>IF(SP_SUL!K159="","*",SP_SUL!K159)</f>
        <v>240.89</v>
      </c>
      <c r="O157" s="26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4" t="str">
        <f>IF(SP_SUL!N160="","*",SP_SUL!N160)</f>
        <v>224ZIC1</v>
      </c>
      <c r="M158" s="111">
        <f>IF(SP_SUL!J160="","*",SP_SUL!J160)</f>
        <v>49</v>
      </c>
      <c r="N158" s="260">
        <f>IF(SP_SUL!K160="","*",SP_SUL!K160)</f>
        <v>225</v>
      </c>
      <c r="O158" s="26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4" t="str">
        <f>IF(SP_SUL!N161="","*",SP_SUL!N161)</f>
        <v>ZYU1</v>
      </c>
      <c r="M159" s="111">
        <f>IF(SP_SUL!J161="","*",SP_SUL!J161)</f>
        <v>49</v>
      </c>
      <c r="N159" s="260">
        <f>IF(SP_SUL!K161="","*",SP_SUL!K161)</f>
        <v>203.1</v>
      </c>
      <c r="O159" s="26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4" t="str">
        <f>IF(SP_SUL!N162="","*",SP_SUL!N162)</f>
        <v>ZFY1981</v>
      </c>
      <c r="M160" s="111">
        <f>IF(SP_SUL!J162="","*",SP_SUL!J162)</f>
        <v>49</v>
      </c>
      <c r="N160" s="260">
        <f>IF(SP_SUL!K162="","*",SP_SUL!K162)</f>
        <v>198.1</v>
      </c>
      <c r="O160" s="26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4" t="str">
        <f>IF(SP_SUL!N163="","*",SP_SUL!N163)</f>
        <v>ZFY1982</v>
      </c>
      <c r="M161" s="111">
        <f>IF(SP_SUL!J163="","*",SP_SUL!J163)</f>
        <v>56</v>
      </c>
      <c r="N161" s="260">
        <f>IF(SP_SUL!K163="","*",SP_SUL!K163)</f>
        <v>195.5</v>
      </c>
      <c r="O161" s="26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4" t="str">
        <f>IF(SP_SUL!N164="","*",SP_SUL!N164)</f>
        <v>ZPS075</v>
      </c>
      <c r="M162" s="111">
        <f>IF(SP_SUL!J164="","*",SP_SUL!J164)</f>
        <v>61</v>
      </c>
      <c r="N162" s="260">
        <f>IF(SP_SUL!K164="","*",SP_SUL!K164)</f>
        <v>73.900000000000006</v>
      </c>
      <c r="O162" s="26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4" t="str">
        <f>IF(SP_SUL!N165="","*",SP_SUL!N165)</f>
        <v>ZKEZGAZBV</v>
      </c>
      <c r="M163" s="111">
        <f>IF(SP_SUL!J165="","*",SP_SUL!J165)</f>
        <v>48</v>
      </c>
      <c r="N163" s="260">
        <f>IF(SP_SUL!K165="","*",SP_SUL!K165)</f>
        <v>146</v>
      </c>
      <c r="O163" s="26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4" t="str">
        <f>IF(SP_SUL!N166="","*",SP_SUL!N166)</f>
        <v>-</v>
      </c>
      <c r="M164" s="111" t="str">
        <f>IF(SP_SUL!J166="","*",SP_SUL!J166)</f>
        <v>*</v>
      </c>
      <c r="N164" s="260" t="str">
        <f>IF(SP_SUL!K166="","*",SP_SUL!K166)</f>
        <v>*</v>
      </c>
      <c r="O164" s="26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4" t="str">
        <f>IF(SP_SUL!N167="","*",SP_SUL!N167)</f>
        <v>ZKWZKEZGAZKW</v>
      </c>
      <c r="M165" s="111">
        <f>IF(SP_SUL!J167="","*",SP_SUL!J167)</f>
        <v>48</v>
      </c>
      <c r="N165" s="260">
        <f>IF(SP_SUL!K167="","*",SP_SUL!K167)</f>
        <v>102</v>
      </c>
      <c r="O165" s="26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4" t="str">
        <f>IF(SP_SUL!N168="","*",SP_SUL!N168)</f>
        <v>K83K802</v>
      </c>
      <c r="M166" s="111">
        <f>IF(SP_SUL!J168="","*",SP_SUL!J168)</f>
        <v>55</v>
      </c>
      <c r="N166" s="260">
        <f>IF(SP_SUL!K168="","*",SP_SUL!K168)</f>
        <v>79.900000000000006</v>
      </c>
      <c r="O166" s="26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4" t="str">
        <f>IF(SP_SUL!N169="","*",SP_SUL!N169)</f>
        <v>ZKWZLU</v>
      </c>
      <c r="M167" s="111">
        <f>IF(SP_SUL!J169="","*",SP_SUL!J169)</f>
        <v>55</v>
      </c>
      <c r="N167" s="260">
        <f>IF(SP_SUL!K169="","*",SP_SUL!K169)</f>
        <v>97.843000000000004</v>
      </c>
      <c r="O167" s="26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4" t="str">
        <f>IF(SP_SUL!N170="","*",SP_SUL!N170)</f>
        <v>102ZKW2</v>
      </c>
      <c r="M168" s="111">
        <f>IF(SP_SUL!J170="","*",SP_SUL!J170)</f>
        <v>55</v>
      </c>
      <c r="N168" s="260">
        <f>IF(SP_SUL!K170="","*",SP_SUL!K170)</f>
        <v>99.6</v>
      </c>
      <c r="O168" s="26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4" t="str">
        <f>IF(SP_SUL!N171="","*",SP_SUL!N171)</f>
        <v>ZLU1052</v>
      </c>
      <c r="M169" s="111">
        <f>IF(SP_SUL!J171="","*",SP_SUL!J171)</f>
        <v>55</v>
      </c>
      <c r="N169" s="260">
        <f>IF(SP_SUL!K171="","*",SP_SUL!K171)</f>
        <v>105.58</v>
      </c>
      <c r="O169" s="26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4" t="str">
        <f>IF(SP_SUL!N172="","*",SP_SUL!N172)</f>
        <v>ZLU1052</v>
      </c>
      <c r="M170" s="111">
        <f>IF(SP_SUL!J172="","*",SP_SUL!J172)</f>
        <v>55</v>
      </c>
      <c r="N170" s="260">
        <f>IF(SP_SUL!K172="","*",SP_SUL!K172)</f>
        <v>106.02</v>
      </c>
      <c r="O170" s="26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4" t="str">
        <f>IF(SP_SUL!N173="","*",SP_SUL!N173)</f>
        <v>ZLU1052</v>
      </c>
      <c r="M171" s="111">
        <f>IF(SP_SUL!J173="","*",SP_SUL!J173)</f>
        <v>55</v>
      </c>
      <c r="N171" s="260">
        <f>IF(SP_SUL!K173="","*",SP_SUL!K173)</f>
        <v>106.431</v>
      </c>
      <c r="O171" s="26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4" t="str">
        <f>IF(SP_SUL!N174="","*",SP_SUL!N174)</f>
        <v>ZLU1052</v>
      </c>
      <c r="M172" s="111">
        <f>IF(SP_SUL!J174="","*",SP_SUL!J174)</f>
        <v>55</v>
      </c>
      <c r="N172" s="260">
        <f>IF(SP_SUL!K174="","*",SP_SUL!K174)</f>
        <v>107.25</v>
      </c>
      <c r="O172" s="26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4" t="str">
        <f>IF(SP_SUL!N175="","*",SP_SUL!N175)</f>
        <v>ZLU1052</v>
      </c>
      <c r="M173" s="111">
        <f>IF(SP_SUL!J175="","*",SP_SUL!J175)</f>
        <v>55</v>
      </c>
      <c r="N173" s="260">
        <f>IF(SP_SUL!K175="","*",SP_SUL!K175)</f>
        <v>107.78</v>
      </c>
      <c r="O173" s="26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4" t="str">
        <f>IF(SP_SUL!N176="","*",SP_SUL!N176)</f>
        <v>-</v>
      </c>
      <c r="M174" s="111" t="str">
        <f>IF(SP_SUL!J176="","*",SP_SUL!J176)</f>
        <v>*</v>
      </c>
      <c r="N174" s="260" t="str">
        <f>IF(SP_SUL!K176="","*",SP_SUL!K176)</f>
        <v>*</v>
      </c>
      <c r="O174" s="26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4" t="str">
        <f>IF(SP_SUL!N177="","*",SP_SUL!N177)</f>
        <v>-</v>
      </c>
      <c r="M175" s="111" t="str">
        <f>IF(SP_SUL!J177="","*",SP_SUL!J177)</f>
        <v>*</v>
      </c>
      <c r="N175" s="260" t="str">
        <f>IF(SP_SUL!K177="","*",SP_SUL!K177)</f>
        <v>*</v>
      </c>
      <c r="O175" s="26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4" t="str">
        <f>IF(SP_SUL!N178="","*",SP_SUL!N178)</f>
        <v>K84ZXW2</v>
      </c>
      <c r="M176" s="111">
        <f>IF(SP_SUL!J178="","*",SP_SUL!J178)</f>
        <v>92</v>
      </c>
      <c r="N176" s="260">
        <f>IF(SP_SUL!K178="","*",SP_SUL!K178)</f>
        <v>83.7</v>
      </c>
      <c r="O176" s="26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4" t="str">
        <f>IF(SP_SUL!N179="","*",SP_SUL!N179)</f>
        <v>K72K712</v>
      </c>
      <c r="M177" s="111">
        <f>IF(SP_SUL!J179="","*",SP_SUL!J179)</f>
        <v>92</v>
      </c>
      <c r="N177" s="260">
        <f>IF(SP_SUL!K179="","*",SP_SUL!K179)</f>
        <v>71.7</v>
      </c>
      <c r="O177" s="26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4" t="str">
        <f>IF(SP_SUL!N180="","*",SP_SUL!N180)</f>
        <v>ZGP1002</v>
      </c>
      <c r="M178" s="111">
        <f>IF(SP_SUL!J180="","*",SP_SUL!J180)</f>
        <v>92</v>
      </c>
      <c r="N178" s="260">
        <f>IF(SP_SUL!K180="","*",SP_SUL!K180)</f>
        <v>101.6</v>
      </c>
      <c r="O178" s="26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4" t="str">
        <f>IF(SP_SUL!N181="","*",SP_SUL!N181)</f>
        <v>ZGP2</v>
      </c>
      <c r="M179" s="111">
        <f>IF(SP_SUL!J181="","*",SP_SUL!J181)</f>
        <v>92</v>
      </c>
      <c r="N179" s="260">
        <f>IF(SP_SUL!K181="","*",SP_SUL!K181)</f>
        <v>103.3</v>
      </c>
      <c r="O179" s="26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4" t="str">
        <f>IF(SP_SUL!N182="","*",SP_SUL!N182)</f>
        <v>117ZGM2</v>
      </c>
      <c r="M180" s="111">
        <f>IF(SP_SUL!J182="","*",SP_SUL!J182)</f>
        <v>53</v>
      </c>
      <c r="N180" s="260">
        <f>IF(SP_SUL!K182="","*",SP_SUL!K182)</f>
        <v>115.5</v>
      </c>
      <c r="O180" s="26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4" t="str">
        <f>IF(SP_SUL!N183="","*",SP_SUL!N183)</f>
        <v>ZGM1</v>
      </c>
      <c r="M181" s="111">
        <f>IF(SP_SUL!J183="","*",SP_SUL!J183)</f>
        <v>30</v>
      </c>
      <c r="N181" s="260">
        <f>IF(SP_SUL!K183="","*",SP_SUL!K183)</f>
        <v>114.3</v>
      </c>
      <c r="O181" s="26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4" t="str">
        <f>IF(SP_SUL!N184="","*",SP_SUL!N184)</f>
        <v>ZPTZPGZPT</v>
      </c>
      <c r="M182" s="111">
        <f>IF(SP_SUL!J184="","*",SP_SUL!J184)</f>
        <v>53</v>
      </c>
      <c r="N182" s="260">
        <f>IF(SP_SUL!K184="","*",SP_SUL!K184)</f>
        <v>109</v>
      </c>
      <c r="O182" s="26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4" t="str">
        <f>IF(SP_SUL!N185="","*",SP_SUL!N185)</f>
        <v>-</v>
      </c>
      <c r="M183" s="111" t="str">
        <f>IF(SP_SUL!J185="","*",SP_SUL!J185)</f>
        <v>*</v>
      </c>
      <c r="N183" s="260" t="str">
        <f>IF(SP_SUL!K185="","*",SP_SUL!K185)</f>
        <v>*</v>
      </c>
      <c r="O183" s="26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4" t="str">
        <f>IF(SP_SUL!N186="","*",SP_SUL!N186)</f>
        <v>-</v>
      </c>
      <c r="M184" s="111" t="str">
        <f>IF(SP_SUL!J186="","*",SP_SUL!J186)</f>
        <v>*</v>
      </c>
      <c r="N184" s="260" t="str">
        <f>IF(SP_SUL!K186="","*",SP_SUL!K186)</f>
        <v>*</v>
      </c>
      <c r="O184" s="26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4" t="str">
        <f>IF(SP_SUL!N187="","*",SP_SUL!N187)</f>
        <v>ZDS2481</v>
      </c>
      <c r="M185" s="111">
        <f>IF(SP_SUL!J187="","*",SP_SUL!J187)</f>
        <v>49</v>
      </c>
      <c r="N185" s="260">
        <f>IF(SP_SUL!K187="","*",SP_SUL!K187)</f>
        <v>240.89</v>
      </c>
      <c r="O185" s="26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4" t="str">
        <f>IF(SP_SUL!N188="","*",SP_SUL!N188)</f>
        <v>224ZIC1</v>
      </c>
      <c r="M186" s="111">
        <f>IF(SP_SUL!J188="","*",SP_SUL!J188)</f>
        <v>49</v>
      </c>
      <c r="N186" s="260">
        <f>IF(SP_SUL!K188="","*",SP_SUL!K188)</f>
        <v>225</v>
      </c>
      <c r="O186" s="26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4" t="str">
        <f>IF(SP_SUL!N189="","*",SP_SUL!N189)</f>
        <v>ZVK2351</v>
      </c>
      <c r="M187" s="111">
        <f>IF(SP_SUL!J189="","*",SP_SUL!J189)</f>
        <v>49</v>
      </c>
      <c r="N187" s="260">
        <f>IF(SP_SUL!K189="","*",SP_SUL!K189)</f>
        <v>232.9</v>
      </c>
      <c r="O187" s="26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4" t="str">
        <f>IF(SP_SUL!N190="","*",SP_SUL!N190)</f>
        <v>ZYU1</v>
      </c>
      <c r="M188" s="111">
        <f>IF(SP_SUL!J190="","*",SP_SUL!J190)</f>
        <v>49</v>
      </c>
      <c r="N188" s="260">
        <f>IF(SP_SUL!K190="","*",SP_SUL!K190)</f>
        <v>203.1</v>
      </c>
      <c r="O188" s="26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4" t="str">
        <f>IF(SP_SUL!N191="","*",SP_SUL!N191)</f>
        <v>ZFY1981</v>
      </c>
      <c r="M189" s="111">
        <f>IF(SP_SUL!J191="","*",SP_SUL!J191)</f>
        <v>49</v>
      </c>
      <c r="N189" s="260">
        <f>IF(SP_SUL!K191="","*",SP_SUL!K191)</f>
        <v>198.1</v>
      </c>
      <c r="O189" s="26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4" t="str">
        <f>IF(SP_SUL!N192="","*",SP_SUL!N192)</f>
        <v>ZPS075</v>
      </c>
      <c r="M190" s="111">
        <f>IF(SP_SUL!J192="","*",SP_SUL!J192)</f>
        <v>61</v>
      </c>
      <c r="N190" s="260">
        <f>IF(SP_SUL!K192="","*",SP_SUL!K192)</f>
        <v>73.900000000000006</v>
      </c>
      <c r="O190" s="26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4" t="str">
        <f>IF(SP_SUL!N193="","*",SP_SUL!N193)</f>
        <v>K91ZWW1</v>
      </c>
      <c r="M191" s="111">
        <f>IF(SP_SUL!J193="","*",SP_SUL!J193)</f>
        <v>48</v>
      </c>
      <c r="N191" s="260">
        <f>IF(SP_SUL!K193="","*",SP_SUL!K193)</f>
        <v>88</v>
      </c>
      <c r="O191" s="26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4" t="str">
        <f>IF(SP_SUL!N194="","*",SP_SUL!N194)</f>
        <v>-</v>
      </c>
      <c r="M192" s="111" t="str">
        <f>IF(SP_SUL!J194="","*",SP_SUL!J194)</f>
        <v>*</v>
      </c>
      <c r="N192" s="260" t="str">
        <f>IF(SP_SUL!K194="","*",SP_SUL!K194)</f>
        <v>*</v>
      </c>
      <c r="O192" s="26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4" t="str">
        <f>IF(SP_SUL!N195="","*",SP_SUL!N195)</f>
        <v>ZYQ1262</v>
      </c>
      <c r="M193" s="111">
        <f>IF(SP_SUL!J195="","*",SP_SUL!J195)</f>
        <v>55</v>
      </c>
      <c r="N193" s="260">
        <f>IF(SP_SUL!K195="","*",SP_SUL!K195)</f>
        <v>127.2</v>
      </c>
      <c r="O193" s="26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4" t="str">
        <f>IF(SP_SUL!N196="","*",SP_SUL!N196)</f>
        <v>ZYQ1262</v>
      </c>
      <c r="M194" s="111">
        <f>IF(SP_SUL!J196="","*",SP_SUL!J196)</f>
        <v>55</v>
      </c>
      <c r="N194" s="260">
        <f>IF(SP_SUL!K196="","*",SP_SUL!K196)</f>
        <v>127.2</v>
      </c>
      <c r="O194" s="26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4" t="str">
        <f>IF(SP_SUL!N197="","*",SP_SUL!N197)</f>
        <v>ZYQ1262</v>
      </c>
      <c r="M195" s="111">
        <f>IF(SP_SUL!J197="","*",SP_SUL!J197)</f>
        <v>55</v>
      </c>
      <c r="N195" s="260">
        <f>IF(SP_SUL!K197="","*",SP_SUL!K197)</f>
        <v>127.15</v>
      </c>
      <c r="O195" s="26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4" t="str">
        <f>IF(SP_SUL!N198="","*",SP_SUL!N198)</f>
        <v>ZYQ1262</v>
      </c>
      <c r="M196" s="111">
        <f>IF(SP_SUL!J198="","*",SP_SUL!J198)</f>
        <v>55</v>
      </c>
      <c r="N196" s="260">
        <f>IF(SP_SUL!K198="","*",SP_SUL!K198)</f>
        <v>127.15</v>
      </c>
      <c r="O196" s="26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4" t="str">
        <f>IF(SP_SUL!N199="","*",SP_SUL!N199)</f>
        <v>ZMS1402</v>
      </c>
      <c r="M197" s="111">
        <f>IF(SP_SUL!J199="","*",SP_SUL!J199)</f>
        <v>55</v>
      </c>
      <c r="N197" s="260">
        <f>IF(SP_SUL!K199="","*",SP_SUL!K199)</f>
        <v>140.69999999999999</v>
      </c>
      <c r="O197" s="26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4">
        <f>IF(SP_SUL!N200="","*",SP_SUL!N200)</f>
        <v>1571561</v>
      </c>
      <c r="M198" s="111">
        <f>IF(SP_SUL!J200="","*",SP_SUL!J200)</f>
        <v>48</v>
      </c>
      <c r="N198" s="260">
        <f>IF(SP_SUL!K200="","*",SP_SUL!K200)</f>
        <v>157</v>
      </c>
      <c r="O198" s="26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4">
        <f>IF(SP_SUL!N201="","*",SP_SUL!N201)</f>
        <v>1231212</v>
      </c>
      <c r="M199" s="111">
        <f>IF(SP_SUL!J201="","*",SP_SUL!J201)</f>
        <v>55</v>
      </c>
      <c r="N199" s="260">
        <f>IF(SP_SUL!K201="","*",SP_SUL!K201)</f>
        <v>121.886</v>
      </c>
      <c r="O199" s="26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4">
        <f>IF(SP_SUL!N202="","*",SP_SUL!N202)</f>
        <v>1231212</v>
      </c>
      <c r="M200" s="111">
        <f>IF(SP_SUL!J202="","*",SP_SUL!J202)</f>
        <v>55</v>
      </c>
      <c r="N200" s="260">
        <f>IF(SP_SUL!K202="","*",SP_SUL!K202)</f>
        <v>121.70699999999999</v>
      </c>
      <c r="O200" s="26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4">
        <f>IF(SP_SUL!N203="","*",SP_SUL!N203)</f>
        <v>1231212</v>
      </c>
      <c r="M201" s="111">
        <f>IF(SP_SUL!J203="","*",SP_SUL!J203)</f>
        <v>55</v>
      </c>
      <c r="N201" s="260">
        <f>IF(SP_SUL!K203="","*",SP_SUL!K203)</f>
        <v>121.73699999999999</v>
      </c>
      <c r="O201" s="26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4" t="str">
        <f>IF(SP_SUL!N204="","*",SP_SUL!N204)</f>
        <v>-</v>
      </c>
      <c r="M202" s="111" t="str">
        <f>IF(SP_SUL!J204="","*",SP_SUL!J204)</f>
        <v>*</v>
      </c>
      <c r="N202" s="260" t="str">
        <f>IF(SP_SUL!K204="","*",SP_SUL!K204)</f>
        <v>*</v>
      </c>
      <c r="O202" s="26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4" t="str">
        <f>IF(SP_SUL!N205="","*",SP_SUL!N205)</f>
        <v>ZEV1571</v>
      </c>
      <c r="M203" s="111">
        <f>IF(SP_SUL!J205="","*",SP_SUL!J205)</f>
        <v>48</v>
      </c>
      <c r="N203" s="260">
        <f>IF(SP_SUL!K205="","*",SP_SUL!K205)</f>
        <v>157.19</v>
      </c>
      <c r="O203" s="26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4" t="str">
        <f>IF(SP_SUL!N206="","*",SP_SUL!N206)</f>
        <v>K84ZXW2</v>
      </c>
      <c r="M204" s="111">
        <f>IF(SP_SUL!J206="","*",SP_SUL!J206)</f>
        <v>92</v>
      </c>
      <c r="N204" s="260">
        <f>IF(SP_SUL!K206="","*",SP_SUL!K206)</f>
        <v>83.7</v>
      </c>
      <c r="O204" s="26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4" t="str">
        <f>IF(SP_SUL!N207="","*",SP_SUL!N207)</f>
        <v>K72K712</v>
      </c>
      <c r="M205" s="111">
        <f>IF(SP_SUL!J207="","*",SP_SUL!J207)</f>
        <v>92</v>
      </c>
      <c r="N205" s="260">
        <f>IF(SP_SUL!K207="","*",SP_SUL!K207)</f>
        <v>71.7</v>
      </c>
      <c r="O205" s="26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4" t="str">
        <f>IF(SP_SUL!N208="","*",SP_SUL!N208)</f>
        <v>ZESK852</v>
      </c>
      <c r="M206" s="111">
        <f>IF(SP_SUL!J208="","*",SP_SUL!J208)</f>
        <v>92</v>
      </c>
      <c r="N206" s="260">
        <f>IF(SP_SUL!K208="","*",SP_SUL!K208)</f>
        <v>85.3</v>
      </c>
      <c r="O206" s="26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4" t="str">
        <f>IF(SP_SUL!N209="","*",SP_SUL!N209)</f>
        <v>ZGP2</v>
      </c>
      <c r="M207" s="111">
        <f>IF(SP_SUL!J209="","*",SP_SUL!J209)</f>
        <v>92</v>
      </c>
      <c r="N207" s="260">
        <f>IF(SP_SUL!K209="","*",SP_SUL!K209)</f>
        <v>103.6</v>
      </c>
      <c r="O207" s="26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4" t="str">
        <f>IF(SP_SUL!N210="","*",SP_SUL!N210)</f>
        <v>ZGP2</v>
      </c>
      <c r="M208" s="111">
        <f>IF(SP_SUL!J210="","*",SP_SUL!J210)</f>
        <v>92</v>
      </c>
      <c r="N208" s="260">
        <f>IF(SP_SUL!K210="","*",SP_SUL!K210)</f>
        <v>103.5</v>
      </c>
      <c r="O208" s="26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4" t="str">
        <f>IF(SP_SUL!N211="","*",SP_SUL!N211)</f>
        <v>ZPTZEV</v>
      </c>
      <c r="M209" s="111">
        <f>IF(SP_SUL!J211="","*",SP_SUL!J211)</f>
        <v>54</v>
      </c>
      <c r="N209" s="260">
        <f>IF(SP_SUL!K211="","*",SP_SUL!K211)</f>
        <v>105</v>
      </c>
      <c r="O209" s="26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4" t="str">
        <f>IF(SP_SUL!N212="","*",SP_SUL!N212)</f>
        <v>K84ZXW1</v>
      </c>
      <c r="M210" s="111">
        <f>IF(SP_SUL!J212="","*",SP_SUL!J212)</f>
        <v>54</v>
      </c>
      <c r="N210" s="260">
        <f>IF(SP_SUL!K212="","*",SP_SUL!K212)</f>
        <v>83.7</v>
      </c>
      <c r="O210" s="26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4" t="str">
        <f>IF(SP_SUL!N213="","*",SP_SUL!N213)</f>
        <v>ZDR1</v>
      </c>
      <c r="M211" s="111">
        <f>IF(SP_SUL!J213="","*",SP_SUL!J213)</f>
        <v>54</v>
      </c>
      <c r="N211" s="260">
        <f>IF(SP_SUL!K213="","*",SP_SUL!K213)</f>
        <v>107.03</v>
      </c>
      <c r="O211" s="26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4" t="str">
        <f>IF(SP_SUL!N214="","*",SP_SUL!N214)</f>
        <v>117ZGM2</v>
      </c>
      <c r="M212" s="111">
        <f>IF(SP_SUL!J214="","*",SP_SUL!J214)</f>
        <v>53</v>
      </c>
      <c r="N212" s="260">
        <f>IF(SP_SUL!K214="","*",SP_SUL!K214)</f>
        <v>115.5</v>
      </c>
      <c r="O212" s="26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4" t="str">
        <f>IF(SP_SUL!N215="","*",SP_SUL!N215)</f>
        <v>ZGM1</v>
      </c>
      <c r="M213" s="111">
        <f>IF(SP_SUL!J215="","*",SP_SUL!J215)</f>
        <v>30</v>
      </c>
      <c r="N213" s="260">
        <f>IF(SP_SUL!K215="","*",SP_SUL!K215)</f>
        <v>114.3</v>
      </c>
      <c r="O213" s="26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4" t="str">
        <f>IF(SP_SUL!N216="","*",SP_SUL!N216)</f>
        <v>-</v>
      </c>
      <c r="M214" s="111" t="str">
        <f>IF(SP_SUL!J216="","*",SP_SUL!J216)</f>
        <v>*</v>
      </c>
      <c r="N214" s="260" t="str">
        <f>IF(SP_SUL!K216="","*",SP_SUL!K216)</f>
        <v>*</v>
      </c>
      <c r="O214" s="26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4" t="str">
        <f>IF(SP_SUL!N217="","*",SP_SUL!N217)</f>
        <v>-</v>
      </c>
      <c r="M215" s="111" t="str">
        <f>IF(SP_SUL!J217="","*",SP_SUL!J217)</f>
        <v>*</v>
      </c>
      <c r="N215" s="260" t="str">
        <f>IF(SP_SUL!K217="","*",SP_SUL!K217)</f>
        <v>*</v>
      </c>
      <c r="O215" s="26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4" t="str">
        <f>IF(SP_SUL!N218="","*",SP_SUL!N218)</f>
        <v>ZQBZBL</v>
      </c>
      <c r="M216" s="111">
        <f>IF(SP_SUL!J218="","*",SP_SUL!J218)</f>
        <v>56</v>
      </c>
      <c r="N216" s="260">
        <f>IF(SP_SUL!K218="","*",SP_SUL!K218)</f>
        <v>253.9</v>
      </c>
      <c r="O216" s="26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4" t="str">
        <f>IF(SP_SUL!N219="","*",SP_SUL!N219)</f>
        <v>ZVK2351</v>
      </c>
      <c r="M217" s="111">
        <f>IF(SP_SUL!J219="","*",SP_SUL!J219)</f>
        <v>49</v>
      </c>
      <c r="N217" s="260">
        <f>IF(SP_SUL!K219="","*",SP_SUL!K219)</f>
        <v>232.9</v>
      </c>
      <c r="O217" s="26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4" t="str">
        <f>IF(SP_SUL!N220="","*",SP_SUL!N220)</f>
        <v>ZVK2</v>
      </c>
      <c r="M218" s="111">
        <f>IF(SP_SUL!J220="","*",SP_SUL!J220)</f>
        <v>56</v>
      </c>
      <c r="N218" s="260">
        <f>IF(SP_SUL!K220="","*",SP_SUL!K220)</f>
        <v>231</v>
      </c>
      <c r="O218" s="26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4" t="str">
        <f>IF(SP_SUL!N221="","*",SP_SUL!N221)</f>
        <v>ZYU1</v>
      </c>
      <c r="M219" s="111">
        <f>IF(SP_SUL!J221="","*",SP_SUL!J221)</f>
        <v>49</v>
      </c>
      <c r="N219" s="260">
        <f>IF(SP_SUL!K221="","*",SP_SUL!K221)</f>
        <v>203.1</v>
      </c>
      <c r="O219" s="26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4" t="str">
        <f>IF(SP_SUL!N222="","*",SP_SUL!N222)</f>
        <v>ZPS075</v>
      </c>
      <c r="M220" s="111">
        <f>IF(SP_SUL!J222="","*",SP_SUL!J222)</f>
        <v>61</v>
      </c>
      <c r="N220" s="260">
        <f>IF(SP_SUL!K222="","*",SP_SUL!K222)</f>
        <v>73.900000000000006</v>
      </c>
      <c r="O220" s="26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4" t="str">
        <f>IF(SP_SUL!N223="","*",SP_SUL!N223)</f>
        <v>ZFY1982</v>
      </c>
      <c r="M221" s="111">
        <f>IF(SP_SUL!J223="","*",SP_SUL!J223)</f>
        <v>56</v>
      </c>
      <c r="N221" s="260">
        <f>IF(SP_SUL!K223="","*",SP_SUL!K223)</f>
        <v>195.1</v>
      </c>
      <c r="O221" s="26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4" t="str">
        <f>IF(SP_SUL!N224="","*",SP_SUL!N224)</f>
        <v>ZKEZGAZYU</v>
      </c>
      <c r="M222" s="111">
        <f>IF(SP_SUL!J224="","*",SP_SUL!J224)</f>
        <v>48</v>
      </c>
      <c r="N222" s="260">
        <f>IF(SP_SUL!K224="","*",SP_SUL!K224)</f>
        <v>146</v>
      </c>
      <c r="O222" s="26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4" t="str">
        <f>IF(SP_SUL!N225="","*",SP_SUL!N225)</f>
        <v>ZEM2</v>
      </c>
      <c r="M223" s="111">
        <f>IF(SP_SUL!J225="","*",SP_SUL!J225)</f>
        <v>55</v>
      </c>
      <c r="N223" s="260">
        <f>IF(SP_SUL!K225="","*",SP_SUL!K225)</f>
        <v>136.6</v>
      </c>
      <c r="O223" s="26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4" t="str">
        <f>IF(SP_SUL!N226="","*",SP_SUL!N226)</f>
        <v>130ZYQ2</v>
      </c>
      <c r="M224" s="111">
        <f>IF(SP_SUL!J226="","*",SP_SUL!J226)</f>
        <v>55</v>
      </c>
      <c r="N224" s="260">
        <f>IF(SP_SUL!K226="","*",SP_SUL!K226)</f>
        <v>127.6</v>
      </c>
      <c r="O224" s="26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4" t="str">
        <f>IF(SP_SUL!N227="","*",SP_SUL!N227)</f>
        <v>ZEMZEV</v>
      </c>
      <c r="M225" s="111">
        <f>IF(SP_SUL!J227="","*",SP_SUL!J227)</f>
        <v>55</v>
      </c>
      <c r="N225" s="260">
        <f>IF(SP_SUL!K227="","*",SP_SUL!K227)</f>
        <v>135</v>
      </c>
      <c r="O225" s="26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4" t="str">
        <f>IF(SP_SUL!N228="","*",SP_SUL!N228)</f>
        <v>K91ZWW1</v>
      </c>
      <c r="M226" s="111">
        <f>IF(SP_SUL!J228="","*",SP_SUL!J228)</f>
        <v>48</v>
      </c>
      <c r="N226" s="260">
        <f>IF(SP_SUL!K228="","*",SP_SUL!K228)</f>
        <v>88.6</v>
      </c>
      <c r="O226" s="26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4">
        <f>IF(SP_SUL!N229="","*",SP_SUL!N229)</f>
        <v>1231212</v>
      </c>
      <c r="M227" s="111">
        <f>IF(SP_SUL!J229="","*",SP_SUL!J229)</f>
        <v>55</v>
      </c>
      <c r="N227" s="260">
        <f>IF(SP_SUL!K229="","*",SP_SUL!K229)</f>
        <v>121.886</v>
      </c>
      <c r="O227" s="26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4">
        <f>IF(SP_SUL!N230="","*",SP_SUL!N230)</f>
        <v>1231212</v>
      </c>
      <c r="M228" s="111">
        <f>IF(SP_SUL!J230="","*",SP_SUL!J230)</f>
        <v>55</v>
      </c>
      <c r="N228" s="260">
        <f>IF(SP_SUL!K230="","*",SP_SUL!K230)</f>
        <v>121.70699999999999</v>
      </c>
      <c r="O228" s="26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4">
        <f>IF(SP_SUL!N231="","*",SP_SUL!N231)</f>
        <v>1231212</v>
      </c>
      <c r="M229" s="111">
        <f>IF(SP_SUL!J231="","*",SP_SUL!J231)</f>
        <v>55</v>
      </c>
      <c r="N229" s="260">
        <f>IF(SP_SUL!K231="","*",SP_SUL!K231)</f>
        <v>121.73699999999999</v>
      </c>
      <c r="O229" s="26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4" t="str">
        <f>IF(SP_SUL!N232="","*",SP_SUL!N232)</f>
        <v>ZEVZEM</v>
      </c>
      <c r="M230" s="111">
        <f>IF(SP_SUL!J232="","*",SP_SUL!J232)</f>
        <v>92</v>
      </c>
      <c r="N230" s="260">
        <f>IF(SP_SUL!K232="","*",SP_SUL!K232)</f>
        <v>65.2</v>
      </c>
      <c r="O230" s="26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4" t="str">
        <f>IF(SP_SUL!N233="","*",SP_SUL!N233)</f>
        <v>ZYQ1262</v>
      </c>
      <c r="M231" s="111">
        <f>IF(SP_SUL!J233="","*",SP_SUL!J233)</f>
        <v>55</v>
      </c>
      <c r="N231" s="260">
        <f>IF(SP_SUL!K233="","*",SP_SUL!K233)</f>
        <v>127.2</v>
      </c>
      <c r="O231" s="26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4" t="str">
        <f>IF(SP_SUL!N234="","*",SP_SUL!N234)</f>
        <v>K72K712</v>
      </c>
      <c r="M232" s="111">
        <f>IF(SP_SUL!J234="","*",SP_SUL!J234)</f>
        <v>92</v>
      </c>
      <c r="N232" s="260">
        <f>IF(SP_SUL!K234="","*",SP_SUL!K234)</f>
        <v>71.7</v>
      </c>
      <c r="O232" s="26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4" t="str">
        <f>IF(SP_SUL!N235="","*",SP_SUL!N235)</f>
        <v>ZESK852</v>
      </c>
      <c r="M233" s="111">
        <f>IF(SP_SUL!J235="","*",SP_SUL!J235)</f>
        <v>92</v>
      </c>
      <c r="N233" s="260">
        <f>IF(SP_SUL!K235="","*",SP_SUL!K235)</f>
        <v>85.3</v>
      </c>
      <c r="O233" s="26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4" t="str">
        <f>IF(SP_SUL!N236="","*",SP_SUL!N236)</f>
        <v>K89ZES2</v>
      </c>
      <c r="M234" s="111">
        <f>IF(SP_SUL!J236="","*",SP_SUL!J236)</f>
        <v>92</v>
      </c>
      <c r="N234" s="260">
        <f>IF(SP_SUL!K236="","*",SP_SUL!K236)</f>
        <v>86.94</v>
      </c>
      <c r="O234" s="26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4" t="str">
        <f>IF(SP_SUL!N237="","*",SP_SUL!N237)</f>
        <v>ZGP1</v>
      </c>
      <c r="M235" s="111">
        <f>IF(SP_SUL!J237="","*",SP_SUL!J237)</f>
        <v>54</v>
      </c>
      <c r="N235" s="260">
        <f>IF(SP_SUL!K237="","*",SP_SUL!K237)</f>
        <v>103.6</v>
      </c>
      <c r="O235" s="26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4" t="str">
        <f>IF(SP_SUL!N238="","*",SP_SUL!N238)</f>
        <v>ZDR1</v>
      </c>
      <c r="M236" s="111">
        <f>IF(SP_SUL!J238="","*",SP_SUL!J238)</f>
        <v>54</v>
      </c>
      <c r="N236" s="260">
        <f>IF(SP_SUL!K238="","*",SP_SUL!K238)</f>
        <v>107.03</v>
      </c>
      <c r="O236" s="26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4" t="str">
        <f>IF(SP_SUL!N239="","*",SP_SUL!N239)</f>
        <v>ZPTZPGZPT</v>
      </c>
      <c r="M237" s="111">
        <f>IF(SP_SUL!J239="","*",SP_SUL!J239)</f>
        <v>92</v>
      </c>
      <c r="N237" s="260">
        <f>IF(SP_SUL!K239="","*",SP_SUL!K239)</f>
        <v>108.4</v>
      </c>
      <c r="O237" s="26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4" t="str">
        <f>IF(SP_SUL!N240="","*",SP_SUL!N240)</f>
        <v>117ZGM2</v>
      </c>
      <c r="M238" s="111">
        <f>IF(SP_SUL!J240="","*",SP_SUL!J240)</f>
        <v>53</v>
      </c>
      <c r="N238" s="260">
        <f>IF(SP_SUL!K240="","*",SP_SUL!K240)</f>
        <v>115.5</v>
      </c>
      <c r="O238" s="26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4" t="str">
        <f>IF(SP_SUL!N241="","*",SP_SUL!N241)</f>
        <v>ZGM1</v>
      </c>
      <c r="M239" s="111">
        <f>IF(SP_SUL!J241="","*",SP_SUL!J241)</f>
        <v>30</v>
      </c>
      <c r="N239" s="260">
        <f>IF(SP_SUL!K241="","*",SP_SUL!K241)</f>
        <v>114.3</v>
      </c>
      <c r="O239" s="26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4" t="str">
        <f>IF(SP_SUL!N242="","*",SP_SUL!N242)</f>
        <v>IBAZPT</v>
      </c>
      <c r="M240" s="111">
        <f>IF(SP_SUL!J242="","*",SP_SUL!J242)</f>
        <v>53</v>
      </c>
      <c r="N240" s="260">
        <f>IF(SP_SUL!K242="","*",SP_SUL!K242)</f>
        <v>125</v>
      </c>
      <c r="O240" s="26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4" t="str">
        <f>IF(SP_SUL!N243="","*",SP_SUL!N243)</f>
        <v>ZRBZEV</v>
      </c>
      <c r="M241" s="111">
        <f>IF(SP_SUL!J243="","*",SP_SUL!J243)</f>
        <v>48</v>
      </c>
      <c r="N241" s="260">
        <f>IF(SP_SUL!K243="","*",SP_SUL!K243)</f>
        <v>152.04599999999999</v>
      </c>
      <c r="O241" s="26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4">
        <f>IF(SP_SUL!N244="","*",SP_SUL!N244)</f>
        <v>1551541</v>
      </c>
      <c r="M242" s="111">
        <f>IF(SP_SUL!J244="","*",SP_SUL!J244)</f>
        <v>48</v>
      </c>
      <c r="N242" s="260">
        <f>IF(SP_SUL!K244="","*",SP_SUL!K244)</f>
        <v>154.9</v>
      </c>
      <c r="O242" s="26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4">
        <f>IF(SP_SUL!N245="","*",SP_SUL!N245)</f>
        <v>1571561</v>
      </c>
      <c r="M243" s="111">
        <f>IF(SP_SUL!J245="","*",SP_SUL!J245)</f>
        <v>48</v>
      </c>
      <c r="N243" s="260">
        <f>IF(SP_SUL!K245="","*",SP_SUL!K245)</f>
        <v>156.9</v>
      </c>
      <c r="O243" s="26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4" t="str">
        <f>IF(SP_SUL!N246="","*",SP_SUL!N246)</f>
        <v>ZGP1</v>
      </c>
      <c r="M244" s="111">
        <f>IF(SP_SUL!J246="","*",SP_SUL!J246)</f>
        <v>54</v>
      </c>
      <c r="N244" s="260">
        <f>IF(SP_SUL!K246="","*",SP_SUL!K246)</f>
        <v>102</v>
      </c>
      <c r="O244" s="26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4" t="str">
        <f>IF(SP_SUL!N247="","*",SP_SUL!N247)</f>
        <v>ZGP1</v>
      </c>
      <c r="M245" s="111">
        <f>IF(SP_SUL!J247="","*",SP_SUL!J247)</f>
        <v>54</v>
      </c>
      <c r="N245" s="260">
        <f>IF(SP_SUL!K247="","*",SP_SUL!K247)</f>
        <v>102.185</v>
      </c>
      <c r="O245" s="26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4" t="str">
        <f>IF(SP_SUL!N248="","*",SP_SUL!N248)</f>
        <v>ZGP1</v>
      </c>
      <c r="M246" s="111">
        <f>IF(SP_SUL!J248="","*",SP_SUL!J248)</f>
        <v>54</v>
      </c>
      <c r="N246" s="260">
        <f>IF(SP_SUL!K248="","*",SP_SUL!K248)</f>
        <v>103</v>
      </c>
      <c r="O246" s="26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4" t="str">
        <f>IF(SP_SUL!N249="","*",SP_SUL!N249)</f>
        <v>-</v>
      </c>
      <c r="M247" s="111" t="str">
        <f>IF(SP_SUL!J249="","*",SP_SUL!J249)</f>
        <v>*</v>
      </c>
      <c r="N247" s="260" t="str">
        <f>IF(SP_SUL!K249="","*",SP_SUL!K249)</f>
        <v>*</v>
      </c>
      <c r="O247" s="26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4" t="str">
        <f>IF(SP_SUL!N250="","*",SP_SUL!N250)</f>
        <v>-</v>
      </c>
      <c r="M248" s="111" t="str">
        <f>IF(SP_SUL!J250="","*",SP_SUL!J250)</f>
        <v>*</v>
      </c>
      <c r="N248" s="260" t="str">
        <f>IF(SP_SUL!K250="","*",SP_SUL!K250)</f>
        <v>*</v>
      </c>
      <c r="O248" s="26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4" t="str">
        <f>IF(SP_SUL!N251="","*",SP_SUL!N251)</f>
        <v>ZQBZBL</v>
      </c>
      <c r="M249" s="111">
        <f>IF(SP_SUL!J251="","*",SP_SUL!J251)</f>
        <v>56</v>
      </c>
      <c r="N249" s="260">
        <f>IF(SP_SUL!K251="","*",SP_SUL!K251)</f>
        <v>253.9</v>
      </c>
      <c r="O249" s="26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4" t="str">
        <f>IF(SP_SUL!N252="","*",SP_SUL!N252)</f>
        <v>ZVK2351</v>
      </c>
      <c r="M250" s="111">
        <f>IF(SP_SUL!J252="","*",SP_SUL!J252)</f>
        <v>49</v>
      </c>
      <c r="N250" s="260">
        <f>IF(SP_SUL!K252="","*",SP_SUL!K252)</f>
        <v>232.9</v>
      </c>
      <c r="O250" s="26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4" t="str">
        <f>IF(SP_SUL!N253="","*",SP_SUL!N253)</f>
        <v>ZVK2</v>
      </c>
      <c r="M251" s="111">
        <f>IF(SP_SUL!J253="","*",SP_SUL!J253)</f>
        <v>56</v>
      </c>
      <c r="N251" s="260">
        <f>IF(SP_SUL!K253="","*",SP_SUL!K253)</f>
        <v>231</v>
      </c>
      <c r="O251" s="26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4" t="str">
        <f>IF(SP_SUL!N254="","*",SP_SUL!N254)</f>
        <v>ZYU1</v>
      </c>
      <c r="M252" s="111">
        <f>IF(SP_SUL!J254="","*",SP_SUL!J254)</f>
        <v>49</v>
      </c>
      <c r="N252" s="260">
        <f>IF(SP_SUL!K254="","*",SP_SUL!K254)</f>
        <v>203.1</v>
      </c>
      <c r="O252" s="26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4" t="str">
        <f>IF(SP_SUL!N255="","*",SP_SUL!N255)</f>
        <v>ZYUZLU</v>
      </c>
      <c r="M253" s="111">
        <f>IF(SP_SUL!J255="","*",SP_SUL!J255)</f>
        <v>56</v>
      </c>
      <c r="N253" s="260">
        <f>IF(SP_SUL!K255="","*",SP_SUL!K255)</f>
        <v>203</v>
      </c>
      <c r="O253" s="26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4" t="str">
        <f>IF(SP_SUL!N256="","*",SP_SUL!N256)</f>
        <v>198ZYU1</v>
      </c>
      <c r="M254" s="111">
        <f>IF(SP_SUL!J256="","*",SP_SUL!J256)</f>
        <v>49</v>
      </c>
      <c r="N254" s="260">
        <f>IF(SP_SUL!K256="","*",SP_SUL!K256)</f>
        <v>199.8</v>
      </c>
      <c r="O254" s="26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4" t="str">
        <f>IF(SP_SUL!N257="","*",SP_SUL!N257)</f>
        <v>ZFY1982</v>
      </c>
      <c r="M255" s="111">
        <f>IF(SP_SUL!J257="","*",SP_SUL!J257)</f>
        <v>56</v>
      </c>
      <c r="N255" s="260">
        <f>IF(SP_SUL!K257="","*",SP_SUL!K257)</f>
        <v>195.5</v>
      </c>
      <c r="O255" s="26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4" t="str">
        <f>IF(SP_SUL!N258="","*",SP_SUL!N258)</f>
        <v>ZPS075</v>
      </c>
      <c r="M256" s="111">
        <f>IF(SP_SUL!J258="","*",SP_SUL!J258)</f>
        <v>61</v>
      </c>
      <c r="N256" s="260">
        <f>IF(SP_SUL!K258="","*",SP_SUL!K258)</f>
        <v>73.900000000000006</v>
      </c>
      <c r="O256" s="26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4">
        <f>IF(SP_SUL!N259="","*",SP_SUL!N259)</f>
        <v>1571561</v>
      </c>
      <c r="M257" s="111">
        <f>IF(SP_SUL!J259="","*",SP_SUL!J259)</f>
        <v>48</v>
      </c>
      <c r="N257" s="260">
        <f>IF(SP_SUL!K259="","*",SP_SUL!K259)</f>
        <v>157</v>
      </c>
      <c r="O257" s="26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4" t="str">
        <f>IF(SP_SUL!N260="","*",SP_SUL!N260)</f>
        <v>ZGP1</v>
      </c>
      <c r="M258" s="111">
        <f>IF(SP_SUL!J260="","*",SP_SUL!J260)</f>
        <v>54</v>
      </c>
      <c r="N258" s="260">
        <f>IF(SP_SUL!K260="","*",SP_SUL!K260)</f>
        <v>103</v>
      </c>
      <c r="O258" s="26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4" t="str">
        <f>IF(SP_SUL!N261="","*",SP_SUL!N261)</f>
        <v>ZKWZLU</v>
      </c>
      <c r="M259" s="111">
        <f>IF(SP_SUL!J261="","*",SP_SUL!J261)</f>
        <v>55</v>
      </c>
      <c r="N259" s="260">
        <f>IF(SP_SUL!K261="","*",SP_SUL!K261)</f>
        <v>97.843000000000004</v>
      </c>
      <c r="O259" s="26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4" t="str">
        <f>IF(SP_SUL!N262="","*",SP_SUL!N262)</f>
        <v>102ZKW2</v>
      </c>
      <c r="M260" s="111">
        <f>IF(SP_SUL!J262="","*",SP_SUL!J262)</f>
        <v>55</v>
      </c>
      <c r="N260" s="260">
        <f>IF(SP_SUL!K262="","*",SP_SUL!K262)</f>
        <v>98.16</v>
      </c>
      <c r="O260" s="26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4" t="str">
        <f>IF(SP_SUL!N263="","*",SP_SUL!N263)</f>
        <v>102ZKW2</v>
      </c>
      <c r="M261" s="111">
        <f>IF(SP_SUL!J263="","*",SP_SUL!J263)</f>
        <v>55</v>
      </c>
      <c r="N261" s="260">
        <f>IF(SP_SUL!K263="","*",SP_SUL!K263)</f>
        <v>99.6</v>
      </c>
      <c r="O261" s="26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4" t="str">
        <f>IF(SP_SUL!N264="","*",SP_SUL!N264)</f>
        <v>ZLU1052</v>
      </c>
      <c r="M262" s="111">
        <f>IF(SP_SUL!J264="","*",SP_SUL!J264)</f>
        <v>55</v>
      </c>
      <c r="N262" s="260">
        <f>IF(SP_SUL!K264="","*",SP_SUL!K264)</f>
        <v>106.02</v>
      </c>
      <c r="O262" s="26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4" t="str">
        <f>IF(SP_SUL!N265="","*",SP_SUL!N265)</f>
        <v>ZLU1052</v>
      </c>
      <c r="M263" s="111">
        <f>IF(SP_SUL!J265="","*",SP_SUL!J265)</f>
        <v>55</v>
      </c>
      <c r="N263" s="260">
        <f>IF(SP_SUL!K265="","*",SP_SUL!K265)</f>
        <v>107.25</v>
      </c>
      <c r="O263" s="26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4" t="str">
        <f>IF(SP_SUL!N266="","*",SP_SUL!N266)</f>
        <v>ZLU1052</v>
      </c>
      <c r="M264" s="111">
        <f>IF(SP_SUL!J266="","*",SP_SUL!J266)</f>
        <v>55</v>
      </c>
      <c r="N264" s="260">
        <f>IF(SP_SUL!K266="","*",SP_SUL!K266)</f>
        <v>107.78</v>
      </c>
      <c r="O264" s="26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4" t="str">
        <f>IF(SP_SUL!N267="","*",SP_SUL!N267)</f>
        <v>-</v>
      </c>
      <c r="M265" s="111" t="str">
        <f>IF(SP_SUL!J267="","*",SP_SUL!J267)</f>
        <v>*</v>
      </c>
      <c r="N265" s="260" t="str">
        <f>IF(SP_SUL!K267="","*",SP_SUL!K267)</f>
        <v>*</v>
      </c>
      <c r="O265" s="26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4">
        <f>IF(SP_SUL!N268="","*",SP_SUL!N268)</f>
        <v>1231212</v>
      </c>
      <c r="M266" s="111">
        <f>IF(SP_SUL!J268="","*",SP_SUL!J268)</f>
        <v>55</v>
      </c>
      <c r="N266" s="260">
        <f>IF(SP_SUL!K268="","*",SP_SUL!K268)</f>
        <v>121.886</v>
      </c>
      <c r="O266" s="26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4">
        <f>IF(SP_SUL!N269="","*",SP_SUL!N269)</f>
        <v>1231212</v>
      </c>
      <c r="M267" s="111">
        <f>IF(SP_SUL!J269="","*",SP_SUL!J269)</f>
        <v>55</v>
      </c>
      <c r="N267" s="260">
        <f>IF(SP_SUL!K269="","*",SP_SUL!K269)</f>
        <v>121.633</v>
      </c>
      <c r="O267" s="26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4" t="str">
        <f>IF(SP_SUL!N270="","*",SP_SUL!N270)</f>
        <v>-</v>
      </c>
      <c r="M268" s="111" t="str">
        <f>IF(SP_SUL!J270="","*",SP_SUL!J270)</f>
        <v>*</v>
      </c>
      <c r="N268" s="260" t="str">
        <f>IF(SP_SUL!K270="","*",SP_SUL!K270)</f>
        <v>*</v>
      </c>
      <c r="O268" s="26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4" t="str">
        <f>IF(SP_SUL!N271="","*",SP_SUL!N271)</f>
        <v>ZEMZEV</v>
      </c>
      <c r="M269" s="111">
        <f>IF(SP_SUL!J271="","*",SP_SUL!J271)</f>
        <v>55</v>
      </c>
      <c r="N269" s="260">
        <f>IF(SP_SUL!K271="","*",SP_SUL!K271)</f>
        <v>135</v>
      </c>
      <c r="O269" s="26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4" t="str">
        <f>IF(SP_SUL!N272="","*",SP_SUL!N272)</f>
        <v>K72K712</v>
      </c>
      <c r="M270" s="111">
        <f>IF(SP_SUL!J272="","*",SP_SUL!J272)</f>
        <v>92</v>
      </c>
      <c r="N270" s="260">
        <f>IF(SP_SUL!K272="","*",SP_SUL!K272)</f>
        <v>71.7</v>
      </c>
      <c r="O270" s="26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4" t="str">
        <f>IF(SP_SUL!N273="","*",SP_SUL!N273)</f>
        <v>K89ZES2</v>
      </c>
      <c r="M271" s="111">
        <f>IF(SP_SUL!J273="","*",SP_SUL!J273)</f>
        <v>92</v>
      </c>
      <c r="N271" s="260">
        <f>IF(SP_SUL!K273="","*",SP_SUL!K273)</f>
        <v>86.94</v>
      </c>
      <c r="O271" s="26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4" t="str">
        <f>IF(SP_SUL!N274="","*",SP_SUL!N274)</f>
        <v>ZXWK791</v>
      </c>
      <c r="M272" s="111">
        <f>IF(SP_SUL!J274="","*",SP_SUL!J274)</f>
        <v>54</v>
      </c>
      <c r="N272" s="260">
        <f>IF(SP_SUL!K274="","*",SP_SUL!K274)</f>
        <v>79.799000000000007</v>
      </c>
      <c r="O272" s="26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4" t="str">
        <f>IF(SP_SUL!N275="","*",SP_SUL!N275)</f>
        <v>ZESK852</v>
      </c>
      <c r="M273" s="111">
        <f>IF(SP_SUL!J275="","*",SP_SUL!J275)</f>
        <v>92</v>
      </c>
      <c r="N273" s="260">
        <f>IF(SP_SUL!K275="","*",SP_SUL!K275)</f>
        <v>85.3</v>
      </c>
      <c r="O273" s="26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4" t="str">
        <f>IF(SP_SUL!N276="","*",SP_SUL!N276)</f>
        <v>ZGP2</v>
      </c>
      <c r="M274" s="111">
        <f>IF(SP_SUL!J276="","*",SP_SUL!J276)</f>
        <v>92</v>
      </c>
      <c r="N274" s="260">
        <f>IF(SP_SUL!K276="","*",SP_SUL!K276)</f>
        <v>103.6</v>
      </c>
      <c r="O274" s="26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4" t="str">
        <f>IF(SP_SUL!N277="","*",SP_SUL!N277)</f>
        <v>ZDR1</v>
      </c>
      <c r="M275" s="111">
        <f>IF(SP_SUL!J277="","*",SP_SUL!J277)</f>
        <v>54</v>
      </c>
      <c r="N275" s="260">
        <f>IF(SP_SUL!K277="","*",SP_SUL!K277)</f>
        <v>107.03</v>
      </c>
      <c r="O275" s="26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4" t="str">
        <f>IF(SP_SUL!N278="","*",SP_SUL!N278)</f>
        <v>117ZGM2</v>
      </c>
      <c r="M276" s="111">
        <f>IF(SP_SUL!J278="","*",SP_SUL!J278)</f>
        <v>53</v>
      </c>
      <c r="N276" s="260">
        <f>IF(SP_SUL!K278="","*",SP_SUL!K278)</f>
        <v>115.5</v>
      </c>
      <c r="O276" s="26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4" t="str">
        <f>IF(SP_SUL!N279="","*",SP_SUL!N279)</f>
        <v>ZGM1</v>
      </c>
      <c r="M277" s="111">
        <f>IF(SP_SUL!J279="","*",SP_SUL!J279)</f>
        <v>30</v>
      </c>
      <c r="N277" s="260">
        <f>IF(SP_SUL!K279="","*",SP_SUL!K279)</f>
        <v>114.3</v>
      </c>
      <c r="O277" s="26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4" t="str">
        <f>IF(SP_SUL!N280="","*",SP_SUL!N280)</f>
        <v>ZPGZPTZPG</v>
      </c>
      <c r="M278" s="111">
        <f>IF(SP_SUL!J280="","*",SP_SUL!J280)</f>
        <v>53</v>
      </c>
      <c r="N278" s="260">
        <f>IF(SP_SUL!K280="","*",SP_SUL!K280)</f>
        <v>125</v>
      </c>
      <c r="O278" s="26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4" t="str">
        <f>IF(SP_SUL!N281="","*",SP_SUL!N281)</f>
        <v>-</v>
      </c>
      <c r="M279" s="111" t="str">
        <f>IF(SP_SUL!J281="","*",SP_SUL!J281)</f>
        <v>*</v>
      </c>
      <c r="N279" s="260" t="str">
        <f>IF(SP_SUL!K281="","*",SP_SUL!K281)</f>
        <v>*</v>
      </c>
      <c r="O279" s="26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4" t="str">
        <f>IF(SP_SUL!N282="","*",SP_SUL!N282)</f>
        <v>-</v>
      </c>
      <c r="M280" s="111" t="str">
        <f>IF(SP_SUL!J282="","*",SP_SUL!J282)</f>
        <v>*</v>
      </c>
      <c r="N280" s="260" t="str">
        <f>IF(SP_SUL!K282="","*",SP_SUL!K282)</f>
        <v>*</v>
      </c>
      <c r="O280" s="26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4" t="str">
        <f>IF(SP_SUL!N283="","*",SP_SUL!N283)</f>
        <v>ZVK2</v>
      </c>
      <c r="M281" s="111">
        <f>IF(SP_SUL!J283="","*",SP_SUL!J283)</f>
        <v>56</v>
      </c>
      <c r="N281" s="260">
        <f>IF(SP_SUL!K283="","*",SP_SUL!K283)</f>
        <v>231</v>
      </c>
      <c r="O281" s="26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4" t="str">
        <f>IF(SP_SUL!N284="","*",SP_SUL!N284)</f>
        <v>ZYU1</v>
      </c>
      <c r="M282" s="111">
        <f>IF(SP_SUL!J284="","*",SP_SUL!J284)</f>
        <v>49</v>
      </c>
      <c r="N282" s="260">
        <f>IF(SP_SUL!K284="","*",SP_SUL!K284)</f>
        <v>203.1</v>
      </c>
      <c r="O282" s="26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4" t="str">
        <f>IF(SP_SUL!N285="","*",SP_SUL!N285)</f>
        <v>198ZYU1</v>
      </c>
      <c r="M283" s="111">
        <f>IF(SP_SUL!J285="","*",SP_SUL!J285)</f>
        <v>49</v>
      </c>
      <c r="N283" s="260">
        <f>IF(SP_SUL!K285="","*",SP_SUL!K285)</f>
        <v>199.8</v>
      </c>
      <c r="O283" s="26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4" t="str">
        <f>IF(SP_SUL!N286="","*",SP_SUL!N286)</f>
        <v>ZFY1982</v>
      </c>
      <c r="M284" s="111">
        <f>IF(SP_SUL!J286="","*",SP_SUL!J286)</f>
        <v>56</v>
      </c>
      <c r="N284" s="260">
        <f>IF(SP_SUL!K286="","*",SP_SUL!K286)</f>
        <v>195.5</v>
      </c>
      <c r="O284" s="26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4" t="str">
        <f>IF(SP_SUL!N287="","*",SP_SUL!N287)</f>
        <v>ZER169</v>
      </c>
      <c r="M285" s="111">
        <f>IF(SP_SUL!J287="","*",SP_SUL!J287)</f>
        <v>56</v>
      </c>
      <c r="N285" s="260">
        <f>IF(SP_SUL!K287="","*",SP_SUL!K287)</f>
        <v>168</v>
      </c>
      <c r="O285" s="26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4" t="str">
        <f>IF(SP_SUL!N288="","*",SP_SUL!N288)</f>
        <v>ZPS075</v>
      </c>
      <c r="M286" s="111">
        <f>IF(SP_SUL!J288="","*",SP_SUL!J288)</f>
        <v>61</v>
      </c>
      <c r="N286" s="260">
        <f>IF(SP_SUL!K288="","*",SP_SUL!K288)</f>
        <v>73.900000000000006</v>
      </c>
      <c r="O286" s="26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4" t="str">
        <f>IF(SP_SUL!N289="","*",SP_SUL!N289)</f>
        <v>ZGA1541</v>
      </c>
      <c r="M287" s="111">
        <f>IF(SP_SUL!J289="","*",SP_SUL!J289)</f>
        <v>49</v>
      </c>
      <c r="N287" s="260">
        <f>IF(SP_SUL!K289="","*",SP_SUL!K289)</f>
        <v>152.19999999999999</v>
      </c>
      <c r="O287" s="26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4" t="str">
        <f>IF(SP_SUL!N290="","*",SP_SUL!N290)</f>
        <v>-</v>
      </c>
      <c r="M288" s="111" t="str">
        <f>IF(SP_SUL!J290="","*",SP_SUL!J290)</f>
        <v>*</v>
      </c>
      <c r="N288" s="260" t="str">
        <f>IF(SP_SUL!K290="","*",SP_SUL!K290)</f>
        <v>*</v>
      </c>
      <c r="O288" s="26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4" t="str">
        <f>IF(SP_SUL!N291="","*",SP_SUL!N291)</f>
        <v>102ZKW2</v>
      </c>
      <c r="M289" s="111">
        <f>IF(SP_SUL!J291="","*",SP_SUL!J291)</f>
        <v>55</v>
      </c>
      <c r="N289" s="260">
        <f>IF(SP_SUL!K291="","*",SP_SUL!K291)</f>
        <v>98.16</v>
      </c>
      <c r="O289" s="26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4" t="str">
        <f>IF(SP_SUL!N292="","*",SP_SUL!N292)</f>
        <v>102ZKW2</v>
      </c>
      <c r="M290" s="111">
        <f>IF(SP_SUL!J292="","*",SP_SUL!J292)</f>
        <v>55</v>
      </c>
      <c r="N290" s="260">
        <f>IF(SP_SUL!K292="","*",SP_SUL!K292)</f>
        <v>99.6</v>
      </c>
      <c r="O290" s="26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4" t="str">
        <f>IF(SP_SUL!N293="","*",SP_SUL!N293)</f>
        <v>ZLU1052</v>
      </c>
      <c r="M291" s="111">
        <f>IF(SP_SUL!J293="","*",SP_SUL!J293)</f>
        <v>55</v>
      </c>
      <c r="N291" s="260">
        <f>IF(SP_SUL!K293="","*",SP_SUL!K293)</f>
        <v>106.02</v>
      </c>
      <c r="O291" s="26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4" t="str">
        <f>IF(SP_SUL!N294="","*",SP_SUL!N294)</f>
        <v>ZLU1052</v>
      </c>
      <c r="M292" s="111">
        <f>IF(SP_SUL!J294="","*",SP_SUL!J294)</f>
        <v>55</v>
      </c>
      <c r="N292" s="260">
        <f>IF(SP_SUL!K294="","*",SP_SUL!K294)</f>
        <v>107.25</v>
      </c>
      <c r="O292" s="26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4" t="str">
        <f>IF(SP_SUL!N295="","*",SP_SUL!N295)</f>
        <v>ZLU1052</v>
      </c>
      <c r="M293" s="111">
        <f>IF(SP_SUL!J295="","*",SP_SUL!J295)</f>
        <v>55</v>
      </c>
      <c r="N293" s="260">
        <f>IF(SP_SUL!K295="","*",SP_SUL!K295)</f>
        <v>107.78</v>
      </c>
      <c r="O293" s="26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4" t="str">
        <f>IF(SP_SUL!N296="","*",SP_SUL!N296)</f>
        <v>ZLU1052</v>
      </c>
      <c r="M294" s="111">
        <f>IF(SP_SUL!J296="","*",SP_SUL!J296)</f>
        <v>55</v>
      </c>
      <c r="N294" s="260">
        <f>IF(SP_SUL!K296="","*",SP_SUL!K296)</f>
        <v>106.148</v>
      </c>
      <c r="O294" s="26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4" t="str">
        <f>IF(SP_SUL!N297="","*",SP_SUL!N297)</f>
        <v>-</v>
      </c>
      <c r="M295" s="111" t="str">
        <f>IF(SP_SUL!J297="","*",SP_SUL!J297)</f>
        <v>*</v>
      </c>
      <c r="N295" s="260" t="str">
        <f>IF(SP_SUL!K297="","*",SP_SUL!K297)</f>
        <v>*</v>
      </c>
      <c r="O295" s="26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4">
        <f>IF(SP_SUL!N298="","*",SP_SUL!N298)</f>
        <v>1231212</v>
      </c>
      <c r="M296" s="111">
        <f>IF(SP_SUL!J298="","*",SP_SUL!J298)</f>
        <v>55</v>
      </c>
      <c r="N296" s="260">
        <f>IF(SP_SUL!K298="","*",SP_SUL!K298)</f>
        <v>121.886</v>
      </c>
      <c r="O296" s="26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4" t="str">
        <f>IF(SP_SUL!N299="","*",SP_SUL!N299)</f>
        <v>ZEMZEV</v>
      </c>
      <c r="M297" s="111">
        <f>IF(SP_SUL!J299="","*",SP_SUL!J299)</f>
        <v>55</v>
      </c>
      <c r="N297" s="260">
        <f>IF(SP_SUL!K299="","*",SP_SUL!K299)</f>
        <v>135</v>
      </c>
      <c r="O297" s="26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4" t="str">
        <f>IF(SP_SUL!N300="","*",SP_SUL!N300)</f>
        <v>K84ZXW2</v>
      </c>
      <c r="M298" s="111">
        <f>IF(SP_SUL!J300="","*",SP_SUL!J300)</f>
        <v>92</v>
      </c>
      <c r="N298" s="260">
        <f>IF(SP_SUL!K300="","*",SP_SUL!K300)</f>
        <v>83.7</v>
      </c>
      <c r="O298" s="26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4" t="str">
        <f>IF(SP_SUL!N301="","*",SP_SUL!N301)</f>
        <v>K84ZXW1</v>
      </c>
      <c r="M299" s="111">
        <f>IF(SP_SUL!J301="","*",SP_SUL!J301)</f>
        <v>54</v>
      </c>
      <c r="N299" s="260">
        <f>IF(SP_SUL!K301="","*",SP_SUL!K301)</f>
        <v>83.7</v>
      </c>
      <c r="O299" s="26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4" t="str">
        <f>IF(SP_SUL!N302="","*",SP_SUL!N302)</f>
        <v>ZGP2</v>
      </c>
      <c r="M300" s="111">
        <f>IF(SP_SUL!J302="","*",SP_SUL!J302)</f>
        <v>92</v>
      </c>
      <c r="N300" s="260">
        <f>IF(SP_SUL!K302="","*",SP_SUL!K302)</f>
        <v>103.6</v>
      </c>
      <c r="O300" s="26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4" t="str">
        <f>IF(SP_SUL!N303="","*",SP_SUL!N303)</f>
        <v>ZDR1</v>
      </c>
      <c r="M301" s="111">
        <f>IF(SP_SUL!J303="","*",SP_SUL!J303)</f>
        <v>54</v>
      </c>
      <c r="N301" s="260">
        <f>IF(SP_SUL!K303="","*",SP_SUL!K303)</f>
        <v>107.03</v>
      </c>
      <c r="O301" s="26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4" t="str">
        <f>IF(SP_SUL!N304="","*",SP_SUL!N304)</f>
        <v>-</v>
      </c>
      <c r="M302" s="111" t="str">
        <f>IF(SP_SUL!J304="","*",SP_SUL!J304)</f>
        <v>*</v>
      </c>
      <c r="N302" s="260" t="str">
        <f>IF(SP_SUL!K304="","*",SP_SUL!K304)</f>
        <v>*</v>
      </c>
      <c r="O302" s="26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4" t="str">
        <f>IF(SP_SUL!N305="","*",SP_SUL!N305)</f>
        <v>ZPTZPGZPT</v>
      </c>
      <c r="M303" s="111">
        <f>IF(SP_SUL!J305="","*",SP_SUL!J305)</f>
        <v>92</v>
      </c>
      <c r="N303" s="260">
        <f>IF(SP_SUL!K305="","*",SP_SUL!K305)</f>
        <v>108.3</v>
      </c>
      <c r="O303" s="26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4" t="str">
        <f>IF(SP_SUL!N306="","*",SP_SUL!N306)</f>
        <v>-</v>
      </c>
      <c r="M304" s="111" t="str">
        <f>IF(SP_SUL!J306="","*",SP_SUL!J306)</f>
        <v>*</v>
      </c>
      <c r="N304" s="260" t="str">
        <f>IF(SP_SUL!K306="","*",SP_SUL!K306)</f>
        <v>*</v>
      </c>
      <c r="O304" s="26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4" t="str">
        <f>IF(SP_SUL!N307="","*",SP_SUL!N307)</f>
        <v>ZZV1</v>
      </c>
      <c r="M305" s="111">
        <f>IF(SP_SUL!J307="","*",SP_SUL!J307)</f>
        <v>30</v>
      </c>
      <c r="N305" s="260">
        <f>IF(SP_SUL!K307="","*",SP_SUL!K307)</f>
        <v>122.3</v>
      </c>
      <c r="O305" s="26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4" t="str">
        <f>IF(SP_SUL!N308="","*",SP_SUL!N308)</f>
        <v>ZPGZZV</v>
      </c>
      <c r="M306" s="111">
        <f>IF(SP_SUL!J308="","*",SP_SUL!J308)</f>
        <v>53</v>
      </c>
      <c r="N306" s="260">
        <f>IF(SP_SUL!K308="","*",SP_SUL!K308)</f>
        <v>122.8</v>
      </c>
      <c r="O306" s="26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4" t="str">
        <f>IF(SP_SUL!N309="","*",SP_SUL!N309)</f>
        <v>ZPGZZV</v>
      </c>
      <c r="M307" s="111">
        <f>IF(SP_SUL!J309="","*",SP_SUL!J309)</f>
        <v>53</v>
      </c>
      <c r="N307" s="260">
        <f>IF(SP_SUL!K309="","*",SP_SUL!K309)</f>
        <v>122.7</v>
      </c>
      <c r="O307" s="26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4" t="str">
        <f>IF(SP_SUL!N310="","*",SP_SUL!N310)</f>
        <v>-</v>
      </c>
      <c r="M308" s="111" t="str">
        <f>IF(SP_SUL!J310="","*",SP_SUL!J310)</f>
        <v>*</v>
      </c>
      <c r="N308" s="260" t="str">
        <f>IF(SP_SUL!K310="","*",SP_SUL!K310)</f>
        <v>*</v>
      </c>
      <c r="O308" s="26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4" t="str">
        <f>IF(SP_SUL!N311="","*",SP_SUL!N311)</f>
        <v>-</v>
      </c>
      <c r="M309" s="111" t="str">
        <f>IF(SP_SUL!J311="","*",SP_SUL!J311)</f>
        <v>*</v>
      </c>
      <c r="N309" s="260" t="str">
        <f>IF(SP_SUL!K311="","*",SP_SUL!K311)</f>
        <v>*</v>
      </c>
      <c r="O309" s="26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4" t="str">
        <f>IF(SP_SUL!N312="","*",SP_SUL!N312)</f>
        <v>ZYU1</v>
      </c>
      <c r="M310" s="111">
        <f>IF(SP_SUL!J312="","*",SP_SUL!J312)</f>
        <v>49</v>
      </c>
      <c r="N310" s="260">
        <f>IF(SP_SUL!K312="","*",SP_SUL!K312)</f>
        <v>203.1</v>
      </c>
      <c r="O310" s="26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4" t="str">
        <f>IF(SP_SUL!N313="","*",SP_SUL!N313)</f>
        <v>198ZYU1</v>
      </c>
      <c r="M311" s="111">
        <f>IF(SP_SUL!J313="","*",SP_SUL!J313)</f>
        <v>49</v>
      </c>
      <c r="N311" s="260">
        <f>IF(SP_SUL!K313="","*",SP_SUL!K313)</f>
        <v>199.8</v>
      </c>
      <c r="O311" s="26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4" t="str">
        <f>IF(SP_SUL!N314="","*",SP_SUL!N314)</f>
        <v>ZFY1982</v>
      </c>
      <c r="M312" s="111">
        <f>IF(SP_SUL!J314="","*",SP_SUL!J314)</f>
        <v>56</v>
      </c>
      <c r="N312" s="260">
        <f>IF(SP_SUL!K314="","*",SP_SUL!K314)</f>
        <v>195.5</v>
      </c>
      <c r="O312" s="26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4" t="str">
        <f>IF(SP_SUL!N315="","*",SP_SUL!N315)</f>
        <v>ZGA1541</v>
      </c>
      <c r="M313" s="111">
        <f>IF(SP_SUL!J315="","*",SP_SUL!J315)</f>
        <v>49</v>
      </c>
      <c r="N313" s="260">
        <f>IF(SP_SUL!K315="","*",SP_SUL!K315)</f>
        <v>152.19999999999999</v>
      </c>
      <c r="O313" s="26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4" t="str">
        <f>IF(SP_SUL!N316="","*",SP_SUL!N316)</f>
        <v>-</v>
      </c>
      <c r="M314" s="111" t="str">
        <f>IF(SP_SUL!J316="","*",SP_SUL!J316)</f>
        <v>*</v>
      </c>
      <c r="N314" s="260" t="str">
        <f>IF(SP_SUL!K316="","*",SP_SUL!K316)</f>
        <v>*</v>
      </c>
      <c r="O314" s="26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4">
        <f>IF(SP_SUL!N317="","*",SP_SUL!N317)</f>
        <v>1231212</v>
      </c>
      <c r="M315" s="111">
        <f>IF(SP_SUL!J317="","*",SP_SUL!J317)</f>
        <v>55</v>
      </c>
      <c r="N315" s="260">
        <f>IF(SP_SUL!K317="","*",SP_SUL!K317)</f>
        <v>121.622</v>
      </c>
      <c r="O315" s="26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4">
        <f>IF(SP_SUL!N318="","*",SP_SUL!N318)</f>
        <v>1231212</v>
      </c>
      <c r="M316" s="111">
        <f>IF(SP_SUL!J318="","*",SP_SUL!J318)</f>
        <v>55</v>
      </c>
      <c r="N316" s="260">
        <f>IF(SP_SUL!K318="","*",SP_SUL!K318)</f>
        <v>121.70699999999999</v>
      </c>
      <c r="O316" s="26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4">
        <f>IF(SP_SUL!N319="","*",SP_SUL!N319)</f>
        <v>1231212</v>
      </c>
      <c r="M317" s="111">
        <f>IF(SP_SUL!J319="","*",SP_SUL!J319)</f>
        <v>55</v>
      </c>
      <c r="N317" s="260">
        <f>IF(SP_SUL!K319="","*",SP_SUL!K319)</f>
        <v>121.73699999999999</v>
      </c>
      <c r="O317" s="26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4" t="str">
        <f>IF(SP_SUL!N320="","*",SP_SUL!N320)</f>
        <v>-</v>
      </c>
      <c r="M318" s="111" t="str">
        <f>IF(SP_SUL!J320="","*",SP_SUL!J320)</f>
        <v>*</v>
      </c>
      <c r="N318" s="260" t="str">
        <f>IF(SP_SUL!K320="","*",SP_SUL!K320)</f>
        <v>*</v>
      </c>
      <c r="O318" s="26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4" t="str">
        <f>IF(SP_SUL!N321="","*",SP_SUL!N321)</f>
        <v>130ZYQ2</v>
      </c>
      <c r="M319" s="111">
        <f>IF(SP_SUL!J321="","*",SP_SUL!J321)</f>
        <v>55</v>
      </c>
      <c r="N319" s="260">
        <f>IF(SP_SUL!K321="","*",SP_SUL!K321)</f>
        <v>127.3</v>
      </c>
      <c r="O319" s="26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4" t="str">
        <f>IF(SP_SUL!N322="","*",SP_SUL!N322)</f>
        <v>-</v>
      </c>
      <c r="M320" s="111" t="str">
        <f>IF(SP_SUL!J322="","*",SP_SUL!J322)</f>
        <v>*</v>
      </c>
      <c r="N320" s="260" t="str">
        <f>IF(SP_SUL!K322="","*",SP_SUL!K322)</f>
        <v>*</v>
      </c>
      <c r="O320" s="26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4" t="str">
        <f>IF(SP_SUL!N323="","*",SP_SUL!N323)</f>
        <v>ZEZK732</v>
      </c>
      <c r="M321" s="111">
        <f>IF(SP_SUL!J323="","*",SP_SUL!J323)</f>
        <v>92</v>
      </c>
      <c r="N321" s="260">
        <f>IF(SP_SUL!K323="","*",SP_SUL!K323)</f>
        <v>73.400000000000006</v>
      </c>
      <c r="O321" s="26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4" t="str">
        <f>IF(SP_SUL!N324="","*",SP_SUL!N324)</f>
        <v>ZEZ2</v>
      </c>
      <c r="M322" s="111">
        <f>IF(SP_SUL!J324="","*",SP_SUL!J324)</f>
        <v>92</v>
      </c>
      <c r="N322" s="260">
        <f>IF(SP_SUL!K324="","*",SP_SUL!K324)</f>
        <v>74.599999999999994</v>
      </c>
      <c r="O322" s="26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4" t="str">
        <f>IF(SP_SUL!N325="","*",SP_SUL!N325)</f>
        <v>K84ZXW2</v>
      </c>
      <c r="M323" s="111">
        <f>IF(SP_SUL!J325="","*",SP_SUL!J325)</f>
        <v>92</v>
      </c>
      <c r="N323" s="260">
        <f>IF(SP_SUL!K325="","*",SP_SUL!K325)</f>
        <v>83.7</v>
      </c>
      <c r="O323" s="26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4" t="str">
        <f>IF(SP_SUL!N326="","*",SP_SUL!N326)</f>
        <v>K84ZXW1</v>
      </c>
      <c r="M324" s="111">
        <f>IF(SP_SUL!J326="","*",SP_SUL!J326)</f>
        <v>54</v>
      </c>
      <c r="N324" s="260">
        <f>IF(SP_SUL!K326="","*",SP_SUL!K326)</f>
        <v>83.7</v>
      </c>
      <c r="O324" s="26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4" t="str">
        <f>IF(SP_SUL!N327="","*",SP_SUL!N327)</f>
        <v>ZGP2</v>
      </c>
      <c r="M325" s="111">
        <f>IF(SP_SUL!J327="","*",SP_SUL!J327)</f>
        <v>92</v>
      </c>
      <c r="N325" s="260">
        <f>IF(SP_SUL!K327="","*",SP_SUL!K327)</f>
        <v>103.6</v>
      </c>
      <c r="O325" s="26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4" t="str">
        <f>IF(SP_SUL!N328="","*",SP_SUL!N328)</f>
        <v>-</v>
      </c>
      <c r="M326" s="111" t="str">
        <f>IF(SP_SUL!J328="","*",SP_SUL!J328)</f>
        <v>*</v>
      </c>
      <c r="N326" s="260" t="str">
        <f>IF(SP_SUL!K328="","*",SP_SUL!K328)</f>
        <v>*</v>
      </c>
      <c r="O326" s="26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4">
        <f>IF(SP_SUL!N329="","*",SP_SUL!N329)</f>
        <v>1101091</v>
      </c>
      <c r="M327" s="111">
        <f>IF(SP_SUL!J329="","*",SP_SUL!J329)</f>
        <v>30</v>
      </c>
      <c r="N327" s="260">
        <f>IF(SP_SUL!K329="","*",SP_SUL!K329)</f>
        <v>108.9</v>
      </c>
      <c r="O327" s="26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4" t="str">
        <f>IF(SP_SUL!N330="","*",SP_SUL!N330)</f>
        <v>-</v>
      </c>
      <c r="M328" s="111" t="str">
        <f>IF(SP_SUL!J330="","*",SP_SUL!J330)</f>
        <v>*</v>
      </c>
      <c r="N328" s="260" t="str">
        <f>IF(SP_SUL!K330="","*",SP_SUL!K330)</f>
        <v>*</v>
      </c>
      <c r="O328" s="26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4" t="str">
        <f>IF(SP_SUL!N331="","*",SP_SUL!N331)</f>
        <v>ZPGZZV</v>
      </c>
      <c r="M329" s="111">
        <f>IF(SP_SUL!J331="","*",SP_SUL!J331)</f>
        <v>53</v>
      </c>
      <c r="N329" s="260">
        <f>IF(SP_SUL!K331="","*",SP_SUL!K331)</f>
        <v>122.7</v>
      </c>
      <c r="O329" s="26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4" t="str">
        <f>IF(SP_SUL!N332="","*",SP_SUL!N332)</f>
        <v>-</v>
      </c>
      <c r="M330" s="111" t="str">
        <f>IF(SP_SUL!J332="","*",SP_SUL!J332)</f>
        <v>*</v>
      </c>
      <c r="N330" s="260" t="str">
        <f>IF(SP_SUL!K332="","*",SP_SUL!K332)</f>
        <v>*</v>
      </c>
      <c r="O330" s="26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4" t="str">
        <f>IF(SP_SUL!N333="","*",SP_SUL!N333)</f>
        <v>-</v>
      </c>
      <c r="M331" s="111" t="str">
        <f>IF(SP_SUL!J333="","*",SP_SUL!J333)</f>
        <v>*</v>
      </c>
      <c r="N331" s="260" t="str">
        <f>IF(SP_SUL!K333="","*",SP_SUL!K333)</f>
        <v>*</v>
      </c>
      <c r="O331" s="26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4" t="str">
        <f>IF(SP_SUL!N334="","*",SP_SUL!N334)</f>
        <v>ZGM1</v>
      </c>
      <c r="M332" s="111">
        <f>IF(SP_SUL!J334="","*",SP_SUL!J334)</f>
        <v>30</v>
      </c>
      <c r="N332" s="260">
        <f>IF(SP_SUL!K334="","*",SP_SUL!K334)</f>
        <v>114.3</v>
      </c>
      <c r="O332" s="26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4" t="str">
        <f>IF(SP_SUL!N335="","*",SP_SUL!N335)</f>
        <v>-</v>
      </c>
      <c r="M333" s="111" t="str">
        <f>IF(SP_SUL!J335="","*",SP_SUL!J335)</f>
        <v>*</v>
      </c>
      <c r="N333" s="260" t="str">
        <f>IF(SP_SUL!K335="","*",SP_SUL!K335)</f>
        <v>*</v>
      </c>
      <c r="O333" s="26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4" t="str">
        <f>IF(SP_SUL!N336="","*",SP_SUL!N336)</f>
        <v>-</v>
      </c>
      <c r="M334" s="111" t="str">
        <f>IF(SP_SUL!J336="","*",SP_SUL!J336)</f>
        <v>*</v>
      </c>
      <c r="N334" s="260" t="str">
        <f>IF(SP_SUL!K336="","*",SP_SUL!K336)</f>
        <v>*</v>
      </c>
      <c r="O334" s="26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4" t="str">
        <f>IF(SP_SUL!N337="","*",SP_SUL!N337)</f>
        <v>ZVK2</v>
      </c>
      <c r="M335" s="111">
        <f>IF(SP_SUL!J337="","*",SP_SUL!J337)</f>
        <v>56</v>
      </c>
      <c r="N335" s="260">
        <f>IF(SP_SUL!K337="","*",SP_SUL!K337)</f>
        <v>232</v>
      </c>
      <c r="O335" s="26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4" t="str">
        <f>IF(SP_SUL!N338="","*",SP_SUL!N338)</f>
        <v>ZYU1</v>
      </c>
      <c r="M336" s="111">
        <f>IF(SP_SUL!J338="","*",SP_SUL!J338)</f>
        <v>49</v>
      </c>
      <c r="N336" s="260">
        <f>IF(SP_SUL!K338="","*",SP_SUL!K338)</f>
        <v>203.1</v>
      </c>
      <c r="O336" s="26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4" t="str">
        <f>IF(SP_SUL!N339="","*",SP_SUL!N339)</f>
        <v>198ZYU1</v>
      </c>
      <c r="M337" s="111">
        <f>IF(SP_SUL!J339="","*",SP_SUL!J339)</f>
        <v>49</v>
      </c>
      <c r="N337" s="260">
        <f>IF(SP_SUL!K339="","*",SP_SUL!K339)</f>
        <v>199.8</v>
      </c>
      <c r="O337" s="26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4" t="str">
        <f>IF(SP_SUL!N340="","*",SP_SUL!N340)</f>
        <v>ZFY1982</v>
      </c>
      <c r="M338" s="111">
        <f>IF(SP_SUL!J340="","*",SP_SUL!J340)</f>
        <v>56</v>
      </c>
      <c r="N338" s="260">
        <f>IF(SP_SUL!K340="","*",SP_SUL!K340)</f>
        <v>195.5</v>
      </c>
      <c r="O338" s="26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4" t="str">
        <f>IF(SP_SUL!N341="","*",SP_SUL!N341)</f>
        <v>ZXP189</v>
      </c>
      <c r="M339" s="111">
        <f>IF(SP_SUL!J341="","*",SP_SUL!J341)</f>
        <v>56</v>
      </c>
      <c r="N339" s="260">
        <f>IF(SP_SUL!K341="","*",SP_SUL!K341)</f>
        <v>189</v>
      </c>
      <c r="O339" s="26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4" t="str">
        <f>IF(SP_SUL!N342="","*",SP_SUL!N342)</f>
        <v>-</v>
      </c>
      <c r="M340" s="111" t="str">
        <f>IF(SP_SUL!J342="","*",SP_SUL!J342)</f>
        <v>*</v>
      </c>
      <c r="N340" s="260" t="str">
        <f>IF(SP_SUL!K342="","*",SP_SUL!K342)</f>
        <v>*</v>
      </c>
      <c r="O340" s="26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4" t="str">
        <f>IF(SP_SUL!N343="","*",SP_SUL!N343)</f>
        <v>ZKWZLU</v>
      </c>
      <c r="M341" s="111">
        <f>IF(SP_SUL!J343="","*",SP_SUL!J343)</f>
        <v>55</v>
      </c>
      <c r="N341" s="260">
        <f>IF(SP_SUL!K343="","*",SP_SUL!K343)</f>
        <v>97.843000000000004</v>
      </c>
      <c r="O341" s="26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4" t="str">
        <f>IF(SP_SUL!N344="","*",SP_SUL!N344)</f>
        <v>102ZKW2</v>
      </c>
      <c r="M342" s="111">
        <f>IF(SP_SUL!J344="","*",SP_SUL!J344)</f>
        <v>55</v>
      </c>
      <c r="N342" s="260">
        <f>IF(SP_SUL!K344="","*",SP_SUL!K344)</f>
        <v>98.16</v>
      </c>
      <c r="O342" s="26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4" t="str">
        <f>IF(SP_SUL!N345="","*",SP_SUL!N345)</f>
        <v>102ZKW2</v>
      </c>
      <c r="M343" s="111">
        <f>IF(SP_SUL!J345="","*",SP_SUL!J345)</f>
        <v>55</v>
      </c>
      <c r="N343" s="260">
        <f>IF(SP_SUL!K345="","*",SP_SUL!K345)</f>
        <v>99.6</v>
      </c>
      <c r="O343" s="26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4" t="str">
        <f>IF(SP_SUL!N346="","*",SP_SUL!N346)</f>
        <v>ZLU1052</v>
      </c>
      <c r="M344" s="111">
        <f>IF(SP_SUL!J346="","*",SP_SUL!J346)</f>
        <v>55</v>
      </c>
      <c r="N344" s="260">
        <f>IF(SP_SUL!K346="","*",SP_SUL!K346)</f>
        <v>106.02</v>
      </c>
      <c r="O344" s="26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4" t="str">
        <f>IF(SP_SUL!N347="","*",SP_SUL!N347)</f>
        <v>ZLU1052</v>
      </c>
      <c r="M345" s="111">
        <f>IF(SP_SUL!J347="","*",SP_SUL!J347)</f>
        <v>55</v>
      </c>
      <c r="N345" s="260">
        <f>IF(SP_SUL!K347="","*",SP_SUL!K347)</f>
        <v>106.148</v>
      </c>
      <c r="O345" s="26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4" t="str">
        <f>IF(SP_SUL!N348="","*",SP_SUL!N348)</f>
        <v>ZLU1052</v>
      </c>
      <c r="M346" s="111">
        <f>IF(SP_SUL!J348="","*",SP_SUL!J348)</f>
        <v>55</v>
      </c>
      <c r="N346" s="260">
        <f>IF(SP_SUL!K348="","*",SP_SUL!K348)</f>
        <v>107.25</v>
      </c>
      <c r="O346" s="26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4" t="str">
        <f>IF(SP_SUL!N349="","*",SP_SUL!N349)</f>
        <v>ZLU1052</v>
      </c>
      <c r="M347" s="111">
        <f>IF(SP_SUL!J349="","*",SP_SUL!J349)</f>
        <v>55</v>
      </c>
      <c r="N347" s="260">
        <f>IF(SP_SUL!K349="","*",SP_SUL!K349)</f>
        <v>107.78</v>
      </c>
      <c r="O347" s="26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4" t="str">
        <f>IF(SP_SUL!N350="","*",SP_SUL!N350)</f>
        <v>ZEM1302</v>
      </c>
      <c r="M348" s="111">
        <f>IF(SP_SUL!J350="","*",SP_SUL!J350)</f>
        <v>55</v>
      </c>
      <c r="N348" s="260">
        <f>IF(SP_SUL!K350="","*",SP_SUL!K350)</f>
        <v>134</v>
      </c>
      <c r="O348" s="26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4" t="str">
        <f>IF(SP_SUL!N351="","*",SP_SUL!N351)</f>
        <v>ZEM2</v>
      </c>
      <c r="M349" s="111">
        <f>IF(SP_SUL!J351="","*",SP_SUL!J351)</f>
        <v>55</v>
      </c>
      <c r="N349" s="260">
        <f>IF(SP_SUL!K351="","*",SP_SUL!K351)</f>
        <v>135</v>
      </c>
      <c r="O349" s="26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4">
        <f>IF(SP_SUL!N352="","*",SP_SUL!N352)</f>
        <v>1231212</v>
      </c>
      <c r="M350" s="111">
        <f>IF(SP_SUL!J352="","*",SP_SUL!J352)</f>
        <v>55</v>
      </c>
      <c r="N350" s="260">
        <f>IF(SP_SUL!K352="","*",SP_SUL!K352)</f>
        <v>121.886</v>
      </c>
      <c r="O350" s="26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4" t="str">
        <f>IF(SP_SUL!N353="","*",SP_SUL!N353)</f>
        <v>ZEMZEV</v>
      </c>
      <c r="M351" s="111">
        <f>IF(SP_SUL!J353="","*",SP_SUL!J353)</f>
        <v>55</v>
      </c>
      <c r="N351" s="260">
        <f>IF(SP_SUL!K353="","*",SP_SUL!K353)</f>
        <v>135</v>
      </c>
      <c r="O351" s="26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4" t="str">
        <f>IF(SP_SUL!N354="","*",SP_SUL!N354)</f>
        <v>-</v>
      </c>
      <c r="M352" s="111" t="str">
        <f>IF(SP_SUL!J354="","*",SP_SUL!J354)</f>
        <v>*</v>
      </c>
      <c r="N352" s="260" t="str">
        <f>IF(SP_SUL!K354="","*",SP_SUL!K354)</f>
        <v>*</v>
      </c>
      <c r="O352" s="26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4" t="str">
        <f>IF(SP_SUL!N355="","*",SP_SUL!N355)</f>
        <v>K72K712</v>
      </c>
      <c r="M353" s="111">
        <f>IF(SP_SUL!J355="","*",SP_SUL!J355)</f>
        <v>92</v>
      </c>
      <c r="N353" s="260">
        <f>IF(SP_SUL!K355="","*",SP_SUL!K355)</f>
        <v>71.599999999999994</v>
      </c>
      <c r="O353" s="26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4" t="str">
        <f>IF(SP_SUL!N356="","*",SP_SUL!N356)</f>
        <v>ZEZ2</v>
      </c>
      <c r="M354" s="111">
        <f>IF(SP_SUL!J356="","*",SP_SUL!J356)</f>
        <v>92</v>
      </c>
      <c r="N354" s="260">
        <f>IF(SP_SUL!K356="","*",SP_SUL!K356)</f>
        <v>74.599999999999994</v>
      </c>
      <c r="O354" s="26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4" t="str">
        <f>IF(SP_SUL!N357="","*",SP_SUL!N357)</f>
        <v>K84ZXW2</v>
      </c>
      <c r="M355" s="111">
        <f>IF(SP_SUL!J357="","*",SP_SUL!J357)</f>
        <v>92</v>
      </c>
      <c r="N355" s="260">
        <f>IF(SP_SUL!K357="","*",SP_SUL!K357)</f>
        <v>83.7</v>
      </c>
      <c r="O355" s="26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4" t="str">
        <f>IF(SP_SUL!N358="","*",SP_SUL!N358)</f>
        <v>K84ZXW1</v>
      </c>
      <c r="M356" s="111">
        <f>IF(SP_SUL!J358="","*",SP_SUL!J358)</f>
        <v>54</v>
      </c>
      <c r="N356" s="260">
        <f>IF(SP_SUL!K358="","*",SP_SUL!K358)</f>
        <v>83.7</v>
      </c>
      <c r="O356" s="26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4" t="str">
        <f>IF(SP_SUL!N359="","*",SP_SUL!N359)</f>
        <v>ZGP2</v>
      </c>
      <c r="M357" s="111">
        <f>IF(SP_SUL!J359="","*",SP_SUL!J359)</f>
        <v>92</v>
      </c>
      <c r="N357" s="260">
        <f>IF(SP_SUL!K359="","*",SP_SUL!K359)</f>
        <v>103.3</v>
      </c>
      <c r="O357" s="26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4">
        <f>IF(SP_SUL!N360="","*",SP_SUL!N360)</f>
        <v>1101091</v>
      </c>
      <c r="M358" s="111">
        <f>IF(SP_SUL!J360="","*",SP_SUL!J360)</f>
        <v>30</v>
      </c>
      <c r="N358" s="260">
        <f>IF(SP_SUL!K360="","*",SP_SUL!K360)</f>
        <v>108.9</v>
      </c>
      <c r="O358" s="26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4" t="str">
        <f>IF(SP_SUL!N361="","*",SP_SUL!N361)</f>
        <v>ZGM1</v>
      </c>
      <c r="M359" s="111">
        <f>IF(SP_SUL!J361="","*",SP_SUL!J361)</f>
        <v>30</v>
      </c>
      <c r="N359" s="260">
        <f>IF(SP_SUL!K361="","*",SP_SUL!K361)</f>
        <v>114.3</v>
      </c>
      <c r="O359" s="26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4" t="str">
        <f>IF(SP_SUL!N362="","*",SP_SUL!N362)</f>
        <v>-</v>
      </c>
      <c r="M360" s="111" t="str">
        <f>IF(SP_SUL!J362="","*",SP_SUL!J362)</f>
        <v>*</v>
      </c>
      <c r="N360" s="260" t="str">
        <f>IF(SP_SUL!K362="","*",SP_SUL!K362)</f>
        <v>*</v>
      </c>
      <c r="O360" s="26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4" t="str">
        <f>IF(SP_SUL!N363="","*",SP_SUL!N363)</f>
        <v>ZQBZBVZKE</v>
      </c>
      <c r="M361" s="111">
        <f>IF(SP_SUL!J363="","*",SP_SUL!J363)</f>
        <v>56</v>
      </c>
      <c r="N361" s="260">
        <f>IF(SP_SUL!K363="","*",SP_SUL!K363)</f>
        <v>256</v>
      </c>
      <c r="O361" s="26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4" t="str">
        <f>IF(SP_SUL!N364="","*",SP_SUL!N364)</f>
        <v>ZVK2</v>
      </c>
      <c r="M362" s="111">
        <f>IF(SP_SUL!J364="","*",SP_SUL!J364)</f>
        <v>56</v>
      </c>
      <c r="N362" s="260">
        <f>IF(SP_SUL!K364="","*",SP_SUL!K364)</f>
        <v>232</v>
      </c>
      <c r="O362" s="26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4" t="str">
        <f>IF(SP_SUL!N365="","*",SP_SUL!N365)</f>
        <v>ZYU1</v>
      </c>
      <c r="M363" s="111">
        <f>IF(SP_SUL!J365="","*",SP_SUL!J365)</f>
        <v>49</v>
      </c>
      <c r="N363" s="260">
        <f>IF(SP_SUL!K365="","*",SP_SUL!K365)</f>
        <v>203.1</v>
      </c>
      <c r="O363" s="26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4" t="str">
        <f>IF(SP_SUL!N366="","*",SP_SUL!N366)</f>
        <v>198ZYU1</v>
      </c>
      <c r="M364" s="111">
        <f>IF(SP_SUL!J366="","*",SP_SUL!J366)</f>
        <v>49</v>
      </c>
      <c r="N364" s="260">
        <f>IF(SP_SUL!K366="","*",SP_SUL!K366)</f>
        <v>200.2</v>
      </c>
      <c r="O364" s="26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4" t="str">
        <f>IF(SP_SUL!N367="","*",SP_SUL!N367)</f>
        <v>ZFY1982</v>
      </c>
      <c r="M365" s="111">
        <f>IF(SP_SUL!J367="","*",SP_SUL!J367)</f>
        <v>56</v>
      </c>
      <c r="N365" s="260">
        <f>IF(SP_SUL!K367="","*",SP_SUL!K367)</f>
        <v>195.5</v>
      </c>
      <c r="O365" s="26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4" t="str">
        <f>IF(SP_SUL!N368="","*",SP_SUL!N368)</f>
        <v>ZXP189</v>
      </c>
      <c r="M366" s="111">
        <f>IF(SP_SUL!J368="","*",SP_SUL!J368)</f>
        <v>56</v>
      </c>
      <c r="N366" s="260">
        <f>IF(SP_SUL!K368="","*",SP_SUL!K368)</f>
        <v>189</v>
      </c>
      <c r="O366" s="26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4" t="str">
        <f>IF(SP_SUL!N369="","*",SP_SUL!N369)</f>
        <v>ZER169</v>
      </c>
      <c r="M367" s="111">
        <f>IF(SP_SUL!J369="","*",SP_SUL!J369)</f>
        <v>56</v>
      </c>
      <c r="N367" s="260">
        <f>IF(SP_SUL!K369="","*",SP_SUL!K369)</f>
        <v>168</v>
      </c>
      <c r="O367" s="26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4" t="str">
        <f>IF(SP_SUL!N370="","*",SP_SUL!N370)</f>
        <v>ZGA1541</v>
      </c>
      <c r="M368" s="111">
        <f>IF(SP_SUL!J370="","*",SP_SUL!J370)</f>
        <v>49</v>
      </c>
      <c r="N368" s="260">
        <f>IF(SP_SUL!K370="","*",SP_SUL!K370)</f>
        <v>153.30000000000001</v>
      </c>
      <c r="O368" s="26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4" t="str">
        <f>IF(SP_SUL!N371="","*",SP_SUL!N371)</f>
        <v>-</v>
      </c>
      <c r="M369" s="111" t="str">
        <f>IF(SP_SUL!J371="","*",SP_SUL!J371)</f>
        <v>*</v>
      </c>
      <c r="N369" s="260" t="str">
        <f>IF(SP_SUL!K371="","*",SP_SUL!K371)</f>
        <v>*</v>
      </c>
      <c r="O369" s="26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4" t="str">
        <f>IF(SP_SUL!N372="","*",SP_SUL!N372)</f>
        <v>-</v>
      </c>
      <c r="M370" s="111" t="str">
        <f>IF(SP_SUL!J372="","*",SP_SUL!J372)</f>
        <v>*</v>
      </c>
      <c r="N370" s="260" t="str">
        <f>IF(SP_SUL!K372="","*",SP_SUL!K372)</f>
        <v>*</v>
      </c>
      <c r="O370" s="26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4">
        <f>IF(SP_SUL!N373="","*",SP_SUL!N373)</f>
        <v>1231212</v>
      </c>
      <c r="M371" s="111">
        <f>IF(SP_SUL!J373="","*",SP_SUL!J373)</f>
        <v>55</v>
      </c>
      <c r="N371" s="260">
        <f>IF(SP_SUL!K373="","*",SP_SUL!K373)</f>
        <v>122.199</v>
      </c>
      <c r="O371" s="26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4">
        <f>IF(SP_SUL!N374="","*",SP_SUL!N374)</f>
        <v>1231212</v>
      </c>
      <c r="M372" s="111">
        <f>IF(SP_SUL!J374="","*",SP_SUL!J374)</f>
        <v>55</v>
      </c>
      <c r="N372" s="260">
        <f>IF(SP_SUL!K374="","*",SP_SUL!K374)</f>
        <v>121.73699999999999</v>
      </c>
      <c r="O372" s="26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4">
        <f>IF(SP_SUL!N375="","*",SP_SUL!N375)</f>
        <v>1231212</v>
      </c>
      <c r="M373" s="111">
        <f>IF(SP_SUL!J375="","*",SP_SUL!J375)</f>
        <v>55</v>
      </c>
      <c r="N373" s="260">
        <f>IF(SP_SUL!K375="","*",SP_SUL!K375)</f>
        <v>121.70699999999999</v>
      </c>
      <c r="O373" s="26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4">
        <f>IF(SP_SUL!N376="","*",SP_SUL!N376)</f>
        <v>1231212</v>
      </c>
      <c r="M374" s="111">
        <f>IF(SP_SUL!J376="","*",SP_SUL!J376)</f>
        <v>55</v>
      </c>
      <c r="N374" s="260">
        <f>IF(SP_SUL!K376="","*",SP_SUL!K376)</f>
        <v>121.63</v>
      </c>
      <c r="O374" s="26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4" t="str">
        <f>IF(SP_SUL!N377="","*",SP_SUL!N377)</f>
        <v>-</v>
      </c>
      <c r="M375" s="111" t="str">
        <f>IF(SP_SUL!J377="","*",SP_SUL!J377)</f>
        <v>*</v>
      </c>
      <c r="N375" s="260" t="str">
        <f>IF(SP_SUL!K377="","*",SP_SUL!K377)</f>
        <v>*</v>
      </c>
      <c r="O375" s="26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4" t="str">
        <f>IF(SP_SUL!N378="","*",SP_SUL!N378)</f>
        <v>-</v>
      </c>
      <c r="M376" s="111" t="str">
        <f>IF(SP_SUL!J378="","*",SP_SUL!J378)</f>
        <v>*</v>
      </c>
      <c r="N376" s="260" t="str">
        <f>IF(SP_SUL!K378="","*",SP_SUL!K378)</f>
        <v>*</v>
      </c>
      <c r="O376" s="26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4" t="str">
        <f>IF(SP_SUL!N379="","*",SP_SUL!N379)</f>
        <v>ZWI1132</v>
      </c>
      <c r="M377" s="111">
        <f>IF(SP_SUL!J379="","*",SP_SUL!J379)</f>
        <v>55</v>
      </c>
      <c r="N377" s="260">
        <f>IF(SP_SUL!K379="","*",SP_SUL!K379)</f>
        <v>118.16</v>
      </c>
      <c r="O377" s="26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4" t="str">
        <f>IF(SP_SUL!N380="","*",SP_SUL!N380)</f>
        <v>144ZMS2</v>
      </c>
      <c r="M378" s="111">
        <f>IF(SP_SUL!J380="","*",SP_SUL!J380)</f>
        <v>55</v>
      </c>
      <c r="N378" s="260">
        <f>IF(SP_SUL!K380="","*",SP_SUL!K380)</f>
        <v>142.75</v>
      </c>
      <c r="O378" s="26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4" t="str">
        <f>IF(SP_SUL!N381="","*",SP_SUL!N381)</f>
        <v>144ZMS2</v>
      </c>
      <c r="M379" s="111">
        <f>IF(SP_SUL!J381="","*",SP_SUL!J381)</f>
        <v>55</v>
      </c>
      <c r="N379" s="260">
        <f>IF(SP_SUL!K381="","*",SP_SUL!K381)</f>
        <v>142.75</v>
      </c>
      <c r="O379" s="26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4" t="str">
        <f>IF(SP_SUL!N382="","*",SP_SUL!N382)</f>
        <v>-</v>
      </c>
      <c r="M380" s="111" t="str">
        <f>IF(SP_SUL!J382="","*",SP_SUL!J382)</f>
        <v>*</v>
      </c>
      <c r="N380" s="260" t="str">
        <f>IF(SP_SUL!K382="","*",SP_SUL!K382)</f>
        <v>*</v>
      </c>
      <c r="O380" s="26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4" t="str">
        <f>IF(SP_SUL!N383="","*",SP_SUL!N383)</f>
        <v>-</v>
      </c>
      <c r="M381" s="111" t="str">
        <f>IF(SP_SUL!J383="","*",SP_SUL!J383)</f>
        <v>*</v>
      </c>
      <c r="N381" s="260" t="str">
        <f>IF(SP_SUL!K383="","*",SP_SUL!K383)</f>
        <v>*</v>
      </c>
      <c r="O381" s="26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4" t="str">
        <f>IF(SP_SUL!N384="","*",SP_SUL!N384)</f>
        <v>ZESK852</v>
      </c>
      <c r="M382" s="111">
        <f>IF(SP_SUL!J384="","*",SP_SUL!J384)</f>
        <v>92</v>
      </c>
      <c r="N382" s="260">
        <f>IF(SP_SUL!K384="","*",SP_SUL!K384)</f>
        <v>85.3</v>
      </c>
      <c r="O382" s="26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4" t="str">
        <f>IF(SP_SUL!N385="","*",SP_SUL!N385)</f>
        <v>K89ZES2</v>
      </c>
      <c r="M383" s="111">
        <f>IF(SP_SUL!J385="","*",SP_SUL!J385)</f>
        <v>92</v>
      </c>
      <c r="N383" s="260">
        <f>IF(SP_SUL!K385="","*",SP_SUL!K385)</f>
        <v>86.94</v>
      </c>
      <c r="O383" s="26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4" t="str">
        <f>IF(SP_SUL!N386="","*",SP_SUL!N386)</f>
        <v>ZDR1</v>
      </c>
      <c r="M384" s="111">
        <f>IF(SP_SUL!J386="","*",SP_SUL!J386)</f>
        <v>54</v>
      </c>
      <c r="N384" s="260">
        <f>IF(SP_SUL!K386="","*",SP_SUL!K386)</f>
        <v>107.2</v>
      </c>
      <c r="O384" s="26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4">
        <f>IF(SP_SUL!N387="","*",SP_SUL!N387)</f>
        <v>1101091</v>
      </c>
      <c r="M385" s="111">
        <f>IF(SP_SUL!J387="","*",SP_SUL!J387)</f>
        <v>30</v>
      </c>
      <c r="N385" s="260">
        <f>IF(SP_SUL!K387="","*",SP_SUL!K387)</f>
        <v>108.9</v>
      </c>
      <c r="O385" s="26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4" t="str">
        <f>IF(SP_SUL!N388="","*",SP_SUL!N388)</f>
        <v>ZGM1</v>
      </c>
      <c r="M386" s="111">
        <f>IF(SP_SUL!J388="","*",SP_SUL!J388)</f>
        <v>30</v>
      </c>
      <c r="N386" s="260">
        <f>IF(SP_SUL!K388="","*",SP_SUL!K388)</f>
        <v>114.3</v>
      </c>
      <c r="O386" s="26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4" t="str">
        <f>IF(SP_SUL!N389="","*",SP_SUL!N389)</f>
        <v>117ZGM2</v>
      </c>
      <c r="M387" s="111">
        <f>IF(SP_SUL!J389="","*",SP_SUL!J389)</f>
        <v>53</v>
      </c>
      <c r="N387" s="260">
        <f>IF(SP_SUL!K389="","*",SP_SUL!K389)</f>
        <v>115.5</v>
      </c>
      <c r="O387" s="26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4" t="str">
        <f>IF(SP_SUL!N390="","*",SP_SUL!N390)</f>
        <v>ZEMZEVZKW</v>
      </c>
      <c r="M388" s="111">
        <f>IF(SP_SUL!J390="","*",SP_SUL!J390)</f>
        <v>55</v>
      </c>
      <c r="N388" s="260">
        <f>IF(SP_SUL!K390="","*",SP_SUL!K390)</f>
        <v>136</v>
      </c>
      <c r="O388" s="26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4" t="str">
        <f>IF(SP_SUL!N391="","*",SP_SUL!N391)</f>
        <v>-</v>
      </c>
      <c r="M389" s="111" t="str">
        <f>IF(SP_SUL!J391="","*",SP_SUL!J391)</f>
        <v>*</v>
      </c>
      <c r="N389" s="260" t="str">
        <f>IF(SP_SUL!K391="","*",SP_SUL!K391)</f>
        <v>*</v>
      </c>
      <c r="O389" s="26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4" t="str">
        <f>IF(SP_SUL!N392="","*",SP_SUL!N392)</f>
        <v>ZVK2351</v>
      </c>
      <c r="M390" s="111">
        <f>IF(SP_SUL!J392="","*",SP_SUL!J392)</f>
        <v>49</v>
      </c>
      <c r="N390" s="260">
        <f>IF(SP_SUL!K392="","*",SP_SUL!K392)</f>
        <v>232.9</v>
      </c>
      <c r="O390" s="26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4" t="str">
        <f>IF(SP_SUL!N393="","*",SP_SUL!N393)</f>
        <v>ZST2162</v>
      </c>
      <c r="M391" s="111">
        <f>IF(SP_SUL!J393="","*",SP_SUL!J393)</f>
        <v>56</v>
      </c>
      <c r="N391" s="260">
        <f>IF(SP_SUL!K393="","*",SP_SUL!K393)</f>
        <v>214</v>
      </c>
      <c r="O391" s="26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4" t="str">
        <f>IF(SP_SUL!N394="","*",SP_SUL!N394)</f>
        <v>ZYU1</v>
      </c>
      <c r="M392" s="111">
        <f>IF(SP_SUL!J394="","*",SP_SUL!J394)</f>
        <v>49</v>
      </c>
      <c r="N392" s="260">
        <f>IF(SP_SUL!K394="","*",SP_SUL!K394)</f>
        <v>203.1</v>
      </c>
      <c r="O392" s="26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4" t="str">
        <f>IF(SP_SUL!N395="","*",SP_SUL!N395)</f>
        <v>198ZYU1</v>
      </c>
      <c r="M393" s="111">
        <f>IF(SP_SUL!J395="","*",SP_SUL!J395)</f>
        <v>49</v>
      </c>
      <c r="N393" s="260">
        <f>IF(SP_SUL!K395="","*",SP_SUL!K395)</f>
        <v>199.8</v>
      </c>
      <c r="O393" s="26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4" t="str">
        <f>IF(SP_SUL!N396="","*",SP_SUL!N396)</f>
        <v>ZFY1982</v>
      </c>
      <c r="M394" s="111">
        <f>IF(SP_SUL!J396="","*",SP_SUL!J396)</f>
        <v>56</v>
      </c>
      <c r="N394" s="260">
        <f>IF(SP_SUL!K396="","*",SP_SUL!K396)</f>
        <v>195.5</v>
      </c>
      <c r="O394" s="26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4" t="str">
        <f>IF(SP_SUL!N397="","*",SP_SUL!N397)</f>
        <v>ZFYS</v>
      </c>
      <c r="M395" s="111">
        <f>IF(SP_SUL!J397="","*",SP_SUL!J397)</f>
        <v>56</v>
      </c>
      <c r="N395" s="260">
        <f>IF(SP_SUL!K397="","*",SP_SUL!K397)</f>
        <v>192.6</v>
      </c>
      <c r="O395" s="26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4" t="str">
        <f>IF(SP_SUL!N398="","*",SP_SUL!N398)</f>
        <v>ZER169</v>
      </c>
      <c r="M396" s="111">
        <f>IF(SP_SUL!J398="","*",SP_SUL!J398)</f>
        <v>56</v>
      </c>
      <c r="N396" s="260">
        <f>IF(SP_SUL!K398="","*",SP_SUL!K398)</f>
        <v>168</v>
      </c>
      <c r="O396" s="26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4" t="str">
        <f>IF(SP_SUL!N399="","*",SP_SUL!N399)</f>
        <v>ZGA1541</v>
      </c>
      <c r="M397" s="111">
        <f>IF(SP_SUL!J399="","*",SP_SUL!J399)</f>
        <v>49</v>
      </c>
      <c r="N397" s="260">
        <f>IF(SP_SUL!K399="","*",SP_SUL!K399)</f>
        <v>153.30000000000001</v>
      </c>
      <c r="O397" s="26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4" t="str">
        <f>IF(SP_SUL!N400="","*",SP_SUL!N400)</f>
        <v>ZWI1132</v>
      </c>
      <c r="M398" s="111">
        <f>IF(SP_SUL!J400="","*",SP_SUL!J400)</f>
        <v>55</v>
      </c>
      <c r="N398" s="260">
        <f>IF(SP_SUL!K400="","*",SP_SUL!K400)</f>
        <v>118.16</v>
      </c>
      <c r="O398" s="26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4" t="str">
        <f>IF(SP_SUL!N401="","*",SP_SUL!N401)</f>
        <v>ZRBZEV</v>
      </c>
      <c r="M399" s="111">
        <f>IF(SP_SUL!J401="","*",SP_SUL!J401)</f>
        <v>48</v>
      </c>
      <c r="N399" s="260">
        <f>IF(SP_SUL!K401="","*",SP_SUL!K401)</f>
        <v>152.04599999999999</v>
      </c>
      <c r="O399" s="26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4" t="str">
        <f>IF(SP_SUL!N402="","*",SP_SUL!N402)</f>
        <v>ZEV1571</v>
      </c>
      <c r="M400" s="111">
        <f>IF(SP_SUL!J402="","*",SP_SUL!J402)</f>
        <v>48</v>
      </c>
      <c r="N400" s="260">
        <f>IF(SP_SUL!K402="","*",SP_SUL!K402)</f>
        <v>157.5</v>
      </c>
      <c r="O400" s="26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4" t="str">
        <f>IF(SP_SUL!N403="","*",SP_SUL!N403)</f>
        <v>ZEV1571</v>
      </c>
      <c r="M401" s="111">
        <f>IF(SP_SUL!J403="","*",SP_SUL!J403)</f>
        <v>48</v>
      </c>
      <c r="N401" s="260">
        <f>IF(SP_SUL!K403="","*",SP_SUL!K403)</f>
        <v>157.1</v>
      </c>
      <c r="O401" s="26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4" t="str">
        <f>IF(SP_SUL!N404="","*",SP_SUL!N404)</f>
        <v>ZEZK732</v>
      </c>
      <c r="M402" s="111">
        <f>IF(SP_SUL!J404="","*",SP_SUL!J404)</f>
        <v>92</v>
      </c>
      <c r="N402" s="260">
        <f>IF(SP_SUL!K404="","*",SP_SUL!K404)</f>
        <v>73.400000000000006</v>
      </c>
      <c r="O402" s="26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4" t="str">
        <f>IF(SP_SUL!N405="","*",SP_SUL!N405)</f>
        <v>ZESK852</v>
      </c>
      <c r="M403" s="111">
        <f>IF(SP_SUL!J405="","*",SP_SUL!J405)</f>
        <v>92</v>
      </c>
      <c r="N403" s="260">
        <f>IF(SP_SUL!K405="","*",SP_SUL!K405)</f>
        <v>85.3</v>
      </c>
      <c r="O403" s="26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4" t="str">
        <f>IF(SP_SUL!N406="","*",SP_SUL!N406)</f>
        <v>ZGP1</v>
      </c>
      <c r="M404" s="111">
        <f>IF(SP_SUL!J406="","*",SP_SUL!J406)</f>
        <v>54</v>
      </c>
      <c r="N404" s="260">
        <f>IF(SP_SUL!K406="","*",SP_SUL!K406)</f>
        <v>102</v>
      </c>
      <c r="O404" s="26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4" t="str">
        <f>IF(SP_SUL!N407="","*",SP_SUL!N407)</f>
        <v>ZGP1</v>
      </c>
      <c r="M405" s="111">
        <f>IF(SP_SUL!J407="","*",SP_SUL!J407)</f>
        <v>54</v>
      </c>
      <c r="N405" s="260">
        <f>IF(SP_SUL!K407="","*",SP_SUL!K407)</f>
        <v>102.6</v>
      </c>
      <c r="O405" s="26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4" t="str">
        <f>IF(SP_SUL!N408="","*",SP_SUL!N408)</f>
        <v>ZPT1051</v>
      </c>
      <c r="M406" s="111">
        <f>IF(SP_SUL!J408="","*",SP_SUL!J408)</f>
        <v>54</v>
      </c>
      <c r="N406" s="260">
        <f>IF(SP_SUL!K408="","*",SP_SUL!K408)</f>
        <v>105.25</v>
      </c>
      <c r="O406" s="26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4" t="str">
        <f>IF(SP_SUL!N409="","*",SP_SUL!N409)</f>
        <v>-</v>
      </c>
      <c r="M407" s="111" t="str">
        <f>IF(SP_SUL!J409="","*",SP_SUL!J409)</f>
        <v>*</v>
      </c>
      <c r="N407" s="260" t="str">
        <f>IF(SP_SUL!K409="","*",SP_SUL!K409)</f>
        <v>*</v>
      </c>
      <c r="O407" s="26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4" t="str">
        <f>IF(SP_SUL!N410="","*",SP_SUL!N410)</f>
        <v>ZPTZPGZPT</v>
      </c>
      <c r="M408" s="111">
        <f>IF(SP_SUL!J410="","*",SP_SUL!J410)</f>
        <v>92</v>
      </c>
      <c r="N408" s="260">
        <f>IF(SP_SUL!K410="","*",SP_SUL!K410)</f>
        <v>108.3</v>
      </c>
      <c r="O408" s="26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4" t="str">
        <f>IF(SP_SUL!N411="","*",SP_SUL!N411)</f>
        <v>144ZMS2</v>
      </c>
      <c r="M409" s="111">
        <f>IF(SP_SUL!J411="","*",SP_SUL!J411)</f>
        <v>55</v>
      </c>
      <c r="N409" s="260">
        <f>IF(SP_SUL!K411="","*",SP_SUL!K411)</f>
        <v>142.75</v>
      </c>
      <c r="O409" s="26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4" t="str">
        <f>IF(SP_SUL!N412="","*",SP_SUL!N412)</f>
        <v>-</v>
      </c>
      <c r="M410" s="111" t="str">
        <f>IF(SP_SUL!J412="","*",SP_SUL!J412)</f>
        <v>*</v>
      </c>
      <c r="N410" s="260" t="str">
        <f>IF(SP_SUL!K412="","*",SP_SUL!K412)</f>
        <v>*</v>
      </c>
      <c r="O410" s="26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4" t="str">
        <f>IF(SP_SUL!N413="","*",SP_SUL!N413)</f>
        <v>-</v>
      </c>
      <c r="M411" s="111" t="str">
        <f>IF(SP_SUL!J413="","*",SP_SUL!J413)</f>
        <v>*</v>
      </c>
      <c r="N411" s="260" t="str">
        <f>IF(SP_SUL!K413="","*",SP_SUL!K413)</f>
        <v>*</v>
      </c>
      <c r="O411" s="26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4" t="str">
        <f>IF(SP_SUL!N414="","*",SP_SUL!N414)</f>
        <v>-</v>
      </c>
      <c r="M412" s="111" t="str">
        <f>IF(SP_SUL!J414="","*",SP_SUL!J414)</f>
        <v>*</v>
      </c>
      <c r="N412" s="260" t="str">
        <f>IF(SP_SUL!K414="","*",SP_SUL!K414)</f>
        <v>*</v>
      </c>
      <c r="O412" s="26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4" t="str">
        <f>IF(SP_SUL!N415="","*",SP_SUL!N415)</f>
        <v>ZVK2351</v>
      </c>
      <c r="M413" s="111">
        <f>IF(SP_SUL!J415="","*",SP_SUL!J415)</f>
        <v>49</v>
      </c>
      <c r="N413" s="260">
        <f>IF(SP_SUL!K415="","*",SP_SUL!K415)</f>
        <v>232.9</v>
      </c>
      <c r="O413" s="26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4" t="str">
        <f>IF(SP_SUL!N416="","*",SP_SUL!N416)</f>
        <v>ZIC2</v>
      </c>
      <c r="M414" s="111">
        <f>IF(SP_SUL!J416="","*",SP_SUL!J416)</f>
        <v>56</v>
      </c>
      <c r="N414" s="260">
        <f>IF(SP_SUL!K416="","*",SP_SUL!K416)</f>
        <v>225.3</v>
      </c>
      <c r="O414" s="26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4" t="str">
        <f>IF(SP_SUL!N417="","*",SP_SUL!N417)</f>
        <v>ZYU1</v>
      </c>
      <c r="M415" s="111">
        <f>IF(SP_SUL!J417="","*",SP_SUL!J417)</f>
        <v>49</v>
      </c>
      <c r="N415" s="260">
        <f>IF(SP_SUL!K417="","*",SP_SUL!K417)</f>
        <v>203.1</v>
      </c>
      <c r="O415" s="26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4" t="str">
        <f>IF(SP_SUL!N418="","*",SP_SUL!N418)</f>
        <v>198ZYU1</v>
      </c>
      <c r="M416" s="111">
        <f>IF(SP_SUL!J418="","*",SP_SUL!J418)</f>
        <v>49</v>
      </c>
      <c r="N416" s="260">
        <f>IF(SP_SUL!K418="","*",SP_SUL!K418)</f>
        <v>199.8</v>
      </c>
      <c r="O416" s="26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4" t="str">
        <f>IF(SP_SUL!N419="","*",SP_SUL!N419)</f>
        <v>ZFY1982</v>
      </c>
      <c r="M417" s="111">
        <f>IF(SP_SUL!J419="","*",SP_SUL!J419)</f>
        <v>56</v>
      </c>
      <c r="N417" s="260">
        <f>IF(SP_SUL!K419="","*",SP_SUL!K419)</f>
        <v>195.5</v>
      </c>
      <c r="O417" s="26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4" t="str">
        <f>IF(SP_SUL!N420="","*",SP_SUL!N420)</f>
        <v>ZFYS</v>
      </c>
      <c r="M418" s="111">
        <f>IF(SP_SUL!J420="","*",SP_SUL!J420)</f>
        <v>56</v>
      </c>
      <c r="N418" s="260">
        <f>IF(SP_SUL!K420="","*",SP_SUL!K420)</f>
        <v>192.6</v>
      </c>
      <c r="O418" s="26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4" t="str">
        <f>IF(SP_SUL!N421="","*",SP_SUL!N421)</f>
        <v>ZER169</v>
      </c>
      <c r="M419" s="111">
        <f>IF(SP_SUL!J421="","*",SP_SUL!J421)</f>
        <v>56</v>
      </c>
      <c r="N419" s="260">
        <f>IF(SP_SUL!K421="","*",SP_SUL!K421)</f>
        <v>168</v>
      </c>
      <c r="O419" s="26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4" t="str">
        <f>IF(SP_SUL!N422="","*",SP_SUL!N422)</f>
        <v>ZGA1541</v>
      </c>
      <c r="M420" s="111">
        <f>IF(SP_SUL!J422="","*",SP_SUL!J422)</f>
        <v>49</v>
      </c>
      <c r="N420" s="260">
        <f>IF(SP_SUL!K422="","*",SP_SUL!K422)</f>
        <v>153.30000000000001</v>
      </c>
      <c r="O420" s="26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4" t="str">
        <f>IF(SP_SUL!N423="","*",SP_SUL!N423)</f>
        <v>ZKEZGAZBV</v>
      </c>
      <c r="M421" s="111">
        <f>IF(SP_SUL!J423="","*",SP_SUL!J423)</f>
        <v>49</v>
      </c>
      <c r="N421" s="260">
        <f>IF(SP_SUL!K423="","*",SP_SUL!K423)</f>
        <v>147</v>
      </c>
      <c r="O421" s="26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4" t="str">
        <f>IF(SP_SUL!N424="","*",SP_SUL!N424)</f>
        <v>-</v>
      </c>
      <c r="M422" s="111" t="str">
        <f>IF(SP_SUL!J424="","*",SP_SUL!J424)</f>
        <v>*</v>
      </c>
      <c r="N422" s="260" t="str">
        <f>IF(SP_SUL!K424="","*",SP_SUL!K424)</f>
        <v>*</v>
      </c>
      <c r="O422" s="26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4" t="str">
        <f>IF(SP_SUL!N425="","*",SP_SUL!N425)</f>
        <v>ZKE2</v>
      </c>
      <c r="M423" s="111">
        <f>IF(SP_SUL!J425="","*",SP_SUL!J425)</f>
        <v>55</v>
      </c>
      <c r="N423" s="260">
        <f>IF(SP_SUL!K425="","*",SP_SUL!K425)</f>
        <v>77</v>
      </c>
      <c r="O423" s="26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4" t="str">
        <f>IF(SP_SUL!N426="","*",SP_SUL!N426)</f>
        <v>ZKWZLU</v>
      </c>
      <c r="M424" s="111">
        <f>IF(SP_SUL!J426="","*",SP_SUL!J426)</f>
        <v>55</v>
      </c>
      <c r="N424" s="260">
        <f>IF(SP_SUL!K426="","*",SP_SUL!K426)</f>
        <v>97.843000000000004</v>
      </c>
      <c r="O424" s="26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4" t="str">
        <f>IF(SP_SUL!N427="","*",SP_SUL!N427)</f>
        <v>102ZKW2</v>
      </c>
      <c r="M425" s="111">
        <f>IF(SP_SUL!J427="","*",SP_SUL!J427)</f>
        <v>55</v>
      </c>
      <c r="N425" s="260">
        <f>IF(SP_SUL!K427="","*",SP_SUL!K427)</f>
        <v>98.16</v>
      </c>
      <c r="O425" s="26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4" t="str">
        <f>IF(SP_SUL!N428="","*",SP_SUL!N428)</f>
        <v>ZLU1052</v>
      </c>
      <c r="M426" s="111">
        <f>IF(SP_SUL!J428="","*",SP_SUL!J428)</f>
        <v>55</v>
      </c>
      <c r="N426" s="260">
        <f>IF(SP_SUL!K428="","*",SP_SUL!K428)</f>
        <v>106.02</v>
      </c>
      <c r="O426" s="26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4" t="str">
        <f>IF(SP_SUL!N429="","*",SP_SUL!N429)</f>
        <v>ZLU1052</v>
      </c>
      <c r="M427" s="111">
        <f>IF(SP_SUL!J429="","*",SP_SUL!J429)</f>
        <v>55</v>
      </c>
      <c r="N427" s="260">
        <f>IF(SP_SUL!K429="","*",SP_SUL!K429)</f>
        <v>107.25</v>
      </c>
      <c r="O427" s="26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4" t="str">
        <f>IF(SP_SUL!N430="","*",SP_SUL!N430)</f>
        <v>ZLU1052</v>
      </c>
      <c r="M428" s="111">
        <f>IF(SP_SUL!J430="","*",SP_SUL!J430)</f>
        <v>55</v>
      </c>
      <c r="N428" s="260">
        <f>IF(SP_SUL!K430="","*",SP_SUL!K430)</f>
        <v>107.5</v>
      </c>
      <c r="O428" s="26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4" t="str">
        <f>IF(SP_SUL!N431="","*",SP_SUL!N431)</f>
        <v>ZLU1052</v>
      </c>
      <c r="M429" s="111">
        <f>IF(SP_SUL!J431="","*",SP_SUL!J431)</f>
        <v>55</v>
      </c>
      <c r="N429" s="260">
        <f>IF(SP_SUL!K431="","*",SP_SUL!K431)</f>
        <v>107.78</v>
      </c>
      <c r="O429" s="26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4" t="str">
        <f>IF(SP_SUL!N432="","*",SP_SUL!N432)</f>
        <v>ZWI1132</v>
      </c>
      <c r="M430" s="111">
        <f>IF(SP_SUL!J432="","*",SP_SUL!J432)</f>
        <v>55</v>
      </c>
      <c r="N430" s="260">
        <f>IF(SP_SUL!K432="","*",SP_SUL!K432)</f>
        <v>118.16</v>
      </c>
      <c r="O430" s="26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4" t="str">
        <f>IF(SP_SUL!N433="","*",SP_SUL!N433)</f>
        <v>-</v>
      </c>
      <c r="M431" s="111" t="str">
        <f>IF(SP_SUL!J433="","*",SP_SUL!J433)</f>
        <v>*</v>
      </c>
      <c r="N431" s="260" t="str">
        <f>IF(SP_SUL!K433="","*",SP_SUL!K433)</f>
        <v>*</v>
      </c>
      <c r="O431" s="26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4" t="str">
        <f>IF(SP_SUL!N434="","*",SP_SUL!N434)</f>
        <v>-</v>
      </c>
      <c r="M432" s="111" t="str">
        <f>IF(SP_SUL!J434="","*",SP_SUL!J434)</f>
        <v>*</v>
      </c>
      <c r="N432" s="260" t="str">
        <f>IF(SP_SUL!K434="","*",SP_SUL!K434)</f>
        <v>*</v>
      </c>
      <c r="O432" s="26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4">
        <f>IF(SP_SUL!N435="","*",SP_SUL!N435)</f>
        <v>1231212</v>
      </c>
      <c r="M433" s="111">
        <f>IF(SP_SUL!J435="","*",SP_SUL!J435)</f>
        <v>55</v>
      </c>
      <c r="N433" s="260">
        <f>IF(SP_SUL!K435="","*",SP_SUL!K435)</f>
        <v>122.199</v>
      </c>
      <c r="O433" s="26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4" t="str">
        <f>IF(SP_SUL!N436="","*",SP_SUL!N436)</f>
        <v>-</v>
      </c>
      <c r="M434" s="111" t="str">
        <f>IF(SP_SUL!J436="","*",SP_SUL!J436)</f>
        <v>*</v>
      </c>
      <c r="N434" s="260" t="str">
        <f>IF(SP_SUL!K436="","*",SP_SUL!K436)</f>
        <v>*</v>
      </c>
      <c r="O434" s="26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4" t="str">
        <f>IF(SP_SUL!N437="","*",SP_SUL!N437)</f>
        <v>ZEZK732</v>
      </c>
      <c r="M435" s="111">
        <f>IF(SP_SUL!J437="","*",SP_SUL!J437)</f>
        <v>92</v>
      </c>
      <c r="N435" s="260">
        <f>IF(SP_SUL!K437="","*",SP_SUL!K437)</f>
        <v>73.400000000000006</v>
      </c>
      <c r="O435" s="26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4" t="str">
        <f>IF(SP_SUL!N438="","*",SP_SUL!N438)</f>
        <v>ZXWK791</v>
      </c>
      <c r="M436" s="111">
        <f>IF(SP_SUL!J438="","*",SP_SUL!J438)</f>
        <v>54</v>
      </c>
      <c r="N436" s="260">
        <f>IF(SP_SUL!K438="","*",SP_SUL!K438)</f>
        <v>79.7</v>
      </c>
      <c r="O436" s="26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4" t="str">
        <f>IF(SP_SUL!N439="","*",SP_SUL!N439)</f>
        <v>K89ZES2</v>
      </c>
      <c r="M437" s="111">
        <f>IF(SP_SUL!J439="","*",SP_SUL!J439)</f>
        <v>92</v>
      </c>
      <c r="N437" s="260">
        <f>IF(SP_SUL!K439="","*",SP_SUL!K439)</f>
        <v>86.94</v>
      </c>
      <c r="O437" s="26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4" t="str">
        <f>IF(SP_SUL!N440="","*",SP_SUL!N440)</f>
        <v>K89ZES2</v>
      </c>
      <c r="M438" s="111">
        <f>IF(SP_SUL!J440="","*",SP_SUL!J440)</f>
        <v>92</v>
      </c>
      <c r="N438" s="260">
        <f>IF(SP_SUL!K440="","*",SP_SUL!K440)</f>
        <v>87</v>
      </c>
      <c r="O438" s="26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4" t="str">
        <f>IF(SP_SUL!N441="","*",SP_SUL!N441)</f>
        <v>ZGP1002</v>
      </c>
      <c r="M439" s="111">
        <f>IF(SP_SUL!J441="","*",SP_SUL!J441)</f>
        <v>92</v>
      </c>
      <c r="N439" s="260">
        <f>IF(SP_SUL!K441="","*",SP_SUL!K441)</f>
        <v>101.7</v>
      </c>
      <c r="O439" s="26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4" t="str">
        <f>IF(SP_SUL!N442="","*",SP_SUL!N442)</f>
        <v>ZDR1</v>
      </c>
      <c r="M440" s="111">
        <f>IF(SP_SUL!J442="","*",SP_SUL!J442)</f>
        <v>54</v>
      </c>
      <c r="N440" s="260">
        <f>IF(SP_SUL!K442="","*",SP_SUL!K442)</f>
        <v>106.5</v>
      </c>
      <c r="O440" s="26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4" t="str">
        <f>IF(SP_SUL!N443="","*",SP_SUL!N443)</f>
        <v>ZGM2</v>
      </c>
      <c r="M441" s="111">
        <f>IF(SP_SUL!J443="","*",SP_SUL!J443)</f>
        <v>53</v>
      </c>
      <c r="N441" s="260">
        <f>IF(SP_SUL!K443="","*",SP_SUL!K443)</f>
        <v>114.3</v>
      </c>
      <c r="O441" s="26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4" t="str">
        <f>IF(SP_SUL!N444="","*",SP_SUL!N444)</f>
        <v>117ZGM2</v>
      </c>
      <c r="M442" s="111">
        <f>IF(SP_SUL!J444="","*",SP_SUL!J444)</f>
        <v>53</v>
      </c>
      <c r="N442" s="260">
        <f>IF(SP_SUL!K444="","*",SP_SUL!K444)</f>
        <v>115.5</v>
      </c>
      <c r="O442" s="26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4" t="str">
        <f>IF(SP_SUL!N445="","*",SP_SUL!N445)</f>
        <v>-</v>
      </c>
      <c r="M443" s="111" t="str">
        <f>IF(SP_SUL!J445="","*",SP_SUL!J445)</f>
        <v>*</v>
      </c>
      <c r="N443" s="260" t="str">
        <f>IF(SP_SUL!K445="","*",SP_SUL!K445)</f>
        <v>*</v>
      </c>
      <c r="O443" s="26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4" t="str">
        <f>IF(SP_SUL!N446="","*",SP_SUL!N446)</f>
        <v>-</v>
      </c>
      <c r="M444" s="111" t="str">
        <f>IF(SP_SUL!J446="","*",SP_SUL!J446)</f>
        <v>*</v>
      </c>
      <c r="N444" s="260" t="str">
        <f>IF(SP_SUL!K446="","*",SP_SUL!K446)</f>
        <v>*</v>
      </c>
      <c r="O444" s="26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4" t="str">
        <f>IF(SP_SUL!N447="","*",SP_SUL!N447)</f>
        <v>-</v>
      </c>
      <c r="M445" s="111" t="str">
        <f>IF(SP_SUL!J447="","*",SP_SUL!J447)</f>
        <v>*</v>
      </c>
      <c r="N445" s="260" t="str">
        <f>IF(SP_SUL!K447="","*",SP_SUL!K447)</f>
        <v>*</v>
      </c>
      <c r="O445" s="26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4" t="str">
        <f>IF(SP_SUL!N448="","*",SP_SUL!N448)</f>
        <v>ZYUZEM</v>
      </c>
      <c r="M446" s="111">
        <f>IF(SP_SUL!J448="","*",SP_SUL!J448)</f>
        <v>49</v>
      </c>
      <c r="N446" s="260">
        <f>IF(SP_SUL!K448="","*",SP_SUL!K448)</f>
        <v>203</v>
      </c>
      <c r="O446" s="26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4" t="str">
        <f>IF(SP_SUL!N449="","*",SP_SUL!N449)</f>
        <v>ZYU1</v>
      </c>
      <c r="M447" s="111">
        <f>IF(SP_SUL!J449="","*",SP_SUL!J449)</f>
        <v>49</v>
      </c>
      <c r="N447" s="260">
        <f>IF(SP_SUL!K449="","*",SP_SUL!K449)</f>
        <v>203.1</v>
      </c>
      <c r="O447" s="26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4" t="str">
        <f>IF(SP_SUL!N450="","*",SP_SUL!N450)</f>
        <v>ZFY1982</v>
      </c>
      <c r="M448" s="111">
        <f>IF(SP_SUL!J450="","*",SP_SUL!J450)</f>
        <v>56</v>
      </c>
      <c r="N448" s="260">
        <f>IF(SP_SUL!K450="","*",SP_SUL!K450)</f>
        <v>195.5</v>
      </c>
      <c r="O448" s="26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4" t="str">
        <f>IF(SP_SUL!N451="","*",SP_SUL!N451)</f>
        <v>ZDY1832</v>
      </c>
      <c r="M449" s="111">
        <f>IF(SP_SUL!J451="","*",SP_SUL!J451)</f>
        <v>56</v>
      </c>
      <c r="N449" s="260">
        <f>IF(SP_SUL!K451="","*",SP_SUL!K451)</f>
        <v>183</v>
      </c>
      <c r="O449" s="26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4" t="str">
        <f>IF(SP_SUL!N452="","*",SP_SUL!N452)</f>
        <v>ZER169</v>
      </c>
      <c r="M450" s="111">
        <f>IF(SP_SUL!J452="","*",SP_SUL!J452)</f>
        <v>56</v>
      </c>
      <c r="N450" s="260">
        <f>IF(SP_SUL!K452="","*",SP_SUL!K452)</f>
        <v>168</v>
      </c>
      <c r="O450" s="26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4" t="str">
        <f>IF(SP_SUL!N453="","*",SP_SUL!N453)</f>
        <v>ZGA1541</v>
      </c>
      <c r="M451" s="111">
        <f>IF(SP_SUL!J453="","*",SP_SUL!J453)</f>
        <v>49</v>
      </c>
      <c r="N451" s="260">
        <f>IF(SP_SUL!K453="","*",SP_SUL!K453)</f>
        <v>153.30000000000001</v>
      </c>
      <c r="O451" s="26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4" t="str">
        <f>IF(SP_SUL!N454="","*",SP_SUL!N454)</f>
        <v>189ZFY</v>
      </c>
      <c r="M452" s="111">
        <f>IF(SP_SUL!J454="","*",SP_SUL!J454)</f>
        <v>56</v>
      </c>
      <c r="N452" s="260">
        <f>IF(SP_SUL!K454="","*",SP_SUL!K454)</f>
        <v>192.50700000000001</v>
      </c>
      <c r="O452" s="26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4" t="str">
        <f>IF(SP_SUL!N455="","*",SP_SUL!N455)</f>
        <v>ZGA1541</v>
      </c>
      <c r="M453" s="111">
        <f>IF(SP_SUL!J455="","*",SP_SUL!J455)</f>
        <v>49</v>
      </c>
      <c r="N453" s="260">
        <f>IF(SP_SUL!K455="","*",SP_SUL!K455)</f>
        <v>153.30000000000001</v>
      </c>
      <c r="O453" s="26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4" t="str">
        <f>IF(SP_SUL!N456="","*",SP_SUL!N456)</f>
        <v>ZWI1132</v>
      </c>
      <c r="M454" s="111">
        <f>IF(SP_SUL!J456="","*",SP_SUL!J456)</f>
        <v>55</v>
      </c>
      <c r="N454" s="260">
        <f>IF(SP_SUL!K456="","*",SP_SUL!K456)</f>
        <v>118.16</v>
      </c>
      <c r="O454" s="26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4" t="str">
        <f>IF(SP_SUL!N457="","*",SP_SUL!N457)</f>
        <v>-</v>
      </c>
      <c r="M455" s="111" t="str">
        <f>IF(SP_SUL!J457="","*",SP_SUL!J457)</f>
        <v>*</v>
      </c>
      <c r="N455" s="260" t="str">
        <f>IF(SP_SUL!K457="","*",SP_SUL!K457)</f>
        <v>*</v>
      </c>
      <c r="O455" s="26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4" t="str">
        <f>IF(SP_SUL!N458="","*",SP_SUL!N458)</f>
        <v>ZRBZEV</v>
      </c>
      <c r="M456" s="111">
        <f>IF(SP_SUL!J458="","*",SP_SUL!J458)</f>
        <v>48</v>
      </c>
      <c r="N456" s="260">
        <f>IF(SP_SUL!K458="","*",SP_SUL!K458)</f>
        <v>152.04599999999999</v>
      </c>
      <c r="O456" s="26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4">
        <f>IF(SP_SUL!N459="","*",SP_SUL!N459)</f>
        <v>1571561</v>
      </c>
      <c r="M457" s="111">
        <f>IF(SP_SUL!J459="","*",SP_SUL!J459)</f>
        <v>48</v>
      </c>
      <c r="N457" s="260">
        <f>IF(SP_SUL!K459="","*",SP_SUL!K459)</f>
        <v>156.9</v>
      </c>
      <c r="O457" s="26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4">
        <f>IF(SP_SUL!N460="","*",SP_SUL!N460)</f>
        <v>1551541</v>
      </c>
      <c r="M458" s="111">
        <f>IF(SP_SUL!J460="","*",SP_SUL!J460)</f>
        <v>48</v>
      </c>
      <c r="N458" s="260">
        <f>IF(SP_SUL!K460="","*",SP_SUL!K460)</f>
        <v>154.35</v>
      </c>
      <c r="O458" s="26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4" t="str">
        <f>IF(SP_SUL!N461="","*",SP_SUL!N461)</f>
        <v>-</v>
      </c>
      <c r="M459" s="111" t="str">
        <f>IF(SP_SUL!J461="","*",SP_SUL!J461)</f>
        <v>*</v>
      </c>
      <c r="N459" s="260" t="str">
        <f>IF(SP_SUL!K461="","*",SP_SUL!K461)</f>
        <v>*</v>
      </c>
      <c r="O459" s="26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4" t="str">
        <f>IF(SP_SUL!N462="","*",SP_SUL!N462)</f>
        <v>*</v>
      </c>
      <c r="M460" s="111" t="str">
        <f>IF(SP_SUL!J462="","*",SP_SUL!J462)</f>
        <v>*</v>
      </c>
      <c r="N460" s="260" t="str">
        <f>IF(SP_SUL!K462="","*",SP_SUL!K462)</f>
        <v>*</v>
      </c>
      <c r="O460" s="26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4" t="str">
        <f>IF(SP_SUL!N463="","*",SP_SUL!N463)</f>
        <v>ZEZK732</v>
      </c>
      <c r="M461" s="111">
        <f>IF(SP_SUL!J463="","*",SP_SUL!J463)</f>
        <v>92</v>
      </c>
      <c r="N461" s="260">
        <f>IF(SP_SUL!K463="","*",SP_SUL!K463)</f>
        <v>73.400000000000006</v>
      </c>
      <c r="O461" s="26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4" t="str">
        <f>IF(SP_SUL!N464="","*",SP_SUL!N464)</f>
        <v>K84ZXW2</v>
      </c>
      <c r="M462" s="111">
        <f>IF(SP_SUL!J464="","*",SP_SUL!J464)</f>
        <v>92</v>
      </c>
      <c r="N462" s="260">
        <f>IF(SP_SUL!K464="","*",SP_SUL!K464)</f>
        <v>83.7</v>
      </c>
      <c r="O462" s="26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4" t="str">
        <f>IF(SP_SUL!N465="","*",SP_SUL!N465)</f>
        <v>ZGP1</v>
      </c>
      <c r="M463" s="111">
        <f>IF(SP_SUL!J465="","*",SP_SUL!J465)</f>
        <v>54</v>
      </c>
      <c r="N463" s="260">
        <f>IF(SP_SUL!K465="","*",SP_SUL!K465)</f>
        <v>102</v>
      </c>
      <c r="O463" s="26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4" t="str">
        <f>IF(SP_SUL!N466="","*",SP_SUL!N466)</f>
        <v>ZGP1</v>
      </c>
      <c r="M464" s="111">
        <f>IF(SP_SUL!J466="","*",SP_SUL!J466)</f>
        <v>54</v>
      </c>
      <c r="N464" s="260">
        <f>IF(SP_SUL!K466="","*",SP_SUL!K466)</f>
        <v>103.1</v>
      </c>
      <c r="O464" s="26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4" t="str">
        <f>IF(SP_SUL!N467="","*",SP_SUL!N467)</f>
        <v>ZGP1</v>
      </c>
      <c r="M465" s="111">
        <f>IF(SP_SUL!J467="","*",SP_SUL!J467)</f>
        <v>54</v>
      </c>
      <c r="N465" s="260">
        <f>IF(SP_SUL!K467="","*",SP_SUL!K467)</f>
        <v>103</v>
      </c>
      <c r="O465" s="26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4" t="str">
        <f>IF(SP_SUL!N468="","*",SP_SUL!N468)</f>
        <v>ZPTZEV</v>
      </c>
      <c r="M466" s="111">
        <f>IF(SP_SUL!J468="","*",SP_SUL!J468)</f>
        <v>54</v>
      </c>
      <c r="N466" s="260">
        <f>IF(SP_SUL!K468="","*",SP_SUL!K468)</f>
        <v>105</v>
      </c>
      <c r="O466" s="26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4" t="str">
        <f>IF(SP_SUL!N469="","*",SP_SUL!N469)</f>
        <v>ZGP1</v>
      </c>
      <c r="M467" s="111">
        <f>IF(SP_SUL!J469="","*",SP_SUL!J469)</f>
        <v>54</v>
      </c>
      <c r="N467" s="260">
        <f>IF(SP_SUL!K469="","*",SP_SUL!K469)</f>
        <v>102.1</v>
      </c>
      <c r="O467" s="26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4" t="str">
        <f>IF(SP_SUL!N470="","*",SP_SUL!N470)</f>
        <v>ZGP1</v>
      </c>
      <c r="M468" s="111">
        <f>IF(SP_SUL!J470="","*",SP_SUL!J470)</f>
        <v>54</v>
      </c>
      <c r="N468" s="260">
        <f>IF(SP_SUL!K470="","*",SP_SUL!K470)</f>
        <v>103.1</v>
      </c>
      <c r="O468" s="26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4" t="str">
        <f>IF(SP_SUL!N471="","*",SP_SUL!N471)</f>
        <v>117ZGM2</v>
      </c>
      <c r="M469" s="111">
        <f>IF(SP_SUL!J471="","*",SP_SUL!J471)</f>
        <v>53</v>
      </c>
      <c r="N469" s="260">
        <f>IF(SP_SUL!K471="","*",SP_SUL!K471)</f>
        <v>115.5</v>
      </c>
      <c r="O469" s="26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4" t="str">
        <f>IF(SP_SUL!N472="","*",SP_SUL!N472)</f>
        <v>-</v>
      </c>
      <c r="M470" s="111" t="str">
        <f>IF(SP_SUL!J472="","*",SP_SUL!J472)</f>
        <v>*</v>
      </c>
      <c r="N470" s="260" t="str">
        <f>IF(SP_SUL!K472="","*",SP_SUL!K472)</f>
        <v>*</v>
      </c>
      <c r="O470" s="26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4" t="str">
        <f>IF(SP_SUL!N473="","*",SP_SUL!N473)</f>
        <v>-</v>
      </c>
      <c r="M471" s="111" t="str">
        <f>IF(SP_SUL!J473="","*",SP_SUL!J473)</f>
        <v>*</v>
      </c>
      <c r="N471" s="260" t="str">
        <f>IF(SP_SUL!K473="","*",SP_SUL!K473)</f>
        <v>*</v>
      </c>
      <c r="O471" s="26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4" t="str">
        <f>IF(SP_SUL!N474="","*",SP_SUL!N474)</f>
        <v>ZYU1</v>
      </c>
      <c r="M472" s="111">
        <f>IF(SP_SUL!J474="","*",SP_SUL!J474)</f>
        <v>49</v>
      </c>
      <c r="N472" s="260">
        <f>IF(SP_SUL!K474="","*",SP_SUL!K474)</f>
        <v>202.4</v>
      </c>
      <c r="O472" s="26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4" t="str">
        <f>IF(SP_SUL!N475="","*",SP_SUL!N475)</f>
        <v>198ZYU1</v>
      </c>
      <c r="M473" s="111">
        <f>IF(SP_SUL!J475="","*",SP_SUL!J475)</f>
        <v>49</v>
      </c>
      <c r="N473" s="260">
        <f>IF(SP_SUL!K475="","*",SP_SUL!K475)</f>
        <v>199.9</v>
      </c>
      <c r="O473" s="26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4" t="str">
        <f>IF(SP_SUL!N476="","*",SP_SUL!N476)</f>
        <v>ZER169</v>
      </c>
      <c r="M474" s="111">
        <f>IF(SP_SUL!J476="","*",SP_SUL!J476)</f>
        <v>56</v>
      </c>
      <c r="N474" s="260">
        <f>IF(SP_SUL!K476="","*",SP_SUL!K476)</f>
        <v>168</v>
      </c>
      <c r="O474" s="26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4" t="str">
        <f>IF(SP_SUL!N477="","*",SP_SUL!N477)</f>
        <v>ZGA1541</v>
      </c>
      <c r="M475" s="111">
        <f>IF(SP_SUL!J477="","*",SP_SUL!J477)</f>
        <v>49</v>
      </c>
      <c r="N475" s="260">
        <f>IF(SP_SUL!K477="","*",SP_SUL!K477)</f>
        <v>153.19999999999999</v>
      </c>
      <c r="O475" s="26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4" t="str">
        <f>IF(SP_SUL!N478="","*",SP_SUL!N478)</f>
        <v>-</v>
      </c>
      <c r="M476" s="111" t="str">
        <f>IF(SP_SUL!J478="","*",SP_SUL!J478)</f>
        <v>*</v>
      </c>
      <c r="N476" s="260" t="str">
        <f>IF(SP_SUL!K478="","*",SP_SUL!K478)</f>
        <v>*</v>
      </c>
      <c r="O476" s="26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4" t="str">
        <f>IF(SP_SUL!N479="","*",SP_SUL!N479)</f>
        <v>ZEJ2</v>
      </c>
      <c r="M477" s="111">
        <f>IF(SP_SUL!J479="","*",SP_SUL!J479)</f>
        <v>55</v>
      </c>
      <c r="N477" s="260">
        <f>IF(SP_SUL!K479="","*",SP_SUL!K479)</f>
        <v>145.69999999999999</v>
      </c>
      <c r="O477" s="26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4" t="str">
        <f>IF(SP_SUL!N480="","*",SP_SUL!N480)</f>
        <v>-</v>
      </c>
      <c r="M478" s="111" t="str">
        <f>IF(SP_SUL!J480="","*",SP_SUL!J480)</f>
        <v>*</v>
      </c>
      <c r="N478" s="260" t="str">
        <f>IF(SP_SUL!K480="","*",SP_SUL!K480)</f>
        <v>*</v>
      </c>
      <c r="O478" s="26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4" t="str">
        <f>IF(SP_SUL!N481="","*",SP_SUL!N481)</f>
        <v>ZEZK732</v>
      </c>
      <c r="M479" s="111">
        <f>IF(SP_SUL!J481="","*",SP_SUL!J481)</f>
        <v>92</v>
      </c>
      <c r="N479" s="260">
        <f>IF(SP_SUL!K481="","*",SP_SUL!K481)</f>
        <v>73.400000000000006</v>
      </c>
      <c r="O479" s="26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4" t="str">
        <f>IF(SP_SUL!N482="","*",SP_SUL!N482)</f>
        <v>K84ZXW2</v>
      </c>
      <c r="M480" s="111">
        <f>IF(SP_SUL!J482="","*",SP_SUL!J482)</f>
        <v>92</v>
      </c>
      <c r="N480" s="260">
        <f>IF(SP_SUL!K482="","*",SP_SUL!K482)</f>
        <v>83.7</v>
      </c>
      <c r="O480" s="26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4" t="str">
        <f>IF(SP_SUL!N483="","*",SP_SUL!N483)</f>
        <v>K84ZXW1</v>
      </c>
      <c r="M481" s="111">
        <f>IF(SP_SUL!J483="","*",SP_SUL!J483)</f>
        <v>54</v>
      </c>
      <c r="N481" s="260">
        <f>IF(SP_SUL!K483="","*",SP_SUL!K483)</f>
        <v>83.7</v>
      </c>
      <c r="O481" s="26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4" t="str">
        <f>IF(SP_SUL!N484="","*",SP_SUL!N484)</f>
        <v>ZGP1002</v>
      </c>
      <c r="M482" s="111">
        <f>IF(SP_SUL!J484="","*",SP_SUL!J484)</f>
        <v>92</v>
      </c>
      <c r="N482" s="260">
        <f>IF(SP_SUL!K484="","*",SP_SUL!K484)</f>
        <v>101.7</v>
      </c>
      <c r="O482" s="26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4" t="str">
        <f>IF(SP_SUL!N485="","*",SP_SUL!N485)</f>
        <v>ZPTZEV</v>
      </c>
      <c r="M483" s="111">
        <f>IF(SP_SUL!J485="","*",SP_SUL!J485)</f>
        <v>54</v>
      </c>
      <c r="N483" s="260">
        <f>IF(SP_SUL!K485="","*",SP_SUL!K485)</f>
        <v>105</v>
      </c>
      <c r="O483" s="26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4" t="str">
        <f>IF(SP_SUL!N486="","*",SP_SUL!N486)</f>
        <v>ZGM1</v>
      </c>
      <c r="M484" s="111">
        <f>IF(SP_SUL!J486="","*",SP_SUL!J486)</f>
        <v>30</v>
      </c>
      <c r="N484" s="260">
        <f>IF(SP_SUL!K486="","*",SP_SUL!K486)</f>
        <v>114.3</v>
      </c>
      <c r="O484" s="26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4" t="str">
        <f>IF(SP_SUL!N487="","*",SP_SUL!N487)</f>
        <v>117ZGM2</v>
      </c>
      <c r="M485" s="111">
        <f>IF(SP_SUL!J487="","*",SP_SUL!J487)</f>
        <v>53</v>
      </c>
      <c r="N485" s="260">
        <f>IF(SP_SUL!K487="","*",SP_SUL!K487)</f>
        <v>115.6</v>
      </c>
      <c r="O485" s="26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4" t="str">
        <f>IF(SP_SUL!N488="","*",SP_SUL!N488)</f>
        <v>-</v>
      </c>
      <c r="M486" s="111" t="str">
        <f>IF(SP_SUL!J488="","*",SP_SUL!J488)</f>
        <v>*</v>
      </c>
      <c r="N486" s="260" t="str">
        <f>IF(SP_SUL!K488="","*",SP_SUL!K488)</f>
        <v>*</v>
      </c>
      <c r="O486" s="26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4" t="str">
        <f>IF(SP_SUL!N489="","*",SP_SUL!N489)</f>
        <v>ZPTZEV</v>
      </c>
      <c r="M487" s="111">
        <f>IF(SP_SUL!J489="","*",SP_SUL!J489)</f>
        <v>54</v>
      </c>
      <c r="N487" s="260">
        <f>IF(SP_SUL!K489="","*",SP_SUL!K489)</f>
        <v>105</v>
      </c>
      <c r="O487" s="26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4" t="str">
        <f>IF(SP_SUL!N490="","*",SP_SUL!N490)</f>
        <v>ZGM2</v>
      </c>
      <c r="M488" s="111">
        <f>IF(SP_SUL!J490="","*",SP_SUL!J490)</f>
        <v>53</v>
      </c>
      <c r="N488" s="260">
        <f>IF(SP_SUL!K490="","*",SP_SUL!K490)</f>
        <v>114.3</v>
      </c>
      <c r="O488" s="26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4" t="str">
        <f>IF(SP_SUL!N491="","*",SP_SUL!N491)</f>
        <v>-</v>
      </c>
      <c r="M489" s="111" t="str">
        <f>IF(SP_SUL!J491="","*",SP_SUL!J491)</f>
        <v>*</v>
      </c>
      <c r="N489" s="260" t="str">
        <f>IF(SP_SUL!K491="","*",SP_SUL!K491)</f>
        <v>*</v>
      </c>
      <c r="O489" s="26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4" t="str">
        <f>IF(SP_SUL!N492="","*",SP_SUL!N492)</f>
        <v>ZQBZBL</v>
      </c>
      <c r="M490" s="111">
        <f>IF(SP_SUL!J492="","*",SP_SUL!J492)</f>
        <v>56</v>
      </c>
      <c r="N490" s="260">
        <f>IF(SP_SUL!K492="","*",SP_SUL!K492)</f>
        <v>253.9</v>
      </c>
      <c r="O490" s="26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4" t="str">
        <f>IF(SP_SUL!N493="","*",SP_SUL!N493)</f>
        <v>ZYUZEM</v>
      </c>
      <c r="M491" s="111">
        <f>IF(SP_SUL!J493="","*",SP_SUL!J493)</f>
        <v>49</v>
      </c>
      <c r="N491" s="260">
        <f>IF(SP_SUL!K493="","*",SP_SUL!K493)</f>
        <v>203</v>
      </c>
      <c r="O491" s="26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4" t="str">
        <f>IF(SP_SUL!N494="","*",SP_SUL!N494)</f>
        <v>ZYU1</v>
      </c>
      <c r="M492" s="111">
        <f>IF(SP_SUL!J494="","*",SP_SUL!J494)</f>
        <v>49</v>
      </c>
      <c r="N492" s="260">
        <f>IF(SP_SUL!K494="","*",SP_SUL!K494)</f>
        <v>202.4</v>
      </c>
      <c r="O492" s="26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4" t="str">
        <f>IF(SP_SUL!N495="","*",SP_SUL!N495)</f>
        <v>198ZYU1</v>
      </c>
      <c r="M493" s="111">
        <f>IF(SP_SUL!J495="","*",SP_SUL!J495)</f>
        <v>49</v>
      </c>
      <c r="N493" s="260">
        <f>IF(SP_SUL!K495="","*",SP_SUL!K495)</f>
        <v>199.9</v>
      </c>
      <c r="O493" s="26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4" t="str">
        <f>IF(SP_SUL!N496="","*",SP_SUL!N496)</f>
        <v>ZDY1832</v>
      </c>
      <c r="M494" s="111">
        <f>IF(SP_SUL!J496="","*",SP_SUL!J496)</f>
        <v>56</v>
      </c>
      <c r="N494" s="260">
        <f>IF(SP_SUL!K496="","*",SP_SUL!K496)</f>
        <v>183</v>
      </c>
      <c r="O494" s="26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4" t="str">
        <f>IF(SP_SUL!N497="","*",SP_SUL!N497)</f>
        <v>ZER169</v>
      </c>
      <c r="M495" s="111">
        <f>IF(SP_SUL!J497="","*",SP_SUL!J497)</f>
        <v>56</v>
      </c>
      <c r="N495" s="260">
        <f>IF(SP_SUL!K497="","*",SP_SUL!K497)</f>
        <v>168</v>
      </c>
      <c r="O495" s="26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4" t="str">
        <f>IF(SP_SUL!N498="","*",SP_SUL!N498)</f>
        <v>ZGA1541</v>
      </c>
      <c r="M496" s="111">
        <f>IF(SP_SUL!J498="","*",SP_SUL!J498)</f>
        <v>49</v>
      </c>
      <c r="N496" s="260">
        <f>IF(SP_SUL!K498="","*",SP_SUL!K498)</f>
        <v>153.19999999999999</v>
      </c>
      <c r="O496" s="26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4" t="str">
        <f>IF(SP_SUL!N499="","*",SP_SUL!N499)</f>
        <v>-</v>
      </c>
      <c r="M497" s="111" t="str">
        <f>IF(SP_SUL!J499="","*",SP_SUL!J499)</f>
        <v>*</v>
      </c>
      <c r="N497" s="260" t="str">
        <f>IF(SP_SUL!K499="","*",SP_SUL!K499)</f>
        <v>*</v>
      </c>
      <c r="O497" s="26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4" t="str">
        <f>IF(SP_SUL!N500="","*",SP_SUL!N500)</f>
        <v>ZKWZLU</v>
      </c>
      <c r="M498" s="111">
        <f>IF(SP_SUL!J500="","*",SP_SUL!J500)</f>
        <v>55</v>
      </c>
      <c r="N498" s="260">
        <f>IF(SP_SUL!K500="","*",SP_SUL!K500)</f>
        <v>97.843000000000004</v>
      </c>
      <c r="O498" s="26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4" t="str">
        <f>IF(SP_SUL!N501="","*",SP_SUL!N501)</f>
        <v>102ZKW2</v>
      </c>
      <c r="M499" s="111">
        <f>IF(SP_SUL!J501="","*",SP_SUL!J501)</f>
        <v>55</v>
      </c>
      <c r="N499" s="260">
        <f>IF(SP_SUL!K501="","*",SP_SUL!K501)</f>
        <v>98.16</v>
      </c>
      <c r="O499" s="26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4" t="str">
        <f>IF(SP_SUL!N502="","*",SP_SUL!N502)</f>
        <v>ZLU1052</v>
      </c>
      <c r="M500" s="111">
        <f>IF(SP_SUL!J502="","*",SP_SUL!J502)</f>
        <v>55</v>
      </c>
      <c r="N500" s="260">
        <f>IF(SP_SUL!K502="","*",SP_SUL!K502)</f>
        <v>106.02</v>
      </c>
      <c r="O500" s="26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4" t="str">
        <f>IF(SP_SUL!N503="","*",SP_SUL!N503)</f>
        <v>ZLU1052</v>
      </c>
      <c r="M501" s="111">
        <f>IF(SP_SUL!J503="","*",SP_SUL!J503)</f>
        <v>55</v>
      </c>
      <c r="N501" s="260">
        <f>IF(SP_SUL!K503="","*",SP_SUL!K503)</f>
        <v>107.25</v>
      </c>
      <c r="O501" s="26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4" t="str">
        <f>IF(SP_SUL!N504="","*",SP_SUL!N504)</f>
        <v>ZLU1052</v>
      </c>
      <c r="M502" s="111">
        <f>IF(SP_SUL!J504="","*",SP_SUL!J504)</f>
        <v>55</v>
      </c>
      <c r="N502" s="260">
        <f>IF(SP_SUL!K504="","*",SP_SUL!K504)</f>
        <v>107.5</v>
      </c>
      <c r="O502" s="26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4" t="str">
        <f>IF(SP_SUL!N505="","*",SP_SUL!N505)</f>
        <v>ZLU1052</v>
      </c>
      <c r="M503" s="111">
        <f>IF(SP_SUL!J505="","*",SP_SUL!J505)</f>
        <v>55</v>
      </c>
      <c r="N503" s="260">
        <f>IF(SP_SUL!K505="","*",SP_SUL!K505)</f>
        <v>107.78</v>
      </c>
      <c r="O503" s="26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4" t="str">
        <f>IF(SP_SUL!N506="","*",SP_SUL!N506)</f>
        <v>-</v>
      </c>
      <c r="M504" s="111" t="str">
        <f>IF(SP_SUL!J506="","*",SP_SUL!J506)</f>
        <v>*</v>
      </c>
      <c r="N504" s="260" t="str">
        <f>IF(SP_SUL!K506="","*",SP_SUL!K506)</f>
        <v>*</v>
      </c>
      <c r="O504" s="26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4" t="str">
        <f>IF(SP_SUL!N507="","*",SP_SUL!N507)</f>
        <v>121ZWI2</v>
      </c>
      <c r="M505" s="111">
        <f>IF(SP_SUL!J507="","*",SP_SUL!J507)</f>
        <v>55</v>
      </c>
      <c r="N505" s="260">
        <f>IF(SP_SUL!K507="","*",SP_SUL!K507)</f>
        <v>120.521</v>
      </c>
      <c r="O505" s="26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4">
        <f>IF(SP_SUL!N508="","*",SP_SUL!N508)</f>
        <v>1231212</v>
      </c>
      <c r="M506" s="111">
        <f>IF(SP_SUL!J508="","*",SP_SUL!J508)</f>
        <v>55</v>
      </c>
      <c r="N506" s="260">
        <f>IF(SP_SUL!K508="","*",SP_SUL!K508)</f>
        <v>121.63</v>
      </c>
      <c r="O506" s="26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4" t="str">
        <f>IF(SP_SUL!N509="","*",SP_SUL!N509)</f>
        <v>ZEJ2</v>
      </c>
      <c r="M507" s="111">
        <f>IF(SP_SUL!J509="","*",SP_SUL!J509)</f>
        <v>55</v>
      </c>
      <c r="N507" s="260">
        <f>IF(SP_SUL!K509="","*",SP_SUL!K509)</f>
        <v>145.69999999999999</v>
      </c>
      <c r="O507" s="26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4" t="str">
        <f>IF(SP_SUL!N510="","*",SP_SUL!N510)</f>
        <v>ZRB2</v>
      </c>
      <c r="M508" s="111">
        <f>IF(SP_SUL!J510="","*",SP_SUL!J510)</f>
        <v>55</v>
      </c>
      <c r="N508" s="260">
        <f>IF(SP_SUL!K510="","*",SP_SUL!K510)</f>
        <v>152</v>
      </c>
      <c r="O508" s="26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4" t="str">
        <f>IF(SP_SUL!N511="","*",SP_SUL!N511)</f>
        <v>-</v>
      </c>
      <c r="M509" s="111" t="str">
        <f>IF(SP_SUL!J511="","*",SP_SUL!J511)</f>
        <v>*</v>
      </c>
      <c r="N509" s="260" t="str">
        <f>IF(SP_SUL!K511="","*",SP_SUL!K511)</f>
        <v>*</v>
      </c>
      <c r="O509" s="26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4" t="str">
        <f>IF(SP_SUL!N512="","*",SP_SUL!N512)</f>
        <v>ZKWZEV</v>
      </c>
      <c r="M510" s="111">
        <f>IF(SP_SUL!J512="","*",SP_SUL!J512)</f>
        <v>55</v>
      </c>
      <c r="N510" s="260">
        <f>IF(SP_SUL!K512="","*",SP_SUL!K512)</f>
        <v>102</v>
      </c>
      <c r="O510" s="26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4" t="str">
        <f>IF(SP_SUL!N513="","*",SP_SUL!N513)</f>
        <v>ZEVZKW</v>
      </c>
      <c r="M511" s="111">
        <f>IF(SP_SUL!J513="","*",SP_SUL!J513)</f>
        <v>54</v>
      </c>
      <c r="N511" s="260">
        <f>IF(SP_SUL!K513="","*",SP_SUL!K513)</f>
        <v>65.25</v>
      </c>
      <c r="O511" s="26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4" t="str">
        <f>IF(SP_SUL!N514="","*",SP_SUL!N514)</f>
        <v>ZEZ2</v>
      </c>
      <c r="M512" s="111">
        <f>IF(SP_SUL!J514="","*",SP_SUL!J514)</f>
        <v>92</v>
      </c>
      <c r="N512" s="260">
        <f>IF(SP_SUL!K514="","*",SP_SUL!K514)</f>
        <v>74.7</v>
      </c>
      <c r="O512" s="26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4" t="str">
        <f>IF(SP_SUL!N515="","*",SP_SUL!N515)</f>
        <v>K84ZXW2</v>
      </c>
      <c r="M513" s="111">
        <f>IF(SP_SUL!J515="","*",SP_SUL!J515)</f>
        <v>92</v>
      </c>
      <c r="N513" s="260">
        <f>IF(SP_SUL!K515="","*",SP_SUL!K515)</f>
        <v>83.3</v>
      </c>
      <c r="O513" s="26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4" t="str">
        <f>IF(SP_SUL!N516="","*",SP_SUL!N516)</f>
        <v>K84ZXW2</v>
      </c>
      <c r="M514" s="111">
        <f>IF(SP_SUL!J516="","*",SP_SUL!J516)</f>
        <v>92</v>
      </c>
      <c r="N514" s="260">
        <f>IF(SP_SUL!K516="","*",SP_SUL!K516)</f>
        <v>83.7</v>
      </c>
      <c r="O514" s="26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4" t="str">
        <f>IF(SP_SUL!N517="","*",SP_SUL!N517)</f>
        <v>K84ZXW1</v>
      </c>
      <c r="M515" s="111">
        <f>IF(SP_SUL!J517="","*",SP_SUL!J517)</f>
        <v>54</v>
      </c>
      <c r="N515" s="260">
        <f>IF(SP_SUL!K517="","*",SP_SUL!K517)</f>
        <v>83.7</v>
      </c>
      <c r="O515" s="26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4" t="str">
        <f>IF(SP_SUL!N518="","*",SP_SUL!N518)</f>
        <v>ZGM1</v>
      </c>
      <c r="M516" s="111">
        <f>IF(SP_SUL!J518="","*",SP_SUL!J518)</f>
        <v>30</v>
      </c>
      <c r="N516" s="260">
        <f>IF(SP_SUL!K518="","*",SP_SUL!K518)</f>
        <v>114.3</v>
      </c>
      <c r="O516" s="26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4" t="str">
        <f>IF(SP_SUL!N519="","*",SP_SUL!N519)</f>
        <v>117ZGM2</v>
      </c>
      <c r="M517" s="111">
        <f>IF(SP_SUL!J519="","*",SP_SUL!J519)</f>
        <v>53</v>
      </c>
      <c r="N517" s="260">
        <f>IF(SP_SUL!K519="","*",SP_SUL!K519)</f>
        <v>115.6</v>
      </c>
      <c r="O517" s="26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4" t="str">
        <f>IF(SP_SUL!N520="","*",SP_SUL!N520)</f>
        <v>-</v>
      </c>
      <c r="M518" s="111" t="str">
        <f>IF(SP_SUL!J520="","*",SP_SUL!J520)</f>
        <v>*</v>
      </c>
      <c r="N518" s="260" t="str">
        <f>IF(SP_SUL!K520="","*",SP_SUL!K520)</f>
        <v>*</v>
      </c>
      <c r="O518" s="26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4" t="str">
        <f>IF(SP_SUL!N521="","*",SP_SUL!N521)</f>
        <v>-</v>
      </c>
      <c r="M519" s="111" t="str">
        <f>IF(SP_SUL!J521="","*",SP_SUL!J521)</f>
        <v>*</v>
      </c>
      <c r="N519" s="260" t="str">
        <f>IF(SP_SUL!K521="","*",SP_SUL!K521)</f>
        <v>*</v>
      </c>
      <c r="O519" s="26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4" t="str">
        <f>IF(SP_SUL!N522="","*",SP_SUL!N522)</f>
        <v>ZQBZBVZKE</v>
      </c>
      <c r="M520" s="111">
        <f>IF(SP_SUL!J522="","*",SP_SUL!J522)</f>
        <v>56</v>
      </c>
      <c r="N520" s="260">
        <f>IF(SP_SUL!K522="","*",SP_SUL!K522)</f>
        <v>256</v>
      </c>
      <c r="O520" s="260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4" t="str">
        <f>IF(SP_SUL!N523="","*",SP_SUL!N523)</f>
        <v>ZVK2351</v>
      </c>
      <c r="M521" s="111">
        <f>IF(SP_SUL!J523="","*",SP_SUL!J523)</f>
        <v>49</v>
      </c>
      <c r="N521" s="260">
        <f>IF(SP_SUL!K523="","*",SP_SUL!K523)</f>
        <v>232.9</v>
      </c>
      <c r="O521" s="260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4" t="str">
        <f>IF(SP_SUL!N524="","*",SP_SUL!N524)</f>
        <v>ZVK2351</v>
      </c>
      <c r="M522" s="111">
        <f>IF(SP_SUL!J524="","*",SP_SUL!J524)</f>
        <v>49</v>
      </c>
      <c r="N522" s="260">
        <f>IF(SP_SUL!K524="","*",SP_SUL!K524)</f>
        <v>232.9</v>
      </c>
      <c r="O522" s="260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4" t="str">
        <f>IF(SP_SUL!N525="","*",SP_SUL!N525)</f>
        <v>ZYU1</v>
      </c>
      <c r="M523" s="111">
        <f>IF(SP_SUL!J525="","*",SP_SUL!J525)</f>
        <v>49</v>
      </c>
      <c r="N523" s="260">
        <f>IF(SP_SUL!K525="","*",SP_SUL!K525)</f>
        <v>202.4</v>
      </c>
      <c r="O523" s="260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4" t="str">
        <f>IF(SP_SUL!N526="","*",SP_SUL!N526)</f>
        <v>ZER169</v>
      </c>
      <c r="M524" s="111">
        <f>IF(SP_SUL!J526="","*",SP_SUL!J526)</f>
        <v>56</v>
      </c>
      <c r="N524" s="260">
        <f>IF(SP_SUL!K526="","*",SP_SUL!K526)</f>
        <v>168</v>
      </c>
      <c r="O524" s="260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4" t="str">
        <f>IF(SP_SUL!N527="","*",SP_SUL!N527)</f>
        <v>102ZKW2</v>
      </c>
      <c r="M525" s="111">
        <f>IF(SP_SUL!J527="","*",SP_SUL!J527)</f>
        <v>55</v>
      </c>
      <c r="N525" s="260">
        <f>IF(SP_SUL!K527="","*",SP_SUL!K527)</f>
        <v>102</v>
      </c>
      <c r="O525" s="260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4" t="str">
        <f>IF(SP_SUL!N528="","*",SP_SUL!N528)</f>
        <v>ZEM2</v>
      </c>
      <c r="M526" s="111">
        <f>IF(SP_SUL!J528="","*",SP_SUL!J528)</f>
        <v>55</v>
      </c>
      <c r="N526" s="260">
        <f>IF(SP_SUL!K528="","*",SP_SUL!K528)</f>
        <v>134.4</v>
      </c>
      <c r="O526" s="260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4" t="str">
        <f>IF(SP_SUL!N529="","*",SP_SUL!N529)</f>
        <v>144ZMS2</v>
      </c>
      <c r="M527" s="111">
        <f>IF(SP_SUL!J529="","*",SP_SUL!J529)</f>
        <v>55</v>
      </c>
      <c r="N527" s="260">
        <f>IF(SP_SUL!K529="","*",SP_SUL!K529)</f>
        <v>143</v>
      </c>
      <c r="O527" s="260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4" t="str">
        <f>IF(SP_SUL!N530="","*",SP_SUL!N530)</f>
        <v>ZRB1502</v>
      </c>
      <c r="M528" s="111">
        <f>IF(SP_SUL!J530="","*",SP_SUL!J530)</f>
        <v>55</v>
      </c>
      <c r="N528" s="260">
        <f>IF(SP_SUL!K530="","*",SP_SUL!K530)</f>
        <v>151.6</v>
      </c>
      <c r="O528" s="260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4" t="str">
        <f>IF(SP_SUL!N531="","*",SP_SUL!N531)</f>
        <v>-</v>
      </c>
      <c r="M529" s="111" t="str">
        <f>IF(SP_SUL!J531="","*",SP_SUL!J531)</f>
        <v>*</v>
      </c>
      <c r="N529" s="260" t="str">
        <f>IF(SP_SUL!K531="","*",SP_SUL!K531)</f>
        <v>*</v>
      </c>
      <c r="O529" s="26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4" t="str">
        <f>IF(SP_SUL!N532="","*",SP_SUL!N532)</f>
        <v>ZEMZKEZGA</v>
      </c>
      <c r="M530" s="111">
        <f>IF(SP_SUL!J532="","*",SP_SUL!J532)</f>
        <v>48</v>
      </c>
      <c r="N530" s="260">
        <f>IF(SP_SUL!K532="","*",SP_SUL!K532)</f>
        <v>132</v>
      </c>
      <c r="O530" s="260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4" t="str">
        <f>IF(SP_SUL!N533="","*",SP_SUL!N533)</f>
        <v>ZWI2</v>
      </c>
      <c r="M531" s="111">
        <f>IF(SP_SUL!J533="","*",SP_SUL!J533)</f>
        <v>55</v>
      </c>
      <c r="N531" s="260">
        <f>IF(SP_SUL!K533="","*",SP_SUL!K533)</f>
        <v>118.61799999999999</v>
      </c>
      <c r="O531" s="260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4" t="str">
        <f>IF(SP_SUL!N534="","*",SP_SUL!N534)</f>
        <v>121ZWI2</v>
      </c>
      <c r="M532" s="111">
        <f>IF(SP_SUL!J534="","*",SP_SUL!J534)</f>
        <v>55</v>
      </c>
      <c r="N532" s="260">
        <f>IF(SP_SUL!K534="","*",SP_SUL!K534)</f>
        <v>120.521</v>
      </c>
      <c r="O532" s="260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4">
        <f>IF(SP_SUL!N535="","*",SP_SUL!N535)</f>
        <v>1231212</v>
      </c>
      <c r="M533" s="111">
        <f>IF(SP_SUL!J535="","*",SP_SUL!J535)</f>
        <v>55</v>
      </c>
      <c r="N533" s="260">
        <f>IF(SP_SUL!K535="","*",SP_SUL!K535)</f>
        <v>121.70699999999999</v>
      </c>
      <c r="O533" s="260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4" t="str">
        <f>IF(SP_SUL!N536="","*",SP_SUL!N536)</f>
        <v>-</v>
      </c>
      <c r="M534" s="111" t="str">
        <f>IF(SP_SUL!J536="","*",SP_SUL!J536)</f>
        <v>*</v>
      </c>
      <c r="N534" s="260" t="str">
        <f>IF(SP_SUL!K536="","*",SP_SUL!K536)</f>
        <v>*</v>
      </c>
      <c r="O534" s="26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4" t="str">
        <f>IF(SP_SUL!N537="","*",SP_SUL!N537)</f>
        <v>ZEVZPG</v>
      </c>
      <c r="M535" s="111">
        <f>IF(SP_SUL!J537="","*",SP_SUL!J537)</f>
        <v>92</v>
      </c>
      <c r="N535" s="260">
        <f>IF(SP_SUL!K537="","*",SP_SUL!K537)</f>
        <v>66</v>
      </c>
      <c r="O535" s="260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4" t="str">
        <f>IF(SP_SUL!N538="","*",SP_SUL!N538)</f>
        <v>K84ZXW2</v>
      </c>
      <c r="M536" s="111">
        <f>IF(SP_SUL!J538="","*",SP_SUL!J538)</f>
        <v>92</v>
      </c>
      <c r="N536" s="260">
        <f>IF(SP_SUL!K538="","*",SP_SUL!K538)</f>
        <v>83.7</v>
      </c>
      <c r="O536" s="260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4" t="str">
        <f>IF(SP_SUL!N539="","*",SP_SUL!N539)</f>
        <v>K84ZXW2</v>
      </c>
      <c r="M537" s="111">
        <f>IF(SP_SUL!J539="","*",SP_SUL!J539)</f>
        <v>92</v>
      </c>
      <c r="N537" s="260">
        <f>IF(SP_SUL!K539="","*",SP_SUL!K539)</f>
        <v>83.3</v>
      </c>
      <c r="O537" s="260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4" t="str">
        <f>IF(SP_SUL!N540="","*",SP_SUL!N540)</f>
        <v>K84ZXW1</v>
      </c>
      <c r="M538" s="111">
        <f>IF(SP_SUL!J540="","*",SP_SUL!J540)</f>
        <v>54</v>
      </c>
      <c r="N538" s="260">
        <f>IF(SP_SUL!K540="","*",SP_SUL!K540)</f>
        <v>83.7</v>
      </c>
      <c r="O538" s="260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4" t="str">
        <f>IF(SP_SUL!N541="","*",SP_SUL!N541)</f>
        <v>ZGP1002</v>
      </c>
      <c r="M539" s="111">
        <f>IF(SP_SUL!J541="","*",SP_SUL!J541)</f>
        <v>92</v>
      </c>
      <c r="N539" s="260">
        <f>IF(SP_SUL!K541="","*",SP_SUL!K541)</f>
        <v>101.7</v>
      </c>
      <c r="O539" s="260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4" t="str">
        <f>IF(SP_SUL!N542="","*",SP_SUL!N542)</f>
        <v>PAT1102</v>
      </c>
      <c r="M540" s="111">
        <f>IF(SP_SUL!J542="","*",SP_SUL!J542)</f>
        <v>53</v>
      </c>
      <c r="N540" s="260">
        <f>IF(SP_SUL!K542="","*",SP_SUL!K542)</f>
        <v>109.3</v>
      </c>
      <c r="O540" s="260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4" t="str">
        <f>IF(SP_SUL!N543="","*",SP_SUL!N543)</f>
        <v>ZGM1</v>
      </c>
      <c r="M541" s="111">
        <f>IF(SP_SUL!J543="","*",SP_SUL!J543)</f>
        <v>30</v>
      </c>
      <c r="N541" s="260">
        <f>IF(SP_SUL!K543="","*",SP_SUL!K543)</f>
        <v>114.3</v>
      </c>
      <c r="O541" s="260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4" t="str">
        <f>IF(SP_SUL!N544="","*",SP_SUL!N544)</f>
        <v>-</v>
      </c>
      <c r="M542" s="111" t="str">
        <f>IF(SP_SUL!J544="","*",SP_SUL!J544)</f>
        <v>*</v>
      </c>
      <c r="N542" s="260" t="str">
        <f>IF(SP_SUL!K544="","*",SP_SUL!K544)</f>
        <v>*</v>
      </c>
      <c r="O542" s="26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4" t="str">
        <f>IF(SP_SUL!N545="","*",SP_SUL!N545)</f>
        <v>ZER169</v>
      </c>
      <c r="M543" s="111">
        <f>IF(SP_SUL!J545="","*",SP_SUL!J545)</f>
        <v>56</v>
      </c>
      <c r="N543" s="260">
        <f>IF(SP_SUL!K545="","*",SP_SUL!K545)</f>
        <v>168</v>
      </c>
      <c r="O543" s="260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4" t="str">
        <f>IF(SP_SUL!N546="","*",SP_SUL!N546)</f>
        <v>ZVK2351</v>
      </c>
      <c r="M544" s="111">
        <f>IF(SP_SUL!J546="","*",SP_SUL!J546)</f>
        <v>49</v>
      </c>
      <c r="N544" s="260">
        <f>IF(SP_SUL!K546="","*",SP_SUL!K546)</f>
        <v>232.9</v>
      </c>
      <c r="O544" s="260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4" t="str">
        <f>IF(SP_SUL!N547="","*",SP_SUL!N547)</f>
        <v>ZYU1</v>
      </c>
      <c r="M545" s="111">
        <f>IF(SP_SUL!J547="","*",SP_SUL!J547)</f>
        <v>49</v>
      </c>
      <c r="N545" s="260">
        <f>IF(SP_SUL!K547="","*",SP_SUL!K547)</f>
        <v>202.4</v>
      </c>
      <c r="O545" s="260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4" t="str">
        <f>IF(SP_SUL!N548="","*",SP_SUL!N548)</f>
        <v>ZER169</v>
      </c>
      <c r="M546" s="111">
        <f>IF(SP_SUL!J548="","*",SP_SUL!J548)</f>
        <v>56</v>
      </c>
      <c r="N546" s="260">
        <f>IF(SP_SUL!K548="","*",SP_SUL!K548)</f>
        <v>168</v>
      </c>
      <c r="O546" s="260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4" t="str">
        <f>IF(SP_SUL!N549="","*",SP_SUL!N549)</f>
        <v>-</v>
      </c>
      <c r="M547" s="111" t="str">
        <f>IF(SP_SUL!J549="","*",SP_SUL!J549)</f>
        <v>*</v>
      </c>
      <c r="N547" s="260" t="str">
        <f>IF(SP_SUL!K549="","*",SP_SUL!K549)</f>
        <v>*</v>
      </c>
      <c r="O547" s="260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4" t="str">
        <f>IF(SP_SUL!N550="","*",SP_SUL!N550)</f>
        <v>102ZKW2</v>
      </c>
      <c r="M548" s="111">
        <f>IF(SP_SUL!J550="","*",SP_SUL!J550)</f>
        <v>55</v>
      </c>
      <c r="N548" s="260">
        <f>IF(SP_SUL!K550="","*",SP_SUL!K550)</f>
        <v>102</v>
      </c>
      <c r="O548" s="260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4" t="str">
        <f>IF(SP_SUL!N551="","*",SP_SUL!N551)</f>
        <v>ZEM2</v>
      </c>
      <c r="M549" s="111">
        <f>IF(SP_SUL!J551="","*",SP_SUL!J551)</f>
        <v>55</v>
      </c>
      <c r="N549" s="260">
        <f>IF(SP_SUL!K551="","*",SP_SUL!K551)</f>
        <v>134.4</v>
      </c>
      <c r="O549" s="260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4" t="str">
        <f>IF(SP_SUL!N552="","*",SP_SUL!N552)</f>
        <v>144ZMS2</v>
      </c>
      <c r="M550" s="111">
        <f>IF(SP_SUL!J552="","*",SP_SUL!J552)</f>
        <v>55</v>
      </c>
      <c r="N550" s="260">
        <f>IF(SP_SUL!K552="","*",SP_SUL!K552)</f>
        <v>143</v>
      </c>
      <c r="O550" s="260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4" t="str">
        <f>IF(SP_SUL!N553="","*",SP_SUL!N553)</f>
        <v>ZRB1502</v>
      </c>
      <c r="M551" s="111">
        <f>IF(SP_SUL!J553="","*",SP_SUL!J553)</f>
        <v>55</v>
      </c>
      <c r="N551" s="260">
        <f>IF(SP_SUL!K553="","*",SP_SUL!K553)</f>
        <v>151.6</v>
      </c>
      <c r="O551" s="260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4" t="str">
        <f>IF(SP_SUL!N554="","*",SP_SUL!N554)</f>
        <v>ZKEZGA1</v>
      </c>
      <c r="M552" s="111">
        <f>IF(SP_SUL!J554="","*",SP_SUL!J554)</f>
        <v>49</v>
      </c>
      <c r="N552" s="260">
        <f>IF(SP_SUL!K554="","*",SP_SUL!K554)</f>
        <v>147</v>
      </c>
      <c r="O552" s="260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4" t="str">
        <f>IF(SP_SUL!N555="","*",SP_SUL!N555)</f>
        <v>ZWI2</v>
      </c>
      <c r="M553" s="111">
        <f>IF(SP_SUL!J555="","*",SP_SUL!J555)</f>
        <v>55</v>
      </c>
      <c r="N553" s="260">
        <f>IF(SP_SUL!K555="","*",SP_SUL!K555)</f>
        <v>118.61799999999999</v>
      </c>
      <c r="O553" s="260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4" t="str">
        <f>IF(SP_SUL!N556="","*",SP_SUL!N556)</f>
        <v>121ZWI2</v>
      </c>
      <c r="M554" s="111">
        <f>IF(SP_SUL!J556="","*",SP_SUL!J556)</f>
        <v>55</v>
      </c>
      <c r="N554" s="260">
        <f>IF(SP_SUL!K556="","*",SP_SUL!K556)</f>
        <v>120.521</v>
      </c>
      <c r="O554" s="260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4">
        <f>IF(SP_SUL!N557="","*",SP_SUL!N557)</f>
        <v>1231212</v>
      </c>
      <c r="M555" s="111">
        <f>IF(SP_SUL!J557="","*",SP_SUL!J557)</f>
        <v>55</v>
      </c>
      <c r="N555" s="260">
        <f>IF(SP_SUL!K557="","*",SP_SUL!K557)</f>
        <v>121.70699999999999</v>
      </c>
      <c r="O555" s="260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4" t="str">
        <f>IF(SP_SUL!N558="","*",SP_SUL!N558)</f>
        <v>-</v>
      </c>
      <c r="M556" s="111" t="str">
        <f>IF(SP_SUL!J558="","*",SP_SUL!J558)</f>
        <v>*</v>
      </c>
      <c r="N556" s="260" t="str">
        <f>IF(SP_SUL!K558="","*",SP_SUL!K558)</f>
        <v>*</v>
      </c>
      <c r="O556" s="260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4" t="str">
        <f>IF(SP_SUL!N559="","*",SP_SUL!N559)</f>
        <v>K89ZES2</v>
      </c>
      <c r="M557" s="111">
        <f>IF(SP_SUL!J559="","*",SP_SUL!J559)</f>
        <v>92</v>
      </c>
      <c r="N557" s="260">
        <f>IF(SP_SUL!K559="","*",SP_SUL!K559)</f>
        <v>87.3</v>
      </c>
      <c r="O557" s="260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4" t="str">
        <f>IF(SP_SUL!N560="","*",SP_SUL!N560)</f>
        <v>ZGP1</v>
      </c>
      <c r="M558" s="111">
        <f>IF(SP_SUL!J560="","*",SP_SUL!J560)</f>
        <v>54</v>
      </c>
      <c r="N558" s="260">
        <f>IF(SP_SUL!K560="","*",SP_SUL!K560)</f>
        <v>102</v>
      </c>
      <c r="O558" s="260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4" t="str">
        <f>IF(SP_SUL!N561="","*",SP_SUL!N561)</f>
        <v>K84ZXW1</v>
      </c>
      <c r="M559" s="111">
        <f>IF(SP_SUL!J561="","*",SP_SUL!J561)</f>
        <v>54</v>
      </c>
      <c r="N559" s="260">
        <f>IF(SP_SUL!K561="","*",SP_SUL!K561)</f>
        <v>83.7</v>
      </c>
      <c r="O559" s="260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4" t="str">
        <f>IF(SP_SUL!N562="","*",SP_SUL!N562)</f>
        <v>ZGP1</v>
      </c>
      <c r="M560" s="111">
        <f>IF(SP_SUL!J562="","*",SP_SUL!J562)</f>
        <v>54</v>
      </c>
      <c r="N560" s="260">
        <f>IF(SP_SUL!K562="","*",SP_SUL!K562)</f>
        <v>102.5</v>
      </c>
      <c r="O560" s="260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4" t="str">
        <f>IF(SP_SUL!N563="","*",SP_SUL!N563)</f>
        <v>PAT1102</v>
      </c>
      <c r="M561" s="111">
        <f>IF(SP_SUL!J563="","*",SP_SUL!J563)</f>
        <v>53</v>
      </c>
      <c r="N561" s="260">
        <f>IF(SP_SUL!K563="","*",SP_SUL!K563)</f>
        <v>109.3</v>
      </c>
      <c r="O561" s="260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4" t="str">
        <f>IF(SP_SUL!N564="","*",SP_SUL!N564)</f>
        <v>ZGM1</v>
      </c>
      <c r="M562" s="111">
        <f>IF(SP_SUL!J564="","*",SP_SUL!J564)</f>
        <v>30</v>
      </c>
      <c r="N562" s="260">
        <f>IF(SP_SUL!K564="","*",SP_SUL!K564)</f>
        <v>114.3</v>
      </c>
      <c r="O562" s="260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4" t="str">
        <f>IF(SP_SUL!N565="","*",SP_SUL!N565)</f>
        <v>-</v>
      </c>
      <c r="M563" s="111" t="str">
        <f>IF(SP_SUL!J565="","*",SP_SUL!J565)</f>
        <v>*</v>
      </c>
      <c r="N563" s="260" t="str">
        <f>IF(SP_SUL!K565="","*",SP_SUL!K565)</f>
        <v>*</v>
      </c>
      <c r="O563" s="260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4" t="str">
        <f>IF(SP_SUL!N566="","*",SP_SUL!N566)</f>
        <v>-</v>
      </c>
      <c r="M564" s="111" t="str">
        <f>IF(SP_SUL!J566="","*",SP_SUL!J566)</f>
        <v>*</v>
      </c>
      <c r="N564" s="260" t="str">
        <f>IF(SP_SUL!K566="","*",SP_SUL!K566)</f>
        <v>*</v>
      </c>
      <c r="O564" s="260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4" t="str">
        <f>IF(SP_SUL!N567="","*",SP_SUL!N567)</f>
        <v>ZEM2</v>
      </c>
      <c r="M565" s="111">
        <f>IF(SP_SUL!J567="","*",SP_SUL!J567)</f>
        <v>55</v>
      </c>
      <c r="N565" s="260">
        <f>IF(SP_SUL!K567="","*",SP_SUL!K567)</f>
        <v>134.4</v>
      </c>
      <c r="O565" s="260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</v>
      </c>
      <c r="W565" s="112">
        <f ca="1">_xlfn.XLOOKUP(G565&amp;$W$2,BS_CONTROLE[CHAVE],BS_CONTROLE[Quantidade_11],"-")</f>
        <v>1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4" t="str">
        <f>IF(SP_SUL!N568="","*",SP_SUL!N568)</f>
        <v>K89ZES2</v>
      </c>
      <c r="M566" s="111">
        <f>IF(SP_SUL!J568="","*",SP_SUL!J568)</f>
        <v>92</v>
      </c>
      <c r="N566" s="260">
        <f>IF(SP_SUL!K568="","*",SP_SUL!K568)</f>
        <v>87.3</v>
      </c>
      <c r="O566" s="260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ZGM1</v>
      </c>
      <c r="L567" s="324" t="str">
        <f>IF(SP_SUL!N569="","*",SP_SUL!N569)</f>
        <v>ZGM1</v>
      </c>
      <c r="M567" s="111">
        <f>IF(SP_SUL!J569="","*",SP_SUL!J569)</f>
        <v>30</v>
      </c>
      <c r="N567" s="260">
        <f>IF(SP_SUL!K569="","*",SP_SUL!K569)</f>
        <v>114.3</v>
      </c>
      <c r="O567" s="260">
        <f>IF(SP_SUL!L569="","*",SP_SUL!L569)</f>
        <v>115</v>
      </c>
      <c r="P567" s="111"/>
      <c r="Q567" s="128">
        <f>IF(SP_SUL!O569="","*",SP_SUL!O569)</f>
        <v>0.35416666666666669</v>
      </c>
      <c r="R567" s="128">
        <f>IF(SP_SUL!P569="","*",SP_SUL!P569)</f>
        <v>6.25E-2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4" t="str">
        <f>IF(SP_SUL!N570="","*",SP_SUL!N570)</f>
        <v>-</v>
      </c>
      <c r="M568" s="111" t="str">
        <f>IF(SP_SUL!J570="","*",SP_SUL!J570)</f>
        <v>*</v>
      </c>
      <c r="N568" s="260" t="str">
        <f>IF(SP_SUL!K570="","*",SP_SUL!K570)</f>
        <v>*</v>
      </c>
      <c r="O568" s="260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4" t="str">
        <f>IF(SP_SUL!N571="","*",SP_SUL!N571)</f>
        <v>-</v>
      </c>
      <c r="M569" s="111" t="str">
        <f>IF(SP_SUL!J571="","*",SP_SUL!J571)</f>
        <v>*</v>
      </c>
      <c r="N569" s="260" t="str">
        <f>IF(SP_SUL!K571="","*",SP_SUL!K571)</f>
        <v>*</v>
      </c>
      <c r="O569" s="260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4" t="str">
        <f>IF(SP_SUL!N572="","*",SP_SUL!N572)</f>
        <v>ZER169</v>
      </c>
      <c r="M570" s="111">
        <f>IF(SP_SUL!J572="","*",SP_SUL!J572)</f>
        <v>56</v>
      </c>
      <c r="N570" s="260">
        <f>IF(SP_SUL!K572="","*",SP_SUL!K572)</f>
        <v>168</v>
      </c>
      <c r="O570" s="260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60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4" t="str">
        <f>IF(SP_SUL!N573="","*",SP_SUL!N573)</f>
        <v>ZVK2351</v>
      </c>
      <c r="M571" s="111">
        <f>IF(SP_SUL!J573="","*",SP_SUL!J573)</f>
        <v>49</v>
      </c>
      <c r="N571" s="260">
        <f>IF(SP_SUL!K573="","*",SP_SUL!K573)</f>
        <v>232.9</v>
      </c>
      <c r="O571" s="260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4" t="str">
        <f>IF(SP_SUL!N574="","*",SP_SUL!N574)</f>
        <v>ZYU1</v>
      </c>
      <c r="M572" s="111">
        <f>IF(SP_SUL!J574="","*",SP_SUL!J574)</f>
        <v>49</v>
      </c>
      <c r="N572" s="260">
        <f>IF(SP_SUL!K574="","*",SP_SUL!K574)</f>
        <v>202.4</v>
      </c>
      <c r="O572" s="260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4" t="str">
        <f>IF(SP_SUL!N575="","*",SP_SUL!N575)</f>
        <v>ZER169</v>
      </c>
      <c r="M573" s="111">
        <f>IF(SP_SUL!J575="","*",SP_SUL!J575)</f>
        <v>56</v>
      </c>
      <c r="N573" s="260">
        <f>IF(SP_SUL!K575="","*",SP_SUL!K575)</f>
        <v>168</v>
      </c>
      <c r="O573" s="260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4" t="str">
        <f>IF(SP_SUL!N576="","*",SP_SUL!N576)</f>
        <v>-</v>
      </c>
      <c r="M574" s="111" t="str">
        <f>IF(SP_SUL!J576="","*",SP_SUL!J576)</f>
        <v>*</v>
      </c>
      <c r="N574" s="260" t="str">
        <f>IF(SP_SUL!K576="","*",SP_SUL!K576)</f>
        <v>*</v>
      </c>
      <c r="O574" s="260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4" t="str">
        <f>IF(SP_SUL!N577="","*",SP_SUL!N577)</f>
        <v>-</v>
      </c>
      <c r="M575" s="111" t="str">
        <f>IF(SP_SUL!J577="","*",SP_SUL!J577)</f>
        <v>*</v>
      </c>
      <c r="N575" s="260" t="str">
        <f>IF(SP_SUL!K577="","*",SP_SUL!K577)</f>
        <v>*</v>
      </c>
      <c r="O575" s="260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4" t="str">
        <f>IF(SP_SUL!N578="","*",SP_SUL!N578)</f>
        <v>-</v>
      </c>
      <c r="M576" s="111" t="str">
        <f>IF(SP_SUL!J578="","*",SP_SUL!J578)</f>
        <v>*</v>
      </c>
      <c r="N576" s="260" t="str">
        <f>IF(SP_SUL!K578="","*",SP_SUL!K578)</f>
        <v>*</v>
      </c>
      <c r="O576" s="260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4" t="str">
        <f>IF(SP_SUL!N579="","*",SP_SUL!N579)</f>
        <v>-</v>
      </c>
      <c r="M577" s="111" t="str">
        <f>IF(SP_SUL!J579="","*",SP_SUL!J579)</f>
        <v>*</v>
      </c>
      <c r="N577" s="260" t="str">
        <f>IF(SP_SUL!K579="","*",SP_SUL!K579)</f>
        <v>*</v>
      </c>
      <c r="O577" s="260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4" t="str">
        <f>IF(SP_SUL!N580="","*",SP_SUL!N580)</f>
        <v>-</v>
      </c>
      <c r="M578" s="111" t="str">
        <f>IF(SP_SUL!J580="","*",SP_SUL!J580)</f>
        <v>*</v>
      </c>
      <c r="N578" s="260" t="str">
        <f>IF(SP_SUL!K580="","*",SP_SUL!K580)</f>
        <v>*</v>
      </c>
      <c r="O578" s="260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-</v>
      </c>
      <c r="E579" s="110" t="str">
        <f>IF(SP_SUL!T581="","*",SP_SUL!T581)</f>
        <v>-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4" t="str">
        <f>IF(SP_SUL!N581="","*",SP_SUL!N581)</f>
        <v>-</v>
      </c>
      <c r="M579" s="111" t="str">
        <f>IF(SP_SUL!J581="","*",SP_SUL!J581)</f>
        <v>*</v>
      </c>
      <c r="N579" s="260" t="str">
        <f>IF(SP_SUL!K581="","*",SP_SUL!K581)</f>
        <v>*</v>
      </c>
      <c r="O579" s="260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-</v>
      </c>
      <c r="E580" s="110" t="str">
        <f>IF(SP_SUL!T582="","*",SP_SUL!T582)</f>
        <v>-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4" t="str">
        <f>IF(SP_SUL!N582="","*",SP_SUL!N582)</f>
        <v>-</v>
      </c>
      <c r="M580" s="111" t="str">
        <f>IF(SP_SUL!J582="","*",SP_SUL!J582)</f>
        <v>*</v>
      </c>
      <c r="N580" s="260" t="str">
        <f>IF(SP_SUL!K582="","*",SP_SUL!K582)</f>
        <v>*</v>
      </c>
      <c r="O580" s="260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4" t="str">
        <f>IF(SP_SUL!N583="","*",SP_SUL!N583)</f>
        <v>-</v>
      </c>
      <c r="M581" s="111" t="str">
        <f>IF(SP_SUL!J583="","*",SP_SUL!J583)</f>
        <v>*</v>
      </c>
      <c r="N581" s="260" t="str">
        <f>IF(SP_SUL!K583="","*",SP_SUL!K583)</f>
        <v>*</v>
      </c>
      <c r="O581" s="260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-</v>
      </c>
      <c r="E582" s="110" t="str">
        <f>IF(SP_SUL!T584="","*",SP_SUL!T584)</f>
        <v>-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-</v>
      </c>
      <c r="L582" s="324" t="str">
        <f>IF(SP_SUL!N584="","*",SP_SUL!N584)</f>
        <v>-</v>
      </c>
      <c r="M582" s="111" t="str">
        <f>IF(SP_SUL!J584="","*",SP_SUL!J584)</f>
        <v>*</v>
      </c>
      <c r="N582" s="260" t="str">
        <f>IF(SP_SUL!K584="","*",SP_SUL!K584)</f>
        <v>*</v>
      </c>
      <c r="O582" s="260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-</v>
      </c>
      <c r="E583" s="110" t="str">
        <f>IF(SP_SUL!T585="","*",SP_SUL!T585)</f>
        <v>-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-</v>
      </c>
      <c r="L583" s="324" t="str">
        <f>IF(SP_SUL!N585="","*",SP_SUL!N585)</f>
        <v>-</v>
      </c>
      <c r="M583" s="111" t="str">
        <f>IF(SP_SUL!J585="","*",SP_SUL!J585)</f>
        <v>*</v>
      </c>
      <c r="N583" s="260" t="str">
        <f>IF(SP_SUL!K585="","*",SP_SUL!K585)</f>
        <v>*</v>
      </c>
      <c r="O583" s="260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-</v>
      </c>
      <c r="E584" s="110" t="str">
        <f>IF(SP_SUL!T586="","*",SP_SUL!T586)</f>
        <v>-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-</v>
      </c>
      <c r="L584" s="324" t="str">
        <f>IF(SP_SUL!N586="","*",SP_SUL!N586)</f>
        <v>-</v>
      </c>
      <c r="M584" s="111" t="str">
        <f>IF(SP_SUL!J586="","*",SP_SUL!J586)</f>
        <v>*</v>
      </c>
      <c r="N584" s="260" t="str">
        <f>IF(SP_SUL!K586="","*",SP_SUL!K586)</f>
        <v>*</v>
      </c>
      <c r="O584" s="260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-</v>
      </c>
      <c r="E585" s="110" t="str">
        <f>IF(SP_SUL!T587="","*",SP_SUL!T587)</f>
        <v>-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-</v>
      </c>
      <c r="L585" s="324" t="str">
        <f>IF(SP_SUL!N587="","*",SP_SUL!N587)</f>
        <v>-</v>
      </c>
      <c r="M585" s="111" t="str">
        <f>IF(SP_SUL!J587="","*",SP_SUL!J587)</f>
        <v>*</v>
      </c>
      <c r="N585" s="260" t="str">
        <f>IF(SP_SUL!K587="","*",SP_SUL!K587)</f>
        <v>*</v>
      </c>
      <c r="O585" s="260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-</v>
      </c>
      <c r="E586" s="110" t="str">
        <f>IF(SP_SUL!T588="","*",SP_SUL!T588)</f>
        <v>-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-</v>
      </c>
      <c r="L586" s="324" t="str">
        <f>IF(SP_SUL!N588="","*",SP_SUL!N588)</f>
        <v>-</v>
      </c>
      <c r="M586" s="111" t="str">
        <f>IF(SP_SUL!J588="","*",SP_SUL!J588)</f>
        <v>*</v>
      </c>
      <c r="N586" s="260" t="str">
        <f>IF(SP_SUL!K588="","*",SP_SUL!K588)</f>
        <v>*</v>
      </c>
      <c r="O586" s="260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-</v>
      </c>
      <c r="E587" s="110" t="str">
        <f>IF(SP_SUL!T589="","*",SP_SUL!T589)</f>
        <v>-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-</v>
      </c>
      <c r="L587" s="324" t="str">
        <f>IF(SP_SUL!N589="","*",SP_SUL!N589)</f>
        <v>-</v>
      </c>
      <c r="M587" s="111" t="str">
        <f>IF(SP_SUL!J589="","*",SP_SUL!J589)</f>
        <v>*</v>
      </c>
      <c r="N587" s="260" t="str">
        <f>IF(SP_SUL!K589="","*",SP_SUL!K589)</f>
        <v>*</v>
      </c>
      <c r="O587" s="260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4" t="str">
        <f>IF(SP_SUL!N590="","*",SP_SUL!N590)</f>
        <v>-</v>
      </c>
      <c r="M588" s="111" t="str">
        <f>IF(SP_SUL!J590="","*",SP_SUL!J590)</f>
        <v>*</v>
      </c>
      <c r="N588" s="260" t="str">
        <f>IF(SP_SUL!K590="","*",SP_SUL!K590)</f>
        <v>*</v>
      </c>
      <c r="O588" s="260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4" t="str">
        <f>IF(SP_SUL!N591="","*",SP_SUL!N591)</f>
        <v>-</v>
      </c>
      <c r="M589" s="111" t="str">
        <f>IF(SP_SUL!J591="","*",SP_SUL!J591)</f>
        <v>*</v>
      </c>
      <c r="N589" s="260" t="str">
        <f>IF(SP_SUL!K591="","*",SP_SUL!K591)</f>
        <v>*</v>
      </c>
      <c r="O589" s="260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4" t="str">
        <f>IF(SP_SUL!N592="","*",SP_SUL!N592)</f>
        <v>-</v>
      </c>
      <c r="M590" s="111" t="str">
        <f>IF(SP_SUL!J592="","*",SP_SUL!J592)</f>
        <v>*</v>
      </c>
      <c r="N590" s="260" t="str">
        <f>IF(SP_SUL!K592="","*",SP_SUL!K592)</f>
        <v>*</v>
      </c>
      <c r="O590" s="260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4" t="str">
        <f>IF(SP_SUL!N593="","*",SP_SUL!N593)</f>
        <v>-</v>
      </c>
      <c r="M591" s="111" t="str">
        <f>IF(SP_SUL!J593="","*",SP_SUL!J593)</f>
        <v>*</v>
      </c>
      <c r="N591" s="260" t="str">
        <f>IF(SP_SUL!K593="","*",SP_SUL!K593)</f>
        <v>*</v>
      </c>
      <c r="O591" s="260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4" t="str">
        <f>IF(SP_SUL!N594="","*",SP_SUL!N594)</f>
        <v>-</v>
      </c>
      <c r="M592" s="111" t="str">
        <f>IF(SP_SUL!J594="","*",SP_SUL!J594)</f>
        <v>*</v>
      </c>
      <c r="N592" s="260" t="str">
        <f>IF(SP_SUL!K594="","*",SP_SUL!K594)</f>
        <v>*</v>
      </c>
      <c r="O592" s="260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4" t="str">
        <f>IF(SP_SUL!N595="","*",SP_SUL!N595)</f>
        <v>-</v>
      </c>
      <c r="M593" s="111" t="str">
        <f>IF(SP_SUL!J595="","*",SP_SUL!J595)</f>
        <v>*</v>
      </c>
      <c r="N593" s="260" t="str">
        <f>IF(SP_SUL!K595="","*",SP_SUL!K595)</f>
        <v>*</v>
      </c>
      <c r="O593" s="260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4" t="str">
        <f>IF(SP_SUL!N596="","*",SP_SUL!N596)</f>
        <v>-</v>
      </c>
      <c r="M594" s="111" t="str">
        <f>IF(SP_SUL!J596="","*",SP_SUL!J596)</f>
        <v>*</v>
      </c>
      <c r="N594" s="260" t="str">
        <f>IF(SP_SUL!K596="","*",SP_SUL!K596)</f>
        <v>*</v>
      </c>
      <c r="O594" s="260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4" t="str">
        <f>IF(SP_SUL!N597="","*",SP_SUL!N597)</f>
        <v>-</v>
      </c>
      <c r="M595" s="111" t="str">
        <f>IF(SP_SUL!J597="","*",SP_SUL!J597)</f>
        <v>*</v>
      </c>
      <c r="N595" s="260" t="str">
        <f>IF(SP_SUL!K597="","*",SP_SUL!K597)</f>
        <v>*</v>
      </c>
      <c r="O595" s="260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4" t="str">
        <f>IF(SP_SUL!N598="","*",SP_SUL!N598)</f>
        <v>-</v>
      </c>
      <c r="M596" s="111" t="str">
        <f>IF(SP_SUL!J598="","*",SP_SUL!J598)</f>
        <v>*</v>
      </c>
      <c r="N596" s="260" t="str">
        <f>IF(SP_SUL!K598="","*",SP_SUL!K598)</f>
        <v>*</v>
      </c>
      <c r="O596" s="260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4" t="str">
        <f>IF(SP_SUL!N599="","*",SP_SUL!N599)</f>
        <v>-</v>
      </c>
      <c r="M597" s="111" t="str">
        <f>IF(SP_SUL!J599="","*",SP_SUL!J599)</f>
        <v>*</v>
      </c>
      <c r="N597" s="260" t="str">
        <f>IF(SP_SUL!K599="","*",SP_SUL!K599)</f>
        <v>*</v>
      </c>
      <c r="O597" s="260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4" t="str">
        <f>IF(SP_SUL!N600="","*",SP_SUL!N600)</f>
        <v>-</v>
      </c>
      <c r="M598" s="111" t="str">
        <f>IF(SP_SUL!J600="","*",SP_SUL!J600)</f>
        <v>*</v>
      </c>
      <c r="N598" s="260" t="str">
        <f>IF(SP_SUL!K600="","*",SP_SUL!K600)</f>
        <v>*</v>
      </c>
      <c r="O598" s="260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4" t="str">
        <f>IF(SP_SUL!N601="","*",SP_SUL!N601)</f>
        <v>*</v>
      </c>
      <c r="M599" s="111" t="str">
        <f>IF(SP_SUL!J601="","*",SP_SUL!J601)</f>
        <v>*</v>
      </c>
      <c r="N599" s="260" t="str">
        <f>IF(SP_SUL!K601="","*",SP_SUL!K601)</f>
        <v>*</v>
      </c>
      <c r="O599" s="260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4" t="str">
        <f>IF(SP_SUL!N602="","*",SP_SUL!N602)</f>
        <v>*</v>
      </c>
      <c r="M600" s="111" t="str">
        <f>IF(SP_SUL!J602="","*",SP_SUL!J602)</f>
        <v>*</v>
      </c>
      <c r="N600" s="260" t="str">
        <f>IF(SP_SUL!K602="","*",SP_SUL!K602)</f>
        <v>*</v>
      </c>
      <c r="O600" s="260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4" t="str">
        <f>IF(SP_SUL!N603="","*",SP_SUL!N603)</f>
        <v>*</v>
      </c>
      <c r="M601" s="111" t="str">
        <f>IF(SP_SUL!J603="","*",SP_SUL!J603)</f>
        <v>*</v>
      </c>
      <c r="N601" s="260" t="str">
        <f>IF(SP_SUL!K603="","*",SP_SUL!K603)</f>
        <v>*</v>
      </c>
      <c r="O601" s="260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4" t="str">
        <f>IF(SP_SUL!N604="","*",SP_SUL!N604)</f>
        <v>*</v>
      </c>
      <c r="M602" s="111" t="str">
        <f>IF(SP_SUL!J604="","*",SP_SUL!J604)</f>
        <v>*</v>
      </c>
      <c r="N602" s="260" t="str">
        <f>IF(SP_SUL!K604="","*",SP_SUL!K604)</f>
        <v>*</v>
      </c>
      <c r="O602" s="260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4" t="str">
        <f>IF(SP_SUL!N605="","*",SP_SUL!N605)</f>
        <v>*</v>
      </c>
      <c r="M603" s="111" t="str">
        <f>IF(SP_SUL!J605="","*",SP_SUL!J605)</f>
        <v>*</v>
      </c>
      <c r="N603" s="260" t="str">
        <f>IF(SP_SUL!K605="","*",SP_SUL!K605)</f>
        <v>*</v>
      </c>
      <c r="O603" s="260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4" t="str">
        <f>IF(SP_SUL!N606="","*",SP_SUL!N606)</f>
        <v>*</v>
      </c>
      <c r="M604" s="111" t="str">
        <f>IF(SP_SUL!J606="","*",SP_SUL!J606)</f>
        <v>*</v>
      </c>
      <c r="N604" s="260" t="str">
        <f>IF(SP_SUL!K606="","*",SP_SUL!K606)</f>
        <v>*</v>
      </c>
      <c r="O604" s="260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4" t="str">
        <f>IF(SP_SUL!N607="","*",SP_SUL!N607)</f>
        <v>*</v>
      </c>
      <c r="M605" s="111" t="str">
        <f>IF(SP_SUL!J607="","*",SP_SUL!J607)</f>
        <v>*</v>
      </c>
      <c r="N605" s="260" t="str">
        <f>IF(SP_SUL!K607="","*",SP_SUL!K607)</f>
        <v>*</v>
      </c>
      <c r="O605" s="260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4" t="str">
        <f>IF(SP_SUL!N608="","*",SP_SUL!N608)</f>
        <v>*</v>
      </c>
      <c r="M606" s="111" t="str">
        <f>IF(SP_SUL!J608="","*",SP_SUL!J608)</f>
        <v>*</v>
      </c>
      <c r="N606" s="260" t="str">
        <f>IF(SP_SUL!K608="","*",SP_SUL!K608)</f>
        <v>*</v>
      </c>
      <c r="O606" s="260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4" t="str">
        <f>IF(SP_SUL!N609="","*",SP_SUL!N609)</f>
        <v>*</v>
      </c>
      <c r="M607" s="111" t="str">
        <f>IF(SP_SUL!J609="","*",SP_SUL!J609)</f>
        <v>*</v>
      </c>
      <c r="N607" s="260" t="str">
        <f>IF(SP_SUL!K609="","*",SP_SUL!K609)</f>
        <v>*</v>
      </c>
      <c r="O607" s="260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4" t="str">
        <f>IF(SP_SUL!N610="","*",SP_SUL!N610)</f>
        <v>*</v>
      </c>
      <c r="M608" s="111" t="str">
        <f>IF(SP_SUL!J610="","*",SP_SUL!J610)</f>
        <v>*</v>
      </c>
      <c r="N608" s="260" t="str">
        <f>IF(SP_SUL!K610="","*",SP_SUL!K610)</f>
        <v>*</v>
      </c>
      <c r="O608" s="260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4" t="str">
        <f>IF(SP_SUL!N611="","*",SP_SUL!N611)</f>
        <v>*</v>
      </c>
      <c r="M609" s="111" t="str">
        <f>IF(SP_SUL!J611="","*",SP_SUL!J611)</f>
        <v>*</v>
      </c>
      <c r="N609" s="260" t="str">
        <f>IF(SP_SUL!K611="","*",SP_SUL!K611)</f>
        <v>*</v>
      </c>
      <c r="O609" s="260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4" t="str">
        <f>IF(SP_SUL!N612="","*",SP_SUL!N612)</f>
        <v>*</v>
      </c>
      <c r="M610" s="111" t="str">
        <f>IF(SP_SUL!J612="","*",SP_SUL!J612)</f>
        <v>*</v>
      </c>
      <c r="N610" s="260" t="str">
        <f>IF(SP_SUL!K612="","*",SP_SUL!K612)</f>
        <v>*</v>
      </c>
      <c r="O610" s="260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4" t="str">
        <f>IF(SP_SUL!N613="","*",SP_SUL!N613)</f>
        <v>*</v>
      </c>
      <c r="M611" s="111" t="str">
        <f>IF(SP_SUL!J613="","*",SP_SUL!J613)</f>
        <v>*</v>
      </c>
      <c r="N611" s="260" t="str">
        <f>IF(SP_SUL!K613="","*",SP_SUL!K613)</f>
        <v>*</v>
      </c>
      <c r="O611" s="260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4" t="str">
        <f>IF(SP_SUL!N614="","*",SP_SUL!N614)</f>
        <v>*</v>
      </c>
      <c r="M612" s="111" t="str">
        <f>IF(SP_SUL!J614="","*",SP_SUL!J614)</f>
        <v>*</v>
      </c>
      <c r="N612" s="260" t="str">
        <f>IF(SP_SUL!K614="","*",SP_SUL!K614)</f>
        <v>*</v>
      </c>
      <c r="O612" s="260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4" t="str">
        <f>IF(SP_SUL!N615="","*",SP_SUL!N615)</f>
        <v>*</v>
      </c>
      <c r="M613" s="111" t="str">
        <f>IF(SP_SUL!J615="","*",SP_SUL!J615)</f>
        <v>*</v>
      </c>
      <c r="N613" s="260" t="str">
        <f>IF(SP_SUL!K615="","*",SP_SUL!K615)</f>
        <v>*</v>
      </c>
      <c r="O613" s="260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4" t="str">
        <f>IF(SP_SUL!N616="","*",SP_SUL!N616)</f>
        <v>*</v>
      </c>
      <c r="M614" s="111" t="str">
        <f>IF(SP_SUL!J616="","*",SP_SUL!J616)</f>
        <v>*</v>
      </c>
      <c r="N614" s="260" t="str">
        <f>IF(SP_SUL!K616="","*",SP_SUL!K616)</f>
        <v>*</v>
      </c>
      <c r="O614" s="260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4" t="str">
        <f>IF(SP_SUL!N617="","*",SP_SUL!N617)</f>
        <v>*</v>
      </c>
      <c r="M615" s="111" t="str">
        <f>IF(SP_SUL!J617="","*",SP_SUL!J617)</f>
        <v>*</v>
      </c>
      <c r="N615" s="260" t="str">
        <f>IF(SP_SUL!K617="","*",SP_SUL!K617)</f>
        <v>*</v>
      </c>
      <c r="O615" s="260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4" t="str">
        <f>IF(SP_SUL!N618="","*",SP_SUL!N618)</f>
        <v>*</v>
      </c>
      <c r="M616" s="111" t="str">
        <f>IF(SP_SUL!J618="","*",SP_SUL!J618)</f>
        <v>*</v>
      </c>
      <c r="N616" s="260" t="str">
        <f>IF(SP_SUL!K618="","*",SP_SUL!K618)</f>
        <v>*</v>
      </c>
      <c r="O616" s="260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8" t="str">
        <f>IF(SP_SUL!N639="","*",SP_SUL!N639)</f>
        <v>*</v>
      </c>
      <c r="M617" s="150" t="str">
        <f>IF(SP_SUL!J639="","*",SP_SUL!J639)</f>
        <v>*</v>
      </c>
      <c r="N617" s="261" t="str">
        <f>IF(SP_SUL!K639="","*",SP_SUL!K639)</f>
        <v>*</v>
      </c>
      <c r="O617" s="26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4" t="str">
        <f>IF(SP_SUL!N640="","*",SP_SUL!N640)</f>
        <v>*</v>
      </c>
      <c r="M618" s="111" t="str">
        <f>IF(SP_SUL!J640="","*",SP_SUL!J640)</f>
        <v>*</v>
      </c>
      <c r="N618" s="260" t="str">
        <f>IF(SP_SUL!K640="","*",SP_SUL!K640)</f>
        <v>*</v>
      </c>
      <c r="O618" s="26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8" t="str">
        <f>IF(SP_SUL!N641="","*",SP_SUL!N641)</f>
        <v>*</v>
      </c>
      <c r="M619" s="150" t="str">
        <f>IF(SP_SUL!J641="","*",SP_SUL!J641)</f>
        <v>*</v>
      </c>
      <c r="N619" s="261" t="str">
        <f>IF(SP_SUL!K641="","*",SP_SUL!K641)</f>
        <v>*</v>
      </c>
      <c r="O619" s="26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8" t="str">
        <f>IF(SP_SUL!N642="","*",SP_SUL!N642)</f>
        <v>*</v>
      </c>
      <c r="M620" s="150" t="str">
        <f>IF(SP_SUL!J642="","*",SP_SUL!J642)</f>
        <v>*</v>
      </c>
      <c r="N620" s="261" t="str">
        <f>IF(SP_SUL!K642="","*",SP_SUL!K642)</f>
        <v>*</v>
      </c>
      <c r="O620" s="26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4" t="str">
        <f>IF(SP_SUL!N643="","*",SP_SUL!N643)</f>
        <v>*</v>
      </c>
      <c r="M621" s="111" t="str">
        <f>IF(SP_SUL!J643="","*",SP_SUL!J643)</f>
        <v>*</v>
      </c>
      <c r="N621" s="260" t="str">
        <f>IF(SP_SUL!K643="","*",SP_SUL!K643)</f>
        <v>*</v>
      </c>
      <c r="O621" s="26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8" t="str">
        <f>IF(SP_SUL!N644="","*",SP_SUL!N644)</f>
        <v>*</v>
      </c>
      <c r="M622" s="150" t="str">
        <f>IF(SP_SUL!J644="","*",SP_SUL!J644)</f>
        <v>*</v>
      </c>
      <c r="N622" s="261" t="str">
        <f>IF(SP_SUL!K644="","*",SP_SUL!K644)</f>
        <v>*</v>
      </c>
      <c r="O622" s="26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8" t="str">
        <f>IF(SP_SUL!N645="","*",SP_SUL!N645)</f>
        <v>*</v>
      </c>
      <c r="M623" s="150" t="str">
        <f>IF(SP_SUL!J645="","*",SP_SUL!J645)</f>
        <v>*</v>
      </c>
      <c r="N623" s="261" t="str">
        <f>IF(SP_SUL!K645="","*",SP_SUL!K645)</f>
        <v>*</v>
      </c>
      <c r="O623" s="26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4" t="str">
        <f>IF(SP_SUL!N646="","*",SP_SUL!N646)</f>
        <v>*</v>
      </c>
      <c r="M624" s="111" t="str">
        <f>IF(SP_SUL!J646="","*",SP_SUL!J646)</f>
        <v>*</v>
      </c>
      <c r="N624" s="260" t="str">
        <f>IF(SP_SUL!K646="","*",SP_SUL!K646)</f>
        <v>*</v>
      </c>
      <c r="O624" s="26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8" t="str">
        <f>IF(SP_SUL!N647="","*",SP_SUL!N647)</f>
        <v>*</v>
      </c>
      <c r="M625" s="150" t="str">
        <f>IF(SP_SUL!J647="","*",SP_SUL!J647)</f>
        <v>*</v>
      </c>
      <c r="N625" s="261" t="str">
        <f>IF(SP_SUL!K647="","*",SP_SUL!K647)</f>
        <v>*</v>
      </c>
      <c r="O625" s="26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8" t="str">
        <f>IF(SP_SUL!N648="","*",SP_SUL!N648)</f>
        <v>*</v>
      </c>
      <c r="M626" s="150" t="str">
        <f>IF(SP_SUL!J648="","*",SP_SUL!J648)</f>
        <v>*</v>
      </c>
      <c r="N626" s="261" t="str">
        <f>IF(SP_SUL!K648="","*",SP_SUL!K648)</f>
        <v>*</v>
      </c>
      <c r="O626" s="26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4" t="str">
        <f>IF(SP_SUL!N649="","*",SP_SUL!N649)</f>
        <v>*</v>
      </c>
      <c r="M627" s="111" t="str">
        <f>IF(SP_SUL!J649="","*",SP_SUL!J649)</f>
        <v>*</v>
      </c>
      <c r="N627" s="260" t="str">
        <f>IF(SP_SUL!K649="","*",SP_SUL!K649)</f>
        <v>*</v>
      </c>
      <c r="O627" s="26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8" t="str">
        <f>IF(SP_SUL!N650="","*",SP_SUL!N650)</f>
        <v>*</v>
      </c>
      <c r="M628" s="150" t="str">
        <f>IF(SP_SUL!J650="","*",SP_SUL!J650)</f>
        <v>*</v>
      </c>
      <c r="N628" s="261" t="str">
        <f>IF(SP_SUL!K650="","*",SP_SUL!K650)</f>
        <v>*</v>
      </c>
      <c r="O628" s="26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8" t="str">
        <f>IF(SP_SUL!N651="","*",SP_SUL!N651)</f>
        <v>*</v>
      </c>
      <c r="M629" s="150" t="str">
        <f>IF(SP_SUL!J651="","*",SP_SUL!J651)</f>
        <v>*</v>
      </c>
      <c r="N629" s="261" t="str">
        <f>IF(SP_SUL!K651="","*",SP_SUL!K651)</f>
        <v>*</v>
      </c>
      <c r="O629" s="26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4" t="str">
        <f>IF(SP_SUL!N652="","*",SP_SUL!N652)</f>
        <v>*</v>
      </c>
      <c r="M630" s="111" t="str">
        <f>IF(SP_SUL!J652="","*",SP_SUL!J652)</f>
        <v>*</v>
      </c>
      <c r="N630" s="260" t="str">
        <f>IF(SP_SUL!K652="","*",SP_SUL!K652)</f>
        <v>*</v>
      </c>
      <c r="O630" s="26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8" t="str">
        <f>IF(SP_SUL!N653="","*",SP_SUL!N653)</f>
        <v>*</v>
      </c>
      <c r="M631" s="150" t="str">
        <f>IF(SP_SUL!J653="","*",SP_SUL!J653)</f>
        <v>*</v>
      </c>
      <c r="N631" s="261" t="str">
        <f>IF(SP_SUL!K653="","*",SP_SUL!K653)</f>
        <v>*</v>
      </c>
      <c r="O631" s="26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8" t="str">
        <f>IF(SP_SUL!N654="","*",SP_SUL!N654)</f>
        <v>*</v>
      </c>
      <c r="M632" s="150" t="str">
        <f>IF(SP_SUL!J654="","*",SP_SUL!J654)</f>
        <v>*</v>
      </c>
      <c r="N632" s="261" t="str">
        <f>IF(SP_SUL!K654="","*",SP_SUL!K654)</f>
        <v>*</v>
      </c>
      <c r="O632" s="26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4" t="str">
        <f>IF(SP_SUL!N655="","*",SP_SUL!N655)</f>
        <v>*</v>
      </c>
      <c r="M633" s="111" t="str">
        <f>IF(SP_SUL!J655="","*",SP_SUL!J655)</f>
        <v>*</v>
      </c>
      <c r="N633" s="260" t="str">
        <f>IF(SP_SUL!K655="","*",SP_SUL!K655)</f>
        <v>*</v>
      </c>
      <c r="O633" s="26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8" t="str">
        <f>IF(SP_SUL!N656="","*",SP_SUL!N656)</f>
        <v>*</v>
      </c>
      <c r="M634" s="150" t="str">
        <f>IF(SP_SUL!J656="","*",SP_SUL!J656)</f>
        <v>*</v>
      </c>
      <c r="N634" s="261" t="str">
        <f>IF(SP_SUL!K656="","*",SP_SUL!K656)</f>
        <v>*</v>
      </c>
      <c r="O634" s="26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8" t="str">
        <f>IF(SP_SUL!N657="","*",SP_SUL!N657)</f>
        <v>*</v>
      </c>
      <c r="M635" s="150" t="str">
        <f>IF(SP_SUL!J657="","*",SP_SUL!J657)</f>
        <v>*</v>
      </c>
      <c r="N635" s="261" t="str">
        <f>IF(SP_SUL!K657="","*",SP_SUL!K657)</f>
        <v>*</v>
      </c>
      <c r="O635" s="26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4" t="str">
        <f>IF(SP_SUL!N658="","*",SP_SUL!N658)</f>
        <v>*</v>
      </c>
      <c r="M636" s="111" t="str">
        <f>IF(SP_SUL!J658="","*",SP_SUL!J658)</f>
        <v>*</v>
      </c>
      <c r="N636" s="260" t="str">
        <f>IF(SP_SUL!K658="","*",SP_SUL!K658)</f>
        <v>*</v>
      </c>
      <c r="O636" s="26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8" t="str">
        <f>IF(SP_SUL!N659="","*",SP_SUL!N659)</f>
        <v>*</v>
      </c>
      <c r="M637" s="150" t="str">
        <f>IF(SP_SUL!J659="","*",SP_SUL!J659)</f>
        <v>*</v>
      </c>
      <c r="N637" s="261" t="str">
        <f>IF(SP_SUL!K659="","*",SP_SUL!K659)</f>
        <v>*</v>
      </c>
      <c r="O637" s="26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8" t="str">
        <f>IF(SP_SUL!N660="","*",SP_SUL!N660)</f>
        <v>*</v>
      </c>
      <c r="M638" s="150" t="str">
        <f>IF(SP_SUL!J660="","*",SP_SUL!J660)</f>
        <v>*</v>
      </c>
      <c r="N638" s="261" t="str">
        <f>IF(SP_SUL!K660="","*",SP_SUL!K660)</f>
        <v>*</v>
      </c>
      <c r="O638" s="26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4" t="str">
        <f>IF(SP_SUL!N661="","*",SP_SUL!N661)</f>
        <v>*</v>
      </c>
      <c r="M639" s="111" t="str">
        <f>IF(SP_SUL!J661="","*",SP_SUL!J661)</f>
        <v>*</v>
      </c>
      <c r="N639" s="260" t="str">
        <f>IF(SP_SUL!K661="","*",SP_SUL!K661)</f>
        <v>*</v>
      </c>
      <c r="O639" s="26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8" t="str">
        <f>IF(SP_SUL!N662="","*",SP_SUL!N662)</f>
        <v>*</v>
      </c>
      <c r="M640" s="150" t="str">
        <f>IF(SP_SUL!J662="","*",SP_SUL!J662)</f>
        <v>*</v>
      </c>
      <c r="N640" s="261" t="str">
        <f>IF(SP_SUL!K662="","*",SP_SUL!K662)</f>
        <v>*</v>
      </c>
      <c r="O640" s="26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8" t="str">
        <f>IF(SP_SUL!N663="","*",SP_SUL!N663)</f>
        <v>*</v>
      </c>
      <c r="M641" s="150" t="str">
        <f>IF(SP_SUL!J663="","*",SP_SUL!J663)</f>
        <v>*</v>
      </c>
      <c r="N641" s="261" t="str">
        <f>IF(SP_SUL!K663="","*",SP_SUL!K663)</f>
        <v>*</v>
      </c>
      <c r="O641" s="26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4" t="str">
        <f>IF(SP_SUL!N664="","*",SP_SUL!N664)</f>
        <v>*</v>
      </c>
      <c r="M642" s="111" t="str">
        <f>IF(SP_SUL!J664="","*",SP_SUL!J664)</f>
        <v>*</v>
      </c>
      <c r="N642" s="260" t="str">
        <f>IF(SP_SUL!K664="","*",SP_SUL!K664)</f>
        <v>*</v>
      </c>
      <c r="O642" s="26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8" t="str">
        <f>IF(SP_SUL!N665="","*",SP_SUL!N665)</f>
        <v>*</v>
      </c>
      <c r="M643" s="150" t="str">
        <f>IF(SP_SUL!J665="","*",SP_SUL!J665)</f>
        <v>*</v>
      </c>
      <c r="N643" s="261" t="str">
        <f>IF(SP_SUL!K665="","*",SP_SUL!K665)</f>
        <v>*</v>
      </c>
      <c r="O643" s="26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8" t="str">
        <f>IF(SP_SUL!N666="","*",SP_SUL!N666)</f>
        <v>*</v>
      </c>
      <c r="M644" s="150" t="str">
        <f>IF(SP_SUL!J666="","*",SP_SUL!J666)</f>
        <v>*</v>
      </c>
      <c r="N644" s="261" t="str">
        <f>IF(SP_SUL!K666="","*",SP_SUL!K666)</f>
        <v>*</v>
      </c>
      <c r="O644" s="26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4" t="str">
        <f>IF(SP_SUL!N667="","*",SP_SUL!N667)</f>
        <v>*</v>
      </c>
      <c r="M645" s="111" t="str">
        <f>IF(SP_SUL!J667="","*",SP_SUL!J667)</f>
        <v>*</v>
      </c>
      <c r="N645" s="260" t="str">
        <f>IF(SP_SUL!K667="","*",SP_SUL!K667)</f>
        <v>*</v>
      </c>
      <c r="O645" s="26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8" t="str">
        <f>IF(SP_SUL!N668="","*",SP_SUL!N668)</f>
        <v>*</v>
      </c>
      <c r="M646" s="150" t="str">
        <f>IF(SP_SUL!J668="","*",SP_SUL!J668)</f>
        <v>*</v>
      </c>
      <c r="N646" s="261" t="str">
        <f>IF(SP_SUL!K668="","*",SP_SUL!K668)</f>
        <v>*</v>
      </c>
      <c r="O646" s="26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8" t="str">
        <f>IF(SP_SUL!N669="","*",SP_SUL!N669)</f>
        <v>*</v>
      </c>
      <c r="M647" s="150" t="str">
        <f>IF(SP_SUL!J669="","*",SP_SUL!J669)</f>
        <v>*</v>
      </c>
      <c r="N647" s="261" t="str">
        <f>IF(SP_SUL!K669="","*",SP_SUL!K669)</f>
        <v>*</v>
      </c>
      <c r="O647" s="26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4" t="str">
        <f>IF(SP_SUL!N670="","*",SP_SUL!N670)</f>
        <v>*</v>
      </c>
      <c r="M648" s="111" t="str">
        <f>IF(SP_SUL!J670="","*",SP_SUL!J670)</f>
        <v>*</v>
      </c>
      <c r="N648" s="260" t="str">
        <f>IF(SP_SUL!K670="","*",SP_SUL!K670)</f>
        <v>*</v>
      </c>
      <c r="O648" s="26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8" t="str">
        <f>IF(SP_SUL!N671="","*",SP_SUL!N671)</f>
        <v>*</v>
      </c>
      <c r="M649" s="150" t="str">
        <f>IF(SP_SUL!J671="","*",SP_SUL!J671)</f>
        <v>*</v>
      </c>
      <c r="N649" s="261" t="str">
        <f>IF(SP_SUL!K671="","*",SP_SUL!K671)</f>
        <v>*</v>
      </c>
      <c r="O649" s="26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8" t="str">
        <f>IF(SP_SUL!N672="","*",SP_SUL!N672)</f>
        <v>*</v>
      </c>
      <c r="M650" s="150" t="str">
        <f>IF(SP_SUL!J672="","*",SP_SUL!J672)</f>
        <v>*</v>
      </c>
      <c r="N650" s="261" t="str">
        <f>IF(SP_SUL!K672="","*",SP_SUL!K672)</f>
        <v>*</v>
      </c>
      <c r="O650" s="26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4" t="str">
        <f>IF(SP_SUL!N673="","*",SP_SUL!N673)</f>
        <v>*</v>
      </c>
      <c r="M651" s="111" t="str">
        <f>IF(SP_SUL!J673="","*",SP_SUL!J673)</f>
        <v>*</v>
      </c>
      <c r="N651" s="260" t="str">
        <f>IF(SP_SUL!K673="","*",SP_SUL!K673)</f>
        <v>*</v>
      </c>
      <c r="O651" s="26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8" t="str">
        <f>IF(SP_SUL!N674="","*",SP_SUL!N674)</f>
        <v>*</v>
      </c>
      <c r="M652" s="150" t="str">
        <f>IF(SP_SUL!J674="","*",SP_SUL!J674)</f>
        <v>*</v>
      </c>
      <c r="N652" s="261" t="str">
        <f>IF(SP_SUL!K674="","*",SP_SUL!K674)</f>
        <v>*</v>
      </c>
      <c r="O652" s="26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8" t="str">
        <f>IF(SP_SUL!N675="","*",SP_SUL!N675)</f>
        <v>*</v>
      </c>
      <c r="M653" s="150" t="str">
        <f>IF(SP_SUL!J675="","*",SP_SUL!J675)</f>
        <v>*</v>
      </c>
      <c r="N653" s="261" t="str">
        <f>IF(SP_SUL!K675="","*",SP_SUL!K675)</f>
        <v>*</v>
      </c>
      <c r="O653" s="26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4" t="str">
        <f>IF(SP_SUL!N676="","*",SP_SUL!N676)</f>
        <v>*</v>
      </c>
      <c r="M654" s="111" t="str">
        <f>IF(SP_SUL!J676="","*",SP_SUL!J676)</f>
        <v>*</v>
      </c>
      <c r="N654" s="260" t="str">
        <f>IF(SP_SUL!K676="","*",SP_SUL!K676)</f>
        <v>*</v>
      </c>
      <c r="O654" s="26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8" t="str">
        <f>IF(SP_SUL!N677="","*",SP_SUL!N677)</f>
        <v>*</v>
      </c>
      <c r="M655" s="150" t="str">
        <f>IF(SP_SUL!J677="","*",SP_SUL!J677)</f>
        <v>*</v>
      </c>
      <c r="N655" s="261" t="str">
        <f>IF(SP_SUL!K677="","*",SP_SUL!K677)</f>
        <v>*</v>
      </c>
      <c r="O655" s="26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8" t="str">
        <f>IF(SP_SUL!N678="","*",SP_SUL!N678)</f>
        <v>*</v>
      </c>
      <c r="M656" s="150" t="str">
        <f>IF(SP_SUL!J678="","*",SP_SUL!J678)</f>
        <v>*</v>
      </c>
      <c r="N656" s="261" t="str">
        <f>IF(SP_SUL!K678="","*",SP_SUL!K678)</f>
        <v>*</v>
      </c>
      <c r="O656" s="26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4" t="str">
        <f>IF(SP_SUL!N679="","*",SP_SUL!N679)</f>
        <v>*</v>
      </c>
      <c r="M657" s="111" t="str">
        <f>IF(SP_SUL!J679="","*",SP_SUL!J679)</f>
        <v>*</v>
      </c>
      <c r="N657" s="260" t="str">
        <f>IF(SP_SUL!K679="","*",SP_SUL!K679)</f>
        <v>*</v>
      </c>
      <c r="O657" s="26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8" t="str">
        <f>IF(SP_SUL!N680="","*",SP_SUL!N680)</f>
        <v>*</v>
      </c>
      <c r="M658" s="150" t="str">
        <f>IF(SP_SUL!J680="","*",SP_SUL!J680)</f>
        <v>*</v>
      </c>
      <c r="N658" s="261" t="str">
        <f>IF(SP_SUL!K680="","*",SP_SUL!K680)</f>
        <v>*</v>
      </c>
      <c r="O658" s="26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8" t="str">
        <f>IF(SP_SUL!N681="","*",SP_SUL!N681)</f>
        <v>*</v>
      </c>
      <c r="M659" s="150" t="str">
        <f>IF(SP_SUL!J681="","*",SP_SUL!J681)</f>
        <v>*</v>
      </c>
      <c r="N659" s="261" t="str">
        <f>IF(SP_SUL!K681="","*",SP_SUL!K681)</f>
        <v>*</v>
      </c>
      <c r="O659" s="26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4" t="str">
        <f>IF(SP_SUL!N682="","*",SP_SUL!N682)</f>
        <v>*</v>
      </c>
      <c r="M660" s="111" t="str">
        <f>IF(SP_SUL!J682="","*",SP_SUL!J682)</f>
        <v>*</v>
      </c>
      <c r="N660" s="260" t="str">
        <f>IF(SP_SUL!K682="","*",SP_SUL!K682)</f>
        <v>*</v>
      </c>
      <c r="O660" s="26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8" t="str">
        <f>IF(SP_SUL!N683="","*",SP_SUL!N683)</f>
        <v>*</v>
      </c>
      <c r="M661" s="150" t="str">
        <f>IF(SP_SUL!J683="","*",SP_SUL!J683)</f>
        <v>*</v>
      </c>
      <c r="N661" s="261" t="str">
        <f>IF(SP_SUL!K683="","*",SP_SUL!K683)</f>
        <v>*</v>
      </c>
      <c r="O661" s="26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8" t="str">
        <f>IF(SP_SUL!N684="","*",SP_SUL!N684)</f>
        <v>*</v>
      </c>
      <c r="M662" s="150" t="str">
        <f>IF(SP_SUL!J684="","*",SP_SUL!J684)</f>
        <v>*</v>
      </c>
      <c r="N662" s="261" t="str">
        <f>IF(SP_SUL!K684="","*",SP_SUL!K684)</f>
        <v>*</v>
      </c>
      <c r="O662" s="26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4" t="str">
        <f>IF(SP_SUL!N685="","*",SP_SUL!N685)</f>
        <v>*</v>
      </c>
      <c r="M663" s="111" t="str">
        <f>IF(SP_SUL!J685="","*",SP_SUL!J685)</f>
        <v>*</v>
      </c>
      <c r="N663" s="260" t="str">
        <f>IF(SP_SUL!K685="","*",SP_SUL!K685)</f>
        <v>*</v>
      </c>
      <c r="O663" s="26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8" t="str">
        <f>IF(SP_SUL!N686="","*",SP_SUL!N686)</f>
        <v>*</v>
      </c>
      <c r="M664" s="150" t="str">
        <f>IF(SP_SUL!J686="","*",SP_SUL!J686)</f>
        <v>*</v>
      </c>
      <c r="N664" s="261" t="str">
        <f>IF(SP_SUL!K686="","*",SP_SUL!K686)</f>
        <v>*</v>
      </c>
      <c r="O664" s="26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8" t="str">
        <f>IF(SP_SUL!N687="","*",SP_SUL!N687)</f>
        <v>*</v>
      </c>
      <c r="M665" s="150" t="str">
        <f>IF(SP_SUL!J687="","*",SP_SUL!J687)</f>
        <v>*</v>
      </c>
      <c r="N665" s="261" t="str">
        <f>IF(SP_SUL!K687="","*",SP_SUL!K687)</f>
        <v>*</v>
      </c>
      <c r="O665" s="26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4" t="str">
        <f>IF(SP_SUL!N688="","*",SP_SUL!N688)</f>
        <v>*</v>
      </c>
      <c r="M666" s="111" t="str">
        <f>IF(SP_SUL!J688="","*",SP_SUL!J688)</f>
        <v>*</v>
      </c>
      <c r="N666" s="260" t="str">
        <f>IF(SP_SUL!K688="","*",SP_SUL!K688)</f>
        <v>*</v>
      </c>
      <c r="O666" s="26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8" t="str">
        <f>IF(SP_SUL!N689="","*",SP_SUL!N689)</f>
        <v>*</v>
      </c>
      <c r="M667" s="150" t="str">
        <f>IF(SP_SUL!J689="","*",SP_SUL!J689)</f>
        <v>*</v>
      </c>
      <c r="N667" s="261" t="str">
        <f>IF(SP_SUL!K689="","*",SP_SUL!K689)</f>
        <v>*</v>
      </c>
      <c r="O667" s="26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8" t="str">
        <f>IF(SP_SUL!N690="","*",SP_SUL!N690)</f>
        <v>*</v>
      </c>
      <c r="M668" s="150" t="str">
        <f>IF(SP_SUL!J690="","*",SP_SUL!J690)</f>
        <v>*</v>
      </c>
      <c r="N668" s="261" t="str">
        <f>IF(SP_SUL!K690="","*",SP_SUL!K690)</f>
        <v>*</v>
      </c>
      <c r="O668" s="26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4" t="str">
        <f>IF(SP_SUL!N691="","*",SP_SUL!N691)</f>
        <v>*</v>
      </c>
      <c r="M669" s="111" t="str">
        <f>IF(SP_SUL!J691="","*",SP_SUL!J691)</f>
        <v>*</v>
      </c>
      <c r="N669" s="260" t="str">
        <f>IF(SP_SUL!K691="","*",SP_SUL!K691)</f>
        <v>*</v>
      </c>
      <c r="O669" s="26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8" t="str">
        <f>IF(SP_SUL!N692="","*",SP_SUL!N692)</f>
        <v>*</v>
      </c>
      <c r="M670" s="150" t="str">
        <f>IF(SP_SUL!J692="","*",SP_SUL!J692)</f>
        <v>*</v>
      </c>
      <c r="N670" s="261" t="str">
        <f>IF(SP_SUL!K692="","*",SP_SUL!K692)</f>
        <v>*</v>
      </c>
      <c r="O670" s="26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8" t="str">
        <f>IF(SP_SUL!N693="","*",SP_SUL!N693)</f>
        <v>*</v>
      </c>
      <c r="M671" s="150" t="str">
        <f>IF(SP_SUL!J693="","*",SP_SUL!J693)</f>
        <v>*</v>
      </c>
      <c r="N671" s="261" t="str">
        <f>IF(SP_SUL!K693="","*",SP_SUL!K693)</f>
        <v>*</v>
      </c>
      <c r="O671" s="26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4" t="str">
        <f>IF(SP_SUL!N694="","*",SP_SUL!N694)</f>
        <v>*</v>
      </c>
      <c r="M672" s="111" t="str">
        <f>IF(SP_SUL!J694="","*",SP_SUL!J694)</f>
        <v>*</v>
      </c>
      <c r="N672" s="260" t="str">
        <f>IF(SP_SUL!K694="","*",SP_SUL!K694)</f>
        <v>*</v>
      </c>
      <c r="O672" s="26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8" t="str">
        <f>IF(SP_SUL!N695="","*",SP_SUL!N695)</f>
        <v>*</v>
      </c>
      <c r="M673" s="150" t="str">
        <f>IF(SP_SUL!J695="","*",SP_SUL!J695)</f>
        <v>*</v>
      </c>
      <c r="N673" s="261" t="str">
        <f>IF(SP_SUL!K695="","*",SP_SUL!K695)</f>
        <v>*</v>
      </c>
      <c r="O673" s="26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8" t="str">
        <f>IF(SP_SUL!N696="","*",SP_SUL!N696)</f>
        <v>*</v>
      </c>
      <c r="M674" s="150" t="str">
        <f>IF(SP_SUL!J696="","*",SP_SUL!J696)</f>
        <v>*</v>
      </c>
      <c r="N674" s="261" t="str">
        <f>IF(SP_SUL!K696="","*",SP_SUL!K696)</f>
        <v>*</v>
      </c>
      <c r="O674" s="26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4" t="str">
        <f>IF(SP_SUL!N697="","*",SP_SUL!N697)</f>
        <v>*</v>
      </c>
      <c r="M675" s="111" t="str">
        <f>IF(SP_SUL!J697="","*",SP_SUL!J697)</f>
        <v>*</v>
      </c>
      <c r="N675" s="260" t="str">
        <f>IF(SP_SUL!K697="","*",SP_SUL!K697)</f>
        <v>*</v>
      </c>
      <c r="O675" s="26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8" t="str">
        <f>IF(SP_SUL!N698="","*",SP_SUL!N698)</f>
        <v>*</v>
      </c>
      <c r="M676" s="150" t="str">
        <f>IF(SP_SUL!J698="","*",SP_SUL!J698)</f>
        <v>*</v>
      </c>
      <c r="N676" s="261" t="str">
        <f>IF(SP_SUL!K698="","*",SP_SUL!K698)</f>
        <v>*</v>
      </c>
      <c r="O676" s="26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8" t="str">
        <f>IF(SP_SUL!N699="","*",SP_SUL!N699)</f>
        <v>*</v>
      </c>
      <c r="M677" s="150" t="str">
        <f>IF(SP_SUL!J699="","*",SP_SUL!J699)</f>
        <v>*</v>
      </c>
      <c r="N677" s="261" t="str">
        <f>IF(SP_SUL!K699="","*",SP_SUL!K699)</f>
        <v>*</v>
      </c>
      <c r="O677" s="26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4" t="str">
        <f>IF(SP_SUL!N700="","*",SP_SUL!N700)</f>
        <v>*</v>
      </c>
      <c r="M678" s="111" t="str">
        <f>IF(SP_SUL!J700="","*",SP_SUL!J700)</f>
        <v>*</v>
      </c>
      <c r="N678" s="260" t="str">
        <f>IF(SP_SUL!K700="","*",SP_SUL!K700)</f>
        <v>*</v>
      </c>
      <c r="O678" s="26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8" t="str">
        <f>IF(SP_SUL!N701="","*",SP_SUL!N701)</f>
        <v>*</v>
      </c>
      <c r="M679" s="150" t="str">
        <f>IF(SP_SUL!J701="","*",SP_SUL!J701)</f>
        <v>*</v>
      </c>
      <c r="N679" s="261" t="str">
        <f>IF(SP_SUL!K701="","*",SP_SUL!K701)</f>
        <v>*</v>
      </c>
      <c r="O679" s="26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8" t="str">
        <f>IF(SP_SUL!N702="","*",SP_SUL!N702)</f>
        <v>*</v>
      </c>
      <c r="M680" s="150" t="str">
        <f>IF(SP_SUL!J702="","*",SP_SUL!J702)</f>
        <v>*</v>
      </c>
      <c r="N680" s="261" t="str">
        <f>IF(SP_SUL!K702="","*",SP_SUL!K702)</f>
        <v>*</v>
      </c>
      <c r="O680" s="26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4" t="str">
        <f>IF(SP_SUL!N703="","*",SP_SUL!N703)</f>
        <v>*</v>
      </c>
      <c r="M681" s="111" t="str">
        <f>IF(SP_SUL!J703="","*",SP_SUL!J703)</f>
        <v>*</v>
      </c>
      <c r="N681" s="260" t="str">
        <f>IF(SP_SUL!K703="","*",SP_SUL!K703)</f>
        <v>*</v>
      </c>
      <c r="O681" s="26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8" t="str">
        <f>IF(SP_SUL!N704="","*",SP_SUL!N704)</f>
        <v>*</v>
      </c>
      <c r="M682" s="150" t="str">
        <f>IF(SP_SUL!J704="","*",SP_SUL!J704)</f>
        <v>*</v>
      </c>
      <c r="N682" s="261" t="str">
        <f>IF(SP_SUL!K704="","*",SP_SUL!K704)</f>
        <v>*</v>
      </c>
      <c r="O682" s="26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8" t="str">
        <f>IF(SP_SUL!N705="","*",SP_SUL!N705)</f>
        <v>*</v>
      </c>
      <c r="M683" s="150" t="str">
        <f>IF(SP_SUL!J705="","*",SP_SUL!J705)</f>
        <v>*</v>
      </c>
      <c r="N683" s="261" t="str">
        <f>IF(SP_SUL!K705="","*",SP_SUL!K705)</f>
        <v>*</v>
      </c>
      <c r="O683" s="26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4" t="str">
        <f>IF(SP_SUL!N706="","*",SP_SUL!N706)</f>
        <v>*</v>
      </c>
      <c r="M684" s="111" t="str">
        <f>IF(SP_SUL!J706="","*",SP_SUL!J706)</f>
        <v>*</v>
      </c>
      <c r="N684" s="260" t="str">
        <f>IF(SP_SUL!K706="","*",SP_SUL!K706)</f>
        <v>*</v>
      </c>
      <c r="O684" s="26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8" t="str">
        <f>IF(SP_SUL!N707="","*",SP_SUL!N707)</f>
        <v>*</v>
      </c>
      <c r="M685" s="150" t="str">
        <f>IF(SP_SUL!J707="","*",SP_SUL!J707)</f>
        <v>*</v>
      </c>
      <c r="N685" s="261" t="str">
        <f>IF(SP_SUL!K707="","*",SP_SUL!K707)</f>
        <v>*</v>
      </c>
      <c r="O685" s="26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8" t="str">
        <f>IF(SP_SUL!N708="","*",SP_SUL!N708)</f>
        <v>*</v>
      </c>
      <c r="M686" s="150" t="str">
        <f>IF(SP_SUL!J708="","*",SP_SUL!J708)</f>
        <v>*</v>
      </c>
      <c r="N686" s="261" t="str">
        <f>IF(SP_SUL!K708="","*",SP_SUL!K708)</f>
        <v>*</v>
      </c>
      <c r="O686" s="26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4" t="str">
        <f>IF(SP_SUL!N709="","*",SP_SUL!N709)</f>
        <v>*</v>
      </c>
      <c r="M687" s="111" t="str">
        <f>IF(SP_SUL!J709="","*",SP_SUL!J709)</f>
        <v>*</v>
      </c>
      <c r="N687" s="260" t="str">
        <f>IF(SP_SUL!K709="","*",SP_SUL!K709)</f>
        <v>*</v>
      </c>
      <c r="O687" s="26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8" t="str">
        <f>IF(SP_SUL!N710="","*",SP_SUL!N710)</f>
        <v>*</v>
      </c>
      <c r="M688" s="150" t="str">
        <f>IF(SP_SUL!J710="","*",SP_SUL!J710)</f>
        <v>*</v>
      </c>
      <c r="N688" s="261" t="str">
        <f>IF(SP_SUL!K710="","*",SP_SUL!K710)</f>
        <v>*</v>
      </c>
      <c r="O688" s="26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8" t="str">
        <f>IF(SP_SUL!N711="","*",SP_SUL!N711)</f>
        <v>*</v>
      </c>
      <c r="M689" s="150" t="str">
        <f>IF(SP_SUL!J711="","*",SP_SUL!J711)</f>
        <v>*</v>
      </c>
      <c r="N689" s="261" t="str">
        <f>IF(SP_SUL!K711="","*",SP_SUL!K711)</f>
        <v>*</v>
      </c>
      <c r="O689" s="26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4" t="str">
        <f>IF(SP_SUL!N712="","*",SP_SUL!N712)</f>
        <v>*</v>
      </c>
      <c r="M690" s="111" t="str">
        <f>IF(SP_SUL!J712="","*",SP_SUL!J712)</f>
        <v>*</v>
      </c>
      <c r="N690" s="260" t="str">
        <f>IF(SP_SUL!K712="","*",SP_SUL!K712)</f>
        <v>*</v>
      </c>
      <c r="O690" s="26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8" t="str">
        <f>IF(SP_SUL!N713="","*",SP_SUL!N713)</f>
        <v>*</v>
      </c>
      <c r="M691" s="150" t="str">
        <f>IF(SP_SUL!J713="","*",SP_SUL!J713)</f>
        <v>*</v>
      </c>
      <c r="N691" s="261" t="str">
        <f>IF(SP_SUL!K713="","*",SP_SUL!K713)</f>
        <v>*</v>
      </c>
      <c r="O691" s="26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8" t="str">
        <f>IF(SP_SUL!N714="","*",SP_SUL!N714)</f>
        <v>*</v>
      </c>
      <c r="M692" s="150" t="str">
        <f>IF(SP_SUL!J714="","*",SP_SUL!J714)</f>
        <v>*</v>
      </c>
      <c r="N692" s="261" t="str">
        <f>IF(SP_SUL!K714="","*",SP_SUL!K714)</f>
        <v>*</v>
      </c>
      <c r="O692" s="26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4" t="str">
        <f>IF(SP_SUL!N715="","*",SP_SUL!N715)</f>
        <v>*</v>
      </c>
      <c r="M693" s="111" t="str">
        <f>IF(SP_SUL!J715="","*",SP_SUL!J715)</f>
        <v>*</v>
      </c>
      <c r="N693" s="260" t="str">
        <f>IF(SP_SUL!K715="","*",SP_SUL!K715)</f>
        <v>*</v>
      </c>
      <c r="O693" s="26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8" t="str">
        <f>IF(SP_SUL!N716="","*",SP_SUL!N716)</f>
        <v>*</v>
      </c>
      <c r="M694" s="150" t="str">
        <f>IF(SP_SUL!J716="","*",SP_SUL!J716)</f>
        <v>*</v>
      </c>
      <c r="N694" s="261" t="str">
        <f>IF(SP_SUL!K716="","*",SP_SUL!K716)</f>
        <v>*</v>
      </c>
      <c r="O694" s="26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8" t="str">
        <f>IF(SP_SUL!N717="","*",SP_SUL!N717)</f>
        <v>*</v>
      </c>
      <c r="M695" s="150" t="str">
        <f>IF(SP_SUL!J717="","*",SP_SUL!J717)</f>
        <v>*</v>
      </c>
      <c r="N695" s="261" t="str">
        <f>IF(SP_SUL!K717="","*",SP_SUL!K717)</f>
        <v>*</v>
      </c>
      <c r="O695" s="26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4" t="str">
        <f>IF(SP_SUL!N718="","*",SP_SUL!N718)</f>
        <v>*</v>
      </c>
      <c r="M696" s="111" t="str">
        <f>IF(SP_SUL!J718="","*",SP_SUL!J718)</f>
        <v>*</v>
      </c>
      <c r="N696" s="260" t="str">
        <f>IF(SP_SUL!K718="","*",SP_SUL!K718)</f>
        <v>*</v>
      </c>
      <c r="O696" s="26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8" t="str">
        <f>IF(SP_SUL!N719="","*",SP_SUL!N719)</f>
        <v>*</v>
      </c>
      <c r="M697" s="150" t="str">
        <f>IF(SP_SUL!J719="","*",SP_SUL!J719)</f>
        <v>*</v>
      </c>
      <c r="N697" s="261" t="str">
        <f>IF(SP_SUL!K719="","*",SP_SUL!K719)</f>
        <v>*</v>
      </c>
      <c r="O697" s="26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8" t="str">
        <f>IF(SP_SUL!N720="","*",SP_SUL!N720)</f>
        <v>*</v>
      </c>
      <c r="M698" s="150" t="str">
        <f>IF(SP_SUL!J720="","*",SP_SUL!J720)</f>
        <v>*</v>
      </c>
      <c r="N698" s="261" t="str">
        <f>IF(SP_SUL!K720="","*",SP_SUL!K720)</f>
        <v>*</v>
      </c>
      <c r="O698" s="26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4" t="str">
        <f>IF(SP_SUL!N721="","*",SP_SUL!N721)</f>
        <v>*</v>
      </c>
      <c r="M699" s="111" t="str">
        <f>IF(SP_SUL!J721="","*",SP_SUL!J721)</f>
        <v>*</v>
      </c>
      <c r="N699" s="260" t="str">
        <f>IF(SP_SUL!K721="","*",SP_SUL!K721)</f>
        <v>*</v>
      </c>
      <c r="O699" s="26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8" t="str">
        <f>IF(SP_SUL!N722="","*",SP_SUL!N722)</f>
        <v>*</v>
      </c>
      <c r="M700" s="150" t="str">
        <f>IF(SP_SUL!J722="","*",SP_SUL!J722)</f>
        <v>*</v>
      </c>
      <c r="N700" s="261" t="str">
        <f>IF(SP_SUL!K722="","*",SP_SUL!K722)</f>
        <v>*</v>
      </c>
      <c r="O700" s="26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8" t="str">
        <f>IF(SP_SUL!N723="","*",SP_SUL!N723)</f>
        <v>*</v>
      </c>
      <c r="M701" s="150" t="str">
        <f>IF(SP_SUL!J723="","*",SP_SUL!J723)</f>
        <v>*</v>
      </c>
      <c r="N701" s="261" t="str">
        <f>IF(SP_SUL!K723="","*",SP_SUL!K723)</f>
        <v>*</v>
      </c>
      <c r="O701" s="26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4" t="str">
        <f>IF(SP_SUL!N724="","*",SP_SUL!N724)</f>
        <v>*</v>
      </c>
      <c r="M702" s="111" t="str">
        <f>IF(SP_SUL!J724="","*",SP_SUL!J724)</f>
        <v>*</v>
      </c>
      <c r="N702" s="260" t="str">
        <f>IF(SP_SUL!K724="","*",SP_SUL!K724)</f>
        <v>*</v>
      </c>
      <c r="O702" s="26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8" t="str">
        <f>IF(SP_SUL!N725="","*",SP_SUL!N725)</f>
        <v>*</v>
      </c>
      <c r="M703" s="150" t="str">
        <f>IF(SP_SUL!J725="","*",SP_SUL!J725)</f>
        <v>*</v>
      </c>
      <c r="N703" s="261" t="str">
        <f>IF(SP_SUL!K725="","*",SP_SUL!K725)</f>
        <v>*</v>
      </c>
      <c r="O703" s="26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8" t="str">
        <f>IF(SP_SUL!N726="","*",SP_SUL!N726)</f>
        <v>*</v>
      </c>
      <c r="M704" s="150" t="str">
        <f>IF(SP_SUL!J726="","*",SP_SUL!J726)</f>
        <v>*</v>
      </c>
      <c r="N704" s="261" t="str">
        <f>IF(SP_SUL!K726="","*",SP_SUL!K726)</f>
        <v>*</v>
      </c>
      <c r="O704" s="26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4" t="str">
        <f>IF(SP_SUL!N727="","*",SP_SUL!N727)</f>
        <v>*</v>
      </c>
      <c r="M705" s="111" t="str">
        <f>IF(SP_SUL!J727="","*",SP_SUL!J727)</f>
        <v>*</v>
      </c>
      <c r="N705" s="260" t="str">
        <f>IF(SP_SUL!K727="","*",SP_SUL!K727)</f>
        <v>*</v>
      </c>
      <c r="O705" s="26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8" t="str">
        <f>IF(SP_SUL!N728="","*",SP_SUL!N728)</f>
        <v>*</v>
      </c>
      <c r="M706" s="150" t="str">
        <f>IF(SP_SUL!J728="","*",SP_SUL!J728)</f>
        <v>*</v>
      </c>
      <c r="N706" s="261" t="str">
        <f>IF(SP_SUL!K728="","*",SP_SUL!K728)</f>
        <v>*</v>
      </c>
      <c r="O706" s="26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8" t="str">
        <f>IF(SP_SUL!N729="","*",SP_SUL!N729)</f>
        <v>*</v>
      </c>
      <c r="M707" s="150" t="str">
        <f>IF(SP_SUL!J729="","*",SP_SUL!J729)</f>
        <v>*</v>
      </c>
      <c r="N707" s="261" t="str">
        <f>IF(SP_SUL!K729="","*",SP_SUL!K729)</f>
        <v>*</v>
      </c>
      <c r="O707" s="26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4" t="str">
        <f>IF(SP_SUL!N730="","*",SP_SUL!N730)</f>
        <v>*</v>
      </c>
      <c r="M708" s="111" t="str">
        <f>IF(SP_SUL!J730="","*",SP_SUL!J730)</f>
        <v>*</v>
      </c>
      <c r="N708" s="260" t="str">
        <f>IF(SP_SUL!K730="","*",SP_SUL!K730)</f>
        <v>*</v>
      </c>
      <c r="O708" s="26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8" t="str">
        <f>IF(SP_SUL!N731="","*",SP_SUL!N731)</f>
        <v>*</v>
      </c>
      <c r="M709" s="150" t="str">
        <f>IF(SP_SUL!J731="","*",SP_SUL!J731)</f>
        <v>*</v>
      </c>
      <c r="N709" s="261" t="str">
        <f>IF(SP_SUL!K731="","*",SP_SUL!K731)</f>
        <v>*</v>
      </c>
      <c r="O709" s="26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8" t="str">
        <f>IF(SP_SUL!N732="","*",SP_SUL!N732)</f>
        <v>*</v>
      </c>
      <c r="M710" s="150" t="str">
        <f>IF(SP_SUL!J732="","*",SP_SUL!J732)</f>
        <v>*</v>
      </c>
      <c r="N710" s="261" t="str">
        <f>IF(SP_SUL!K732="","*",SP_SUL!K732)</f>
        <v>*</v>
      </c>
      <c r="O710" s="26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4" t="str">
        <f>IF(SP_SUL!N733="","*",SP_SUL!N733)</f>
        <v>*</v>
      </c>
      <c r="M711" s="111" t="str">
        <f>IF(SP_SUL!J733="","*",SP_SUL!J733)</f>
        <v>*</v>
      </c>
      <c r="N711" s="260" t="str">
        <f>IF(SP_SUL!K733="","*",SP_SUL!K733)</f>
        <v>*</v>
      </c>
      <c r="O711" s="26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8" t="str">
        <f>IF(SP_SUL!N734="","*",SP_SUL!N734)</f>
        <v>*</v>
      </c>
      <c r="M712" s="150" t="str">
        <f>IF(SP_SUL!J734="","*",SP_SUL!J734)</f>
        <v>*</v>
      </c>
      <c r="N712" s="261" t="str">
        <f>IF(SP_SUL!K734="","*",SP_SUL!K734)</f>
        <v>*</v>
      </c>
      <c r="O712" s="26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8" t="str">
        <f>IF(SP_SUL!N735="","*",SP_SUL!N735)</f>
        <v>*</v>
      </c>
      <c r="M713" s="150" t="str">
        <f>IF(SP_SUL!J735="","*",SP_SUL!J735)</f>
        <v>*</v>
      </c>
      <c r="N713" s="261" t="str">
        <f>IF(SP_SUL!K735="","*",SP_SUL!K735)</f>
        <v>*</v>
      </c>
      <c r="O713" s="26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4" t="str">
        <f>IF(SP_SUL!N736="","*",SP_SUL!N736)</f>
        <v>*</v>
      </c>
      <c r="M714" s="111" t="str">
        <f>IF(SP_SUL!J736="","*",SP_SUL!J736)</f>
        <v>*</v>
      </c>
      <c r="N714" s="260" t="str">
        <f>IF(SP_SUL!K736="","*",SP_SUL!K736)</f>
        <v>*</v>
      </c>
      <c r="O714" s="26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8" t="str">
        <f>IF(SP_SUL!N737="","*",SP_SUL!N737)</f>
        <v>*</v>
      </c>
      <c r="M715" s="150" t="str">
        <f>IF(SP_SUL!J737="","*",SP_SUL!J737)</f>
        <v>*</v>
      </c>
      <c r="N715" s="261" t="str">
        <f>IF(SP_SUL!K737="","*",SP_SUL!K737)</f>
        <v>*</v>
      </c>
      <c r="O715" s="26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8" t="str">
        <f>IF(SP_SUL!N738="","*",SP_SUL!N738)</f>
        <v>*</v>
      </c>
      <c r="M716" s="150" t="str">
        <f>IF(SP_SUL!J738="","*",SP_SUL!J738)</f>
        <v>*</v>
      </c>
      <c r="N716" s="261" t="str">
        <f>IF(SP_SUL!K738="","*",SP_SUL!K738)</f>
        <v>*</v>
      </c>
      <c r="O716" s="26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4" t="str">
        <f>IF(SP_SUL!N739="","*",SP_SUL!N739)</f>
        <v>*</v>
      </c>
      <c r="M717" s="111" t="str">
        <f>IF(SP_SUL!J739="","*",SP_SUL!J739)</f>
        <v>*</v>
      </c>
      <c r="N717" s="260" t="str">
        <f>IF(SP_SUL!K739="","*",SP_SUL!K739)</f>
        <v>*</v>
      </c>
      <c r="O717" s="26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8" t="str">
        <f>IF(SP_SUL!N740="","*",SP_SUL!N740)</f>
        <v>*</v>
      </c>
      <c r="M718" s="150" t="str">
        <f>IF(SP_SUL!J740="","*",SP_SUL!J740)</f>
        <v>*</v>
      </c>
      <c r="N718" s="261" t="str">
        <f>IF(SP_SUL!K740="","*",SP_SUL!K740)</f>
        <v>*</v>
      </c>
      <c r="O718" s="26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8" t="str">
        <f>IF(SP_SUL!N741="","*",SP_SUL!N741)</f>
        <v>*</v>
      </c>
      <c r="M719" s="150" t="str">
        <f>IF(SP_SUL!J741="","*",SP_SUL!J741)</f>
        <v>*</v>
      </c>
      <c r="N719" s="261" t="str">
        <f>IF(SP_SUL!K741="","*",SP_SUL!K741)</f>
        <v>*</v>
      </c>
      <c r="O719" s="26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4" t="str">
        <f>IF(SP_SUL!N742="","*",SP_SUL!N742)</f>
        <v>*</v>
      </c>
      <c r="M720" s="111" t="str">
        <f>IF(SP_SUL!J742="","*",SP_SUL!J742)</f>
        <v>*</v>
      </c>
      <c r="N720" s="260" t="str">
        <f>IF(SP_SUL!K742="","*",SP_SUL!K742)</f>
        <v>*</v>
      </c>
      <c r="O720" s="26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8" t="str">
        <f>IF(SP_SUL!N743="","*",SP_SUL!N743)</f>
        <v>*</v>
      </c>
      <c r="M721" s="150" t="str">
        <f>IF(SP_SUL!J743="","*",SP_SUL!J743)</f>
        <v>*</v>
      </c>
      <c r="N721" s="261" t="str">
        <f>IF(SP_SUL!K743="","*",SP_SUL!K743)</f>
        <v>*</v>
      </c>
      <c r="O721" s="26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8" t="str">
        <f>IF(SP_SUL!N744="","*",SP_SUL!N744)</f>
        <v>*</v>
      </c>
      <c r="M722" s="150" t="str">
        <f>IF(SP_SUL!J744="","*",SP_SUL!J744)</f>
        <v>*</v>
      </c>
      <c r="N722" s="261" t="str">
        <f>IF(SP_SUL!K744="","*",SP_SUL!K744)</f>
        <v>*</v>
      </c>
      <c r="O722" s="26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4" t="str">
        <f>IF(SP_SUL!N745="","*",SP_SUL!N745)</f>
        <v>*</v>
      </c>
      <c r="M723" s="111" t="str">
        <f>IF(SP_SUL!J745="","*",SP_SUL!J745)</f>
        <v>*</v>
      </c>
      <c r="N723" s="260" t="str">
        <f>IF(SP_SUL!K745="","*",SP_SUL!K745)</f>
        <v>*</v>
      </c>
      <c r="O723" s="26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8" t="str">
        <f>IF(SP_SUL!N746="","*",SP_SUL!N746)</f>
        <v>*</v>
      </c>
      <c r="M724" s="150" t="str">
        <f>IF(SP_SUL!J746="","*",SP_SUL!J746)</f>
        <v>*</v>
      </c>
      <c r="N724" s="261" t="str">
        <f>IF(SP_SUL!K746="","*",SP_SUL!K746)</f>
        <v>*</v>
      </c>
      <c r="O724" s="26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8" t="str">
        <f>IF(SP_SUL!N747="","*",SP_SUL!N747)</f>
        <v>*</v>
      </c>
      <c r="M725" s="150" t="str">
        <f>IF(SP_SUL!J747="","*",SP_SUL!J747)</f>
        <v>*</v>
      </c>
      <c r="N725" s="261" t="str">
        <f>IF(SP_SUL!K747="","*",SP_SUL!K747)</f>
        <v>*</v>
      </c>
      <c r="O725" s="26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4" t="str">
        <f>IF(SP_SUL!N748="","*",SP_SUL!N748)</f>
        <v>*</v>
      </c>
      <c r="M726" s="111" t="str">
        <f>IF(SP_SUL!J748="","*",SP_SUL!J748)</f>
        <v>*</v>
      </c>
      <c r="N726" s="260" t="str">
        <f>IF(SP_SUL!K748="","*",SP_SUL!K748)</f>
        <v>*</v>
      </c>
      <c r="O726" s="26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8" t="str">
        <f>IF(SP_SUL!N749="","*",SP_SUL!N749)</f>
        <v>*</v>
      </c>
      <c r="M727" s="150" t="str">
        <f>IF(SP_SUL!J749="","*",SP_SUL!J749)</f>
        <v>*</v>
      </c>
      <c r="N727" s="261" t="str">
        <f>IF(SP_SUL!K749="","*",SP_SUL!K749)</f>
        <v>*</v>
      </c>
      <c r="O727" s="26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8" t="str">
        <f>IF(SP_SUL!N750="","*",SP_SUL!N750)</f>
        <v>*</v>
      </c>
      <c r="M728" s="150" t="str">
        <f>IF(SP_SUL!J750="","*",SP_SUL!J750)</f>
        <v>*</v>
      </c>
      <c r="N728" s="261" t="str">
        <f>IF(SP_SUL!K750="","*",SP_SUL!K750)</f>
        <v>*</v>
      </c>
      <c r="O728" s="26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4" t="str">
        <f>IF(SP_SUL!N751="","*",SP_SUL!N751)</f>
        <v>*</v>
      </c>
      <c r="M729" s="111" t="str">
        <f>IF(SP_SUL!J751="","*",SP_SUL!J751)</f>
        <v>*</v>
      </c>
      <c r="N729" s="260" t="str">
        <f>IF(SP_SUL!K751="","*",SP_SUL!K751)</f>
        <v>*</v>
      </c>
      <c r="O729" s="26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8" t="str">
        <f>IF(SP_SUL!N752="","*",SP_SUL!N752)</f>
        <v>*</v>
      </c>
      <c r="M730" s="150" t="str">
        <f>IF(SP_SUL!J752="","*",SP_SUL!J752)</f>
        <v>*</v>
      </c>
      <c r="N730" s="261" t="str">
        <f>IF(SP_SUL!K752="","*",SP_SUL!K752)</f>
        <v>*</v>
      </c>
      <c r="O730" s="26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8" t="str">
        <f>IF(SP_SUL!N753="","*",SP_SUL!N753)</f>
        <v>*</v>
      </c>
      <c r="M731" s="150" t="str">
        <f>IF(SP_SUL!J753="","*",SP_SUL!J753)</f>
        <v>*</v>
      </c>
      <c r="N731" s="261" t="str">
        <f>IF(SP_SUL!K753="","*",SP_SUL!K753)</f>
        <v>*</v>
      </c>
      <c r="O731" s="26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4" t="str">
        <f>IF(SP_SUL!N754="","*",SP_SUL!N754)</f>
        <v>*</v>
      </c>
      <c r="M732" s="111" t="str">
        <f>IF(SP_SUL!J754="","*",SP_SUL!J754)</f>
        <v>*</v>
      </c>
      <c r="N732" s="260" t="str">
        <f>IF(SP_SUL!K754="","*",SP_SUL!K754)</f>
        <v>*</v>
      </c>
      <c r="O732" s="26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8" t="str">
        <f>IF(SP_SUL!N755="","*",SP_SUL!N755)</f>
        <v>*</v>
      </c>
      <c r="M733" s="150" t="str">
        <f>IF(SP_SUL!J755="","*",SP_SUL!J755)</f>
        <v>*</v>
      </c>
      <c r="N733" s="261" t="str">
        <f>IF(SP_SUL!K755="","*",SP_SUL!K755)</f>
        <v>*</v>
      </c>
      <c r="O733" s="26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8" t="str">
        <f>IF(SP_SUL!N756="","*",SP_SUL!N756)</f>
        <v>*</v>
      </c>
      <c r="M734" s="150" t="str">
        <f>IF(SP_SUL!J756="","*",SP_SUL!J756)</f>
        <v>*</v>
      </c>
      <c r="N734" s="261" t="str">
        <f>IF(SP_SUL!K756="","*",SP_SUL!K756)</f>
        <v>*</v>
      </c>
      <c r="O734" s="26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4" t="str">
        <f>IF(SP_SUL!N757="","*",SP_SUL!N757)</f>
        <v>*</v>
      </c>
      <c r="M735" s="111" t="str">
        <f>IF(SP_SUL!J757="","*",SP_SUL!J757)</f>
        <v>*</v>
      </c>
      <c r="N735" s="260" t="str">
        <f>IF(SP_SUL!K757="","*",SP_SUL!K757)</f>
        <v>*</v>
      </c>
      <c r="O735" s="26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8" t="str">
        <f>IF(SP_SUL!N758="","*",SP_SUL!N758)</f>
        <v>*</v>
      </c>
      <c r="M736" s="150" t="str">
        <f>IF(SP_SUL!J758="","*",SP_SUL!J758)</f>
        <v>*</v>
      </c>
      <c r="N736" s="261" t="str">
        <f>IF(SP_SUL!K758="","*",SP_SUL!K758)</f>
        <v>*</v>
      </c>
      <c r="O736" s="26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8" t="str">
        <f>IF(SP_SUL!N759="","*",SP_SUL!N759)</f>
        <v>*</v>
      </c>
      <c r="M737" s="150" t="str">
        <f>IF(SP_SUL!J759="","*",SP_SUL!J759)</f>
        <v>*</v>
      </c>
      <c r="N737" s="261" t="str">
        <f>IF(SP_SUL!K759="","*",SP_SUL!K759)</f>
        <v>*</v>
      </c>
      <c r="O737" s="26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4" t="str">
        <f>IF(SP_SUL!N760="","*",SP_SUL!N760)</f>
        <v>*</v>
      </c>
      <c r="M738" s="111" t="str">
        <f>IF(SP_SUL!J760="","*",SP_SUL!J760)</f>
        <v>*</v>
      </c>
      <c r="N738" s="260" t="str">
        <f>IF(SP_SUL!K760="","*",SP_SUL!K760)</f>
        <v>*</v>
      </c>
      <c r="O738" s="26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8" t="str">
        <f>IF(SP_SUL!N761="","*",SP_SUL!N761)</f>
        <v>*</v>
      </c>
      <c r="M739" s="150" t="str">
        <f>IF(SP_SUL!J761="","*",SP_SUL!J761)</f>
        <v>*</v>
      </c>
      <c r="N739" s="261" t="str">
        <f>IF(SP_SUL!K761="","*",SP_SUL!K761)</f>
        <v>*</v>
      </c>
      <c r="O739" s="26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8" t="str">
        <f>IF(SP_SUL!N762="","*",SP_SUL!N762)</f>
        <v>*</v>
      </c>
      <c r="M740" s="150" t="str">
        <f>IF(SP_SUL!J762="","*",SP_SUL!J762)</f>
        <v>*</v>
      </c>
      <c r="N740" s="261" t="str">
        <f>IF(SP_SUL!K762="","*",SP_SUL!K762)</f>
        <v>*</v>
      </c>
      <c r="O740" s="26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4" t="str">
        <f>IF(SP_SUL!N763="","*",SP_SUL!N763)</f>
        <v>*</v>
      </c>
      <c r="M741" s="111" t="str">
        <f>IF(SP_SUL!J763="","*",SP_SUL!J763)</f>
        <v>*</v>
      </c>
      <c r="N741" s="260" t="str">
        <f>IF(SP_SUL!K763="","*",SP_SUL!K763)</f>
        <v>*</v>
      </c>
      <c r="O741" s="26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8" t="str">
        <f>IF(SP_SUL!N764="","*",SP_SUL!N764)</f>
        <v>*</v>
      </c>
      <c r="M742" s="150" t="str">
        <f>IF(SP_SUL!J764="","*",SP_SUL!J764)</f>
        <v>*</v>
      </c>
      <c r="N742" s="261" t="str">
        <f>IF(SP_SUL!K764="","*",SP_SUL!K764)</f>
        <v>*</v>
      </c>
      <c r="O742" s="26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8" t="str">
        <f>IF(SP_SUL!N765="","*",SP_SUL!N765)</f>
        <v>*</v>
      </c>
      <c r="M743" s="150" t="str">
        <f>IF(SP_SUL!J765="","*",SP_SUL!J765)</f>
        <v>*</v>
      </c>
      <c r="N743" s="261" t="str">
        <f>IF(SP_SUL!K765="","*",SP_SUL!K765)</f>
        <v>*</v>
      </c>
      <c r="O743" s="26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4" t="str">
        <f>IF(SP_SUL!N766="","*",SP_SUL!N766)</f>
        <v>*</v>
      </c>
      <c r="M744" s="111" t="str">
        <f>IF(SP_SUL!J766="","*",SP_SUL!J766)</f>
        <v>*</v>
      </c>
      <c r="N744" s="260" t="str">
        <f>IF(SP_SUL!K766="","*",SP_SUL!K766)</f>
        <v>*</v>
      </c>
      <c r="O744" s="26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8" t="str">
        <f>IF(SP_SUL!N767="","*",SP_SUL!N767)</f>
        <v>*</v>
      </c>
      <c r="M745" s="150" t="str">
        <f>IF(SP_SUL!J767="","*",SP_SUL!J767)</f>
        <v>*</v>
      </c>
      <c r="N745" s="261" t="str">
        <f>IF(SP_SUL!K767="","*",SP_SUL!K767)</f>
        <v>*</v>
      </c>
      <c r="O745" s="26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8" t="str">
        <f>IF(SP_SUL!N768="","*",SP_SUL!N768)</f>
        <v>*</v>
      </c>
      <c r="M746" s="150" t="str">
        <f>IF(SP_SUL!J768="","*",SP_SUL!J768)</f>
        <v>*</v>
      </c>
      <c r="N746" s="261" t="str">
        <f>IF(SP_SUL!K768="","*",SP_SUL!K768)</f>
        <v>*</v>
      </c>
      <c r="O746" s="26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4" t="str">
        <f>IF(SP_SUL!N769="","*",SP_SUL!N769)</f>
        <v>*</v>
      </c>
      <c r="M747" s="111" t="str">
        <f>IF(SP_SUL!J769="","*",SP_SUL!J769)</f>
        <v>*</v>
      </c>
      <c r="N747" s="260" t="str">
        <f>IF(SP_SUL!K769="","*",SP_SUL!K769)</f>
        <v>*</v>
      </c>
      <c r="O747" s="26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8" t="str">
        <f>IF(SP_SUL!N770="","*",SP_SUL!N770)</f>
        <v>*</v>
      </c>
      <c r="M748" s="150" t="str">
        <f>IF(SP_SUL!J770="","*",SP_SUL!J770)</f>
        <v>*</v>
      </c>
      <c r="N748" s="261" t="str">
        <f>IF(SP_SUL!K770="","*",SP_SUL!K770)</f>
        <v>*</v>
      </c>
      <c r="O748" s="26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8" t="str">
        <f>IF(SP_SUL!N771="","*",SP_SUL!N771)</f>
        <v>*</v>
      </c>
      <c r="M749" s="150" t="str">
        <f>IF(SP_SUL!J771="","*",SP_SUL!J771)</f>
        <v>*</v>
      </c>
      <c r="N749" s="261" t="str">
        <f>IF(SP_SUL!K771="","*",SP_SUL!K771)</f>
        <v>*</v>
      </c>
      <c r="O749" s="26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4" t="str">
        <f>IF(SP_SUL!N772="","*",SP_SUL!N772)</f>
        <v>*</v>
      </c>
      <c r="M750" s="111" t="str">
        <f>IF(SP_SUL!J772="","*",SP_SUL!J772)</f>
        <v>*</v>
      </c>
      <c r="N750" s="260" t="str">
        <f>IF(SP_SUL!K772="","*",SP_SUL!K772)</f>
        <v>*</v>
      </c>
      <c r="O750" s="26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8" t="str">
        <f>IF(SP_SUL!N773="","*",SP_SUL!N773)</f>
        <v>*</v>
      </c>
      <c r="M751" s="150" t="str">
        <f>IF(SP_SUL!J773="","*",SP_SUL!J773)</f>
        <v>*</v>
      </c>
      <c r="N751" s="261" t="str">
        <f>IF(SP_SUL!K773="","*",SP_SUL!K773)</f>
        <v>*</v>
      </c>
      <c r="O751" s="26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8" t="str">
        <f>IF(SP_SUL!N774="","*",SP_SUL!N774)</f>
        <v>*</v>
      </c>
      <c r="M752" s="150" t="str">
        <f>IF(SP_SUL!J774="","*",SP_SUL!J774)</f>
        <v>*</v>
      </c>
      <c r="N752" s="261" t="str">
        <f>IF(SP_SUL!K774="","*",SP_SUL!K774)</f>
        <v>*</v>
      </c>
      <c r="O752" s="26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4" t="str">
        <f>IF(SP_SUL!N775="","*",SP_SUL!N775)</f>
        <v>*</v>
      </c>
      <c r="M753" s="111" t="str">
        <f>IF(SP_SUL!J775="","*",SP_SUL!J775)</f>
        <v>*</v>
      </c>
      <c r="N753" s="260" t="str">
        <f>IF(SP_SUL!K775="","*",SP_SUL!K775)</f>
        <v>*</v>
      </c>
      <c r="O753" s="26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8" t="str">
        <f>IF(SP_SUL!N776="","*",SP_SUL!N776)</f>
        <v>*</v>
      </c>
      <c r="M754" s="150" t="str">
        <f>IF(SP_SUL!J776="","*",SP_SUL!J776)</f>
        <v>*</v>
      </c>
      <c r="N754" s="261" t="str">
        <f>IF(SP_SUL!K776="","*",SP_SUL!K776)</f>
        <v>*</v>
      </c>
      <c r="O754" s="26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8" t="str">
        <f>IF(SP_SUL!N777="","*",SP_SUL!N777)</f>
        <v>*</v>
      </c>
      <c r="M755" s="150" t="str">
        <f>IF(SP_SUL!J777="","*",SP_SUL!J777)</f>
        <v>*</v>
      </c>
      <c r="N755" s="261" t="str">
        <f>IF(SP_SUL!K777="","*",SP_SUL!K777)</f>
        <v>*</v>
      </c>
      <c r="O755" s="26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4" t="str">
        <f>IF(SP_SUL!N778="","*",SP_SUL!N778)</f>
        <v>*</v>
      </c>
      <c r="M756" s="111" t="str">
        <f>IF(SP_SUL!J778="","*",SP_SUL!J778)</f>
        <v>*</v>
      </c>
      <c r="N756" s="260" t="str">
        <f>IF(SP_SUL!K778="","*",SP_SUL!K778)</f>
        <v>*</v>
      </c>
      <c r="O756" s="26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8" t="str">
        <f>IF(SP_SUL!N779="","*",SP_SUL!N779)</f>
        <v>*</v>
      </c>
      <c r="M757" s="150" t="str">
        <f>IF(SP_SUL!J779="","*",SP_SUL!J779)</f>
        <v>*</v>
      </c>
      <c r="N757" s="261" t="str">
        <f>IF(SP_SUL!K779="","*",SP_SUL!K779)</f>
        <v>*</v>
      </c>
      <c r="O757" s="26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8" t="str">
        <f>IF(SP_SUL!N780="","*",SP_SUL!N780)</f>
        <v>*</v>
      </c>
      <c r="M758" s="150" t="str">
        <f>IF(SP_SUL!J780="","*",SP_SUL!J780)</f>
        <v>*</v>
      </c>
      <c r="N758" s="261" t="str">
        <f>IF(SP_SUL!K780="","*",SP_SUL!K780)</f>
        <v>*</v>
      </c>
      <c r="O758" s="26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4" t="str">
        <f>IF(SP_SUL!N781="","*",SP_SUL!N781)</f>
        <v>*</v>
      </c>
      <c r="M759" s="111" t="str">
        <f>IF(SP_SUL!J781="","*",SP_SUL!J781)</f>
        <v>*</v>
      </c>
      <c r="N759" s="260" t="str">
        <f>IF(SP_SUL!K781="","*",SP_SUL!K781)</f>
        <v>*</v>
      </c>
      <c r="O759" s="26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8" t="str">
        <f>IF(SP_SUL!N782="","*",SP_SUL!N782)</f>
        <v>*</v>
      </c>
      <c r="M760" s="150" t="str">
        <f>IF(SP_SUL!J782="","*",SP_SUL!J782)</f>
        <v>*</v>
      </c>
      <c r="N760" s="261" t="str">
        <f>IF(SP_SUL!K782="","*",SP_SUL!K782)</f>
        <v>*</v>
      </c>
      <c r="O760" s="26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8" t="str">
        <f>IF(SP_SUL!N783="","*",SP_SUL!N783)</f>
        <v>*</v>
      </c>
      <c r="M761" s="150" t="str">
        <f>IF(SP_SUL!J783="","*",SP_SUL!J783)</f>
        <v>*</v>
      </c>
      <c r="N761" s="261" t="str">
        <f>IF(SP_SUL!K783="","*",SP_SUL!K783)</f>
        <v>*</v>
      </c>
      <c r="O761" s="26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4" t="str">
        <f>IF(SP_SUL!N784="","*",SP_SUL!N784)</f>
        <v>*</v>
      </c>
      <c r="M762" s="111" t="str">
        <f>IF(SP_SUL!J784="","*",SP_SUL!J784)</f>
        <v>*</v>
      </c>
      <c r="N762" s="260" t="str">
        <f>IF(SP_SUL!K784="","*",SP_SUL!K784)</f>
        <v>*</v>
      </c>
      <c r="O762" s="26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8" t="str">
        <f>IF(SP_SUL!N785="","*",SP_SUL!N785)</f>
        <v>*</v>
      </c>
      <c r="M763" s="150" t="str">
        <f>IF(SP_SUL!J785="","*",SP_SUL!J785)</f>
        <v>*</v>
      </c>
      <c r="N763" s="261" t="str">
        <f>IF(SP_SUL!K785="","*",SP_SUL!K785)</f>
        <v>*</v>
      </c>
      <c r="O763" s="26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8" t="str">
        <f>IF(SP_SUL!N786="","*",SP_SUL!N786)</f>
        <v>*</v>
      </c>
      <c r="M764" s="150" t="str">
        <f>IF(SP_SUL!J786="","*",SP_SUL!J786)</f>
        <v>*</v>
      </c>
      <c r="N764" s="261" t="str">
        <f>IF(SP_SUL!K786="","*",SP_SUL!K786)</f>
        <v>*</v>
      </c>
      <c r="O764" s="26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4" t="str">
        <f>IF(SP_SUL!N787="","*",SP_SUL!N787)</f>
        <v>*</v>
      </c>
      <c r="M765" s="111" t="str">
        <f>IF(SP_SUL!J787="","*",SP_SUL!J787)</f>
        <v>*</v>
      </c>
      <c r="N765" s="260" t="str">
        <f>IF(SP_SUL!K787="","*",SP_SUL!K787)</f>
        <v>*</v>
      </c>
      <c r="O765" s="26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8" t="str">
        <f>IF(SP_SUL!N788="","*",SP_SUL!N788)</f>
        <v>*</v>
      </c>
      <c r="M766" s="150" t="str">
        <f>IF(SP_SUL!J788="","*",SP_SUL!J788)</f>
        <v>*</v>
      </c>
      <c r="N766" s="261" t="str">
        <f>IF(SP_SUL!K788="","*",SP_SUL!K788)</f>
        <v>*</v>
      </c>
      <c r="O766" s="26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8" t="str">
        <f>IF(SP_SUL!N789="","*",SP_SUL!N789)</f>
        <v>*</v>
      </c>
      <c r="M767" s="150" t="str">
        <f>IF(SP_SUL!J789="","*",SP_SUL!J789)</f>
        <v>*</v>
      </c>
      <c r="N767" s="261" t="str">
        <f>IF(SP_SUL!K789="","*",SP_SUL!K789)</f>
        <v>*</v>
      </c>
      <c r="O767" s="26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4" t="str">
        <f>IF(SP_SUL!N790="","*",SP_SUL!N790)</f>
        <v>*</v>
      </c>
      <c r="M768" s="111" t="str">
        <f>IF(SP_SUL!J790="","*",SP_SUL!J790)</f>
        <v>*</v>
      </c>
      <c r="N768" s="260" t="str">
        <f>IF(SP_SUL!K790="","*",SP_SUL!K790)</f>
        <v>*</v>
      </c>
      <c r="O768" s="26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8" t="str">
        <f>IF(SP_SUL!N791="","*",SP_SUL!N791)</f>
        <v>*</v>
      </c>
      <c r="M769" s="150" t="str">
        <f>IF(SP_SUL!J791="","*",SP_SUL!J791)</f>
        <v>*</v>
      </c>
      <c r="N769" s="261" t="str">
        <f>IF(SP_SUL!K791="","*",SP_SUL!K791)</f>
        <v>*</v>
      </c>
      <c r="O769" s="26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8" t="str">
        <f>IF(SP_SUL!N792="","*",SP_SUL!N792)</f>
        <v>*</v>
      </c>
      <c r="M770" s="150" t="str">
        <f>IF(SP_SUL!J792="","*",SP_SUL!J792)</f>
        <v>*</v>
      </c>
      <c r="N770" s="261" t="str">
        <f>IF(SP_SUL!K792="","*",SP_SUL!K792)</f>
        <v>*</v>
      </c>
      <c r="O770" s="26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4" t="str">
        <f>IF(SP_SUL!N793="","*",SP_SUL!N793)</f>
        <v>*</v>
      </c>
      <c r="M771" s="111" t="str">
        <f>IF(SP_SUL!J793="","*",SP_SUL!J793)</f>
        <v>*</v>
      </c>
      <c r="N771" s="260" t="str">
        <f>IF(SP_SUL!K793="","*",SP_SUL!K793)</f>
        <v>*</v>
      </c>
      <c r="O771" s="26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8" t="str">
        <f>IF(SP_SUL!N794="","*",SP_SUL!N794)</f>
        <v>*</v>
      </c>
      <c r="M772" s="150" t="str">
        <f>IF(SP_SUL!J794="","*",SP_SUL!J794)</f>
        <v>*</v>
      </c>
      <c r="N772" s="261" t="str">
        <f>IF(SP_SUL!K794="","*",SP_SUL!K794)</f>
        <v>*</v>
      </c>
      <c r="O772" s="26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8" t="str">
        <f>IF(SP_SUL!N795="","*",SP_SUL!N795)</f>
        <v>*</v>
      </c>
      <c r="M773" s="150" t="str">
        <f>IF(SP_SUL!J795="","*",SP_SUL!J795)</f>
        <v>*</v>
      </c>
      <c r="N773" s="261" t="str">
        <f>IF(SP_SUL!K795="","*",SP_SUL!K795)</f>
        <v>*</v>
      </c>
      <c r="O773" s="26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4" t="str">
        <f>IF(SP_SUL!N796="","*",SP_SUL!N796)</f>
        <v>*</v>
      </c>
      <c r="M774" s="111" t="str">
        <f>IF(SP_SUL!J796="","*",SP_SUL!J796)</f>
        <v>*</v>
      </c>
      <c r="N774" s="260" t="str">
        <f>IF(SP_SUL!K796="","*",SP_SUL!K796)</f>
        <v>*</v>
      </c>
      <c r="O774" s="26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8" t="str">
        <f>IF(SP_SUL!N797="","*",SP_SUL!N797)</f>
        <v>*</v>
      </c>
      <c r="M775" s="150" t="str">
        <f>IF(SP_SUL!J797="","*",SP_SUL!J797)</f>
        <v>*</v>
      </c>
      <c r="N775" s="261" t="str">
        <f>IF(SP_SUL!K797="","*",SP_SUL!K797)</f>
        <v>*</v>
      </c>
      <c r="O775" s="26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8" t="str">
        <f>IF(SP_SUL!N798="","*",SP_SUL!N798)</f>
        <v>*</v>
      </c>
      <c r="M776" s="150" t="str">
        <f>IF(SP_SUL!J798="","*",SP_SUL!J798)</f>
        <v>*</v>
      </c>
      <c r="N776" s="261" t="str">
        <f>IF(SP_SUL!K798="","*",SP_SUL!K798)</f>
        <v>*</v>
      </c>
      <c r="O776" s="26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4" t="str">
        <f>IF(SP_SUL!N799="","*",SP_SUL!N799)</f>
        <v>*</v>
      </c>
      <c r="M777" s="111" t="str">
        <f>IF(SP_SUL!J799="","*",SP_SUL!J799)</f>
        <v>*</v>
      </c>
      <c r="N777" s="260" t="str">
        <f>IF(SP_SUL!K799="","*",SP_SUL!K799)</f>
        <v>*</v>
      </c>
      <c r="O777" s="26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8" t="str">
        <f>IF(SP_SUL!N800="","*",SP_SUL!N800)</f>
        <v>*</v>
      </c>
      <c r="M778" s="150" t="str">
        <f>IF(SP_SUL!J800="","*",SP_SUL!J800)</f>
        <v>*</v>
      </c>
      <c r="N778" s="261" t="str">
        <f>IF(SP_SUL!K800="","*",SP_SUL!K800)</f>
        <v>*</v>
      </c>
      <c r="O778" s="26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8" t="str">
        <f>IF(SP_SUL!N801="","*",SP_SUL!N801)</f>
        <v>*</v>
      </c>
      <c r="M779" s="150" t="str">
        <f>IF(SP_SUL!J801="","*",SP_SUL!J801)</f>
        <v>*</v>
      </c>
      <c r="N779" s="261" t="str">
        <f>IF(SP_SUL!K801="","*",SP_SUL!K801)</f>
        <v>*</v>
      </c>
      <c r="O779" s="26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4" t="str">
        <f>IF(SP_SUL!N802="","*",SP_SUL!N802)</f>
        <v>*</v>
      </c>
      <c r="M780" s="111" t="str">
        <f>IF(SP_SUL!J802="","*",SP_SUL!J802)</f>
        <v>*</v>
      </c>
      <c r="N780" s="260" t="str">
        <f>IF(SP_SUL!K802="","*",SP_SUL!K802)</f>
        <v>*</v>
      </c>
      <c r="O780" s="26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8" t="str">
        <f>IF(SP_SUL!N803="","*",SP_SUL!N803)</f>
        <v>*</v>
      </c>
      <c r="M781" s="150" t="str">
        <f>IF(SP_SUL!J803="","*",SP_SUL!J803)</f>
        <v>*</v>
      </c>
      <c r="N781" s="261" t="str">
        <f>IF(SP_SUL!K803="","*",SP_SUL!K803)</f>
        <v>*</v>
      </c>
      <c r="O781" s="26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8" t="str">
        <f>IF(SP_SUL!N804="","*",SP_SUL!N804)</f>
        <v>*</v>
      </c>
      <c r="M782" s="150" t="str">
        <f>IF(SP_SUL!J804="","*",SP_SUL!J804)</f>
        <v>*</v>
      </c>
      <c r="N782" s="261" t="str">
        <f>IF(SP_SUL!K804="","*",SP_SUL!K804)</f>
        <v>*</v>
      </c>
      <c r="O782" s="26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4" t="str">
        <f>IF(SP_SUL!N805="","*",SP_SUL!N805)</f>
        <v>*</v>
      </c>
      <c r="M783" s="111" t="str">
        <f>IF(SP_SUL!J805="","*",SP_SUL!J805)</f>
        <v>*</v>
      </c>
      <c r="N783" s="260" t="str">
        <f>IF(SP_SUL!K805="","*",SP_SUL!K805)</f>
        <v>*</v>
      </c>
      <c r="O783" s="26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8" t="str">
        <f>IF(SP_SUL!N806="","*",SP_SUL!N806)</f>
        <v>*</v>
      </c>
      <c r="M784" s="150" t="str">
        <f>IF(SP_SUL!J806="","*",SP_SUL!J806)</f>
        <v>*</v>
      </c>
      <c r="N784" s="261" t="str">
        <f>IF(SP_SUL!K806="","*",SP_SUL!K806)</f>
        <v>*</v>
      </c>
      <c r="O784" s="26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8" t="str">
        <f>IF(SP_SUL!N807="","*",SP_SUL!N807)</f>
        <v>*</v>
      </c>
      <c r="M785" s="150" t="str">
        <f>IF(SP_SUL!J807="","*",SP_SUL!J807)</f>
        <v>*</v>
      </c>
      <c r="N785" s="261" t="str">
        <f>IF(SP_SUL!K807="","*",SP_SUL!K807)</f>
        <v>*</v>
      </c>
      <c r="O785" s="26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4" t="str">
        <f>IF(SP_SUL!N808="","*",SP_SUL!N808)</f>
        <v>*</v>
      </c>
      <c r="M786" s="111" t="str">
        <f>IF(SP_SUL!J808="","*",SP_SUL!J808)</f>
        <v>*</v>
      </c>
      <c r="N786" s="260" t="str">
        <f>IF(SP_SUL!K808="","*",SP_SUL!K808)</f>
        <v>*</v>
      </c>
      <c r="O786" s="26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8" t="str">
        <f>IF(SP_SUL!N809="","*",SP_SUL!N809)</f>
        <v>*</v>
      </c>
      <c r="M787" s="150" t="str">
        <f>IF(SP_SUL!J809="","*",SP_SUL!J809)</f>
        <v>*</v>
      </c>
      <c r="N787" s="261" t="str">
        <f>IF(SP_SUL!K809="","*",SP_SUL!K809)</f>
        <v>*</v>
      </c>
      <c r="O787" s="26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8" t="str">
        <f>IF(SP_SUL!N810="","*",SP_SUL!N810)</f>
        <v>*</v>
      </c>
      <c r="M788" s="150" t="str">
        <f>IF(SP_SUL!J810="","*",SP_SUL!J810)</f>
        <v>*</v>
      </c>
      <c r="N788" s="261" t="str">
        <f>IF(SP_SUL!K810="","*",SP_SUL!K810)</f>
        <v>*</v>
      </c>
      <c r="O788" s="26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4" t="str">
        <f>IF(SP_SUL!N811="","*",SP_SUL!N811)</f>
        <v>*</v>
      </c>
      <c r="M789" s="111" t="str">
        <f>IF(SP_SUL!J811="","*",SP_SUL!J811)</f>
        <v>*</v>
      </c>
      <c r="N789" s="260" t="str">
        <f>IF(SP_SUL!K811="","*",SP_SUL!K811)</f>
        <v>*</v>
      </c>
      <c r="O789" s="26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8" t="str">
        <f>IF(SP_SUL!N812="","*",SP_SUL!N812)</f>
        <v>*</v>
      </c>
      <c r="M790" s="150" t="str">
        <f>IF(SP_SUL!J812="","*",SP_SUL!J812)</f>
        <v>*</v>
      </c>
      <c r="N790" s="261" t="str">
        <f>IF(SP_SUL!K812="","*",SP_SUL!K812)</f>
        <v>*</v>
      </c>
      <c r="O790" s="26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8" t="str">
        <f>IF(SP_SUL!N813="","*",SP_SUL!N813)</f>
        <v>*</v>
      </c>
      <c r="M791" s="150" t="str">
        <f>IF(SP_SUL!J813="","*",SP_SUL!J813)</f>
        <v>*</v>
      </c>
      <c r="N791" s="261" t="str">
        <f>IF(SP_SUL!K813="","*",SP_SUL!K813)</f>
        <v>*</v>
      </c>
      <c r="O791" s="26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4" t="str">
        <f>IF(SP_SUL!N814="","*",SP_SUL!N814)</f>
        <v>*</v>
      </c>
      <c r="M792" s="111" t="str">
        <f>IF(SP_SUL!J814="","*",SP_SUL!J814)</f>
        <v>*</v>
      </c>
      <c r="N792" s="260" t="str">
        <f>IF(SP_SUL!K814="","*",SP_SUL!K814)</f>
        <v>*</v>
      </c>
      <c r="O792" s="26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8" t="str">
        <f>IF(SP_SUL!N815="","*",SP_SUL!N815)</f>
        <v>*</v>
      </c>
      <c r="M793" s="150" t="str">
        <f>IF(SP_SUL!J815="","*",SP_SUL!J815)</f>
        <v>*</v>
      </c>
      <c r="N793" s="261" t="str">
        <f>IF(SP_SUL!K815="","*",SP_SUL!K815)</f>
        <v>*</v>
      </c>
      <c r="O793" s="26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8" t="str">
        <f>IF(SP_SUL!N816="","*",SP_SUL!N816)</f>
        <v>*</v>
      </c>
      <c r="M794" s="150" t="str">
        <f>IF(SP_SUL!J816="","*",SP_SUL!J816)</f>
        <v>*</v>
      </c>
      <c r="N794" s="261" t="str">
        <f>IF(SP_SUL!K816="","*",SP_SUL!K816)</f>
        <v>*</v>
      </c>
      <c r="O794" s="26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4" t="str">
        <f>IF(SP_SUL!N817="","*",SP_SUL!N817)</f>
        <v>*</v>
      </c>
      <c r="M795" s="111" t="str">
        <f>IF(SP_SUL!J817="","*",SP_SUL!J817)</f>
        <v>*</v>
      </c>
      <c r="N795" s="260" t="str">
        <f>IF(SP_SUL!K817="","*",SP_SUL!K817)</f>
        <v>*</v>
      </c>
      <c r="O795" s="26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8" t="str">
        <f>IF(SP_SUL!N818="","*",SP_SUL!N818)</f>
        <v>*</v>
      </c>
      <c r="M796" s="150" t="str">
        <f>IF(SP_SUL!J818="","*",SP_SUL!J818)</f>
        <v>*</v>
      </c>
      <c r="N796" s="261" t="str">
        <f>IF(SP_SUL!K818="","*",SP_SUL!K818)</f>
        <v>*</v>
      </c>
      <c r="O796" s="26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8" t="str">
        <f>IF(SP_SUL!N819="","*",SP_SUL!N819)</f>
        <v>*</v>
      </c>
      <c r="M797" s="150" t="str">
        <f>IF(SP_SUL!J819="","*",SP_SUL!J819)</f>
        <v>*</v>
      </c>
      <c r="N797" s="261" t="str">
        <f>IF(SP_SUL!K819="","*",SP_SUL!K819)</f>
        <v>*</v>
      </c>
      <c r="O797" s="26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4" t="str">
        <f>IF(SP_SUL!N820="","*",SP_SUL!N820)</f>
        <v>*</v>
      </c>
      <c r="M798" s="111" t="str">
        <f>IF(SP_SUL!J820="","*",SP_SUL!J820)</f>
        <v>*</v>
      </c>
      <c r="N798" s="260" t="str">
        <f>IF(SP_SUL!K820="","*",SP_SUL!K820)</f>
        <v>*</v>
      </c>
      <c r="O798" s="26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8" t="str">
        <f>IF(SP_SUL!N821="","*",SP_SUL!N821)</f>
        <v>*</v>
      </c>
      <c r="M799" s="150" t="str">
        <f>IF(SP_SUL!J821="","*",SP_SUL!J821)</f>
        <v>*</v>
      </c>
      <c r="N799" s="261" t="str">
        <f>IF(SP_SUL!K821="","*",SP_SUL!K821)</f>
        <v>*</v>
      </c>
      <c r="O799" s="26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8" t="str">
        <f>IF(SP_SUL!N822="","*",SP_SUL!N822)</f>
        <v>*</v>
      </c>
      <c r="M800" s="150" t="str">
        <f>IF(SP_SUL!J822="","*",SP_SUL!J822)</f>
        <v>*</v>
      </c>
      <c r="N800" s="261" t="str">
        <f>IF(SP_SUL!K822="","*",SP_SUL!K822)</f>
        <v>*</v>
      </c>
      <c r="O800" s="26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4" t="str">
        <f>IF(SP_SUL!N823="","*",SP_SUL!N823)</f>
        <v>*</v>
      </c>
      <c r="M801" s="111" t="str">
        <f>IF(SP_SUL!J823="","*",SP_SUL!J823)</f>
        <v>*</v>
      </c>
      <c r="N801" s="260" t="str">
        <f>IF(SP_SUL!K823="","*",SP_SUL!K823)</f>
        <v>*</v>
      </c>
      <c r="O801" s="26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8" t="str">
        <f>IF(SP_SUL!N824="","*",SP_SUL!N824)</f>
        <v>*</v>
      </c>
      <c r="M802" s="150" t="str">
        <f>IF(SP_SUL!J824="","*",SP_SUL!J824)</f>
        <v>*</v>
      </c>
      <c r="N802" s="261" t="str">
        <f>IF(SP_SUL!K824="","*",SP_SUL!K824)</f>
        <v>*</v>
      </c>
      <c r="O802" s="26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8" t="str">
        <f>IF(SP_SUL!N825="","*",SP_SUL!N825)</f>
        <v>*</v>
      </c>
      <c r="M803" s="150" t="str">
        <f>IF(SP_SUL!J825="","*",SP_SUL!J825)</f>
        <v>*</v>
      </c>
      <c r="N803" s="261" t="str">
        <f>IF(SP_SUL!K825="","*",SP_SUL!K825)</f>
        <v>*</v>
      </c>
      <c r="O803" s="26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4" t="str">
        <f>IF(SP_SUL!N826="","*",SP_SUL!N826)</f>
        <v>*</v>
      </c>
      <c r="M804" s="111" t="str">
        <f>IF(SP_SUL!J826="","*",SP_SUL!J826)</f>
        <v>*</v>
      </c>
      <c r="N804" s="260" t="str">
        <f>IF(SP_SUL!K826="","*",SP_SUL!K826)</f>
        <v>*</v>
      </c>
      <c r="O804" s="26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8" t="str">
        <f>IF(SP_SUL!N827="","*",SP_SUL!N827)</f>
        <v>*</v>
      </c>
      <c r="M805" s="150" t="str">
        <f>IF(SP_SUL!J827="","*",SP_SUL!J827)</f>
        <v>*</v>
      </c>
      <c r="N805" s="261" t="str">
        <f>IF(SP_SUL!K827="","*",SP_SUL!K827)</f>
        <v>*</v>
      </c>
      <c r="O805" s="26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8" t="str">
        <f>IF(SP_SUL!N828="","*",SP_SUL!N828)</f>
        <v>*</v>
      </c>
      <c r="M806" s="150" t="str">
        <f>IF(SP_SUL!J828="","*",SP_SUL!J828)</f>
        <v>*</v>
      </c>
      <c r="N806" s="261" t="str">
        <f>IF(SP_SUL!K828="","*",SP_SUL!K828)</f>
        <v>*</v>
      </c>
      <c r="O806" s="26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4" t="str">
        <f>IF(SP_SUL!N829="","*",SP_SUL!N829)</f>
        <v>*</v>
      </c>
      <c r="M807" s="111" t="str">
        <f>IF(SP_SUL!J829="","*",SP_SUL!J829)</f>
        <v>*</v>
      </c>
      <c r="N807" s="260" t="str">
        <f>IF(SP_SUL!K829="","*",SP_SUL!K829)</f>
        <v>*</v>
      </c>
      <c r="O807" s="26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8" t="str">
        <f>IF(SP_SUL!N830="","*",SP_SUL!N830)</f>
        <v>*</v>
      </c>
      <c r="M808" s="150" t="str">
        <f>IF(SP_SUL!J830="","*",SP_SUL!J830)</f>
        <v>*</v>
      </c>
      <c r="N808" s="261" t="str">
        <f>IF(SP_SUL!K830="","*",SP_SUL!K830)</f>
        <v>*</v>
      </c>
      <c r="O808" s="26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8" t="str">
        <f>IF(SP_SUL!N831="","*",SP_SUL!N831)</f>
        <v>*</v>
      </c>
      <c r="M809" s="150" t="str">
        <f>IF(SP_SUL!J831="","*",SP_SUL!J831)</f>
        <v>*</v>
      </c>
      <c r="N809" s="261" t="str">
        <f>IF(SP_SUL!K831="","*",SP_SUL!K831)</f>
        <v>*</v>
      </c>
      <c r="O809" s="26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4" t="str">
        <f>IF(SP_SUL!N832="","*",SP_SUL!N832)</f>
        <v>*</v>
      </c>
      <c r="M810" s="111" t="str">
        <f>IF(SP_SUL!J832="","*",SP_SUL!J832)</f>
        <v>*</v>
      </c>
      <c r="N810" s="260" t="str">
        <f>IF(SP_SUL!K832="","*",SP_SUL!K832)</f>
        <v>*</v>
      </c>
      <c r="O810" s="26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8" t="str">
        <f>IF(SP_SUL!N833="","*",SP_SUL!N833)</f>
        <v>*</v>
      </c>
      <c r="M811" s="150" t="str">
        <f>IF(SP_SUL!J833="","*",SP_SUL!J833)</f>
        <v>*</v>
      </c>
      <c r="N811" s="261" t="str">
        <f>IF(SP_SUL!K833="","*",SP_SUL!K833)</f>
        <v>*</v>
      </c>
      <c r="O811" s="26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8" t="str">
        <f>IF(SP_SUL!N834="","*",SP_SUL!N834)</f>
        <v>*</v>
      </c>
      <c r="M812" s="150" t="str">
        <f>IF(SP_SUL!J834="","*",SP_SUL!J834)</f>
        <v>*</v>
      </c>
      <c r="N812" s="261" t="str">
        <f>IF(SP_SUL!K834="","*",SP_SUL!K834)</f>
        <v>*</v>
      </c>
      <c r="O812" s="26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4" t="str">
        <f>IF(SP_SUL!N835="","*",SP_SUL!N835)</f>
        <v>*</v>
      </c>
      <c r="M813" s="111" t="str">
        <f>IF(SP_SUL!J835="","*",SP_SUL!J835)</f>
        <v>*</v>
      </c>
      <c r="N813" s="260" t="str">
        <f>IF(SP_SUL!K835="","*",SP_SUL!K835)</f>
        <v>*</v>
      </c>
      <c r="O813" s="26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8" t="str">
        <f>IF(SP_SUL!N836="","*",SP_SUL!N836)</f>
        <v>*</v>
      </c>
      <c r="M814" s="150" t="str">
        <f>IF(SP_SUL!J836="","*",SP_SUL!J836)</f>
        <v>*</v>
      </c>
      <c r="N814" s="261" t="str">
        <f>IF(SP_SUL!K836="","*",SP_SUL!K836)</f>
        <v>*</v>
      </c>
      <c r="O814" s="26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8" t="str">
        <f>IF(SP_SUL!N837="","*",SP_SUL!N837)</f>
        <v>*</v>
      </c>
      <c r="M815" s="150" t="str">
        <f>IF(SP_SUL!J837="","*",SP_SUL!J837)</f>
        <v>*</v>
      </c>
      <c r="N815" s="261" t="str">
        <f>IF(SP_SUL!K837="","*",SP_SUL!K837)</f>
        <v>*</v>
      </c>
      <c r="O815" s="26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4" t="str">
        <f>IF(SP_SUL!N838="","*",SP_SUL!N838)</f>
        <v>*</v>
      </c>
      <c r="M816" s="111" t="str">
        <f>IF(SP_SUL!J838="","*",SP_SUL!J838)</f>
        <v>*</v>
      </c>
      <c r="N816" s="260" t="str">
        <f>IF(SP_SUL!K838="","*",SP_SUL!K838)</f>
        <v>*</v>
      </c>
      <c r="O816" s="26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8" t="str">
        <f>IF(SP_SUL!N839="","*",SP_SUL!N839)</f>
        <v>*</v>
      </c>
      <c r="M817" s="150" t="str">
        <f>IF(SP_SUL!J839="","*",SP_SUL!J839)</f>
        <v>*</v>
      </c>
      <c r="N817" s="261" t="str">
        <f>IF(SP_SUL!K839="","*",SP_SUL!K839)</f>
        <v>*</v>
      </c>
      <c r="O817" s="26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8" t="str">
        <f>IF(SP_SUL!N840="","*",SP_SUL!N840)</f>
        <v>*</v>
      </c>
      <c r="M818" s="150" t="str">
        <f>IF(SP_SUL!J840="","*",SP_SUL!J840)</f>
        <v>*</v>
      </c>
      <c r="N818" s="261" t="str">
        <f>IF(SP_SUL!K840="","*",SP_SUL!K840)</f>
        <v>*</v>
      </c>
      <c r="O818" s="26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4" t="str">
        <f>IF(SP_SUL!N841="","*",SP_SUL!N841)</f>
        <v>*</v>
      </c>
      <c r="M819" s="111" t="str">
        <f>IF(SP_SUL!J841="","*",SP_SUL!J841)</f>
        <v>*</v>
      </c>
      <c r="N819" s="260" t="str">
        <f>IF(SP_SUL!K841="","*",SP_SUL!K841)</f>
        <v>*</v>
      </c>
      <c r="O819" s="26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8" t="str">
        <f>IF(SP_SUL!N842="","*",SP_SUL!N842)</f>
        <v>*</v>
      </c>
      <c r="M820" s="150" t="str">
        <f>IF(SP_SUL!J842="","*",SP_SUL!J842)</f>
        <v>*</v>
      </c>
      <c r="N820" s="261" t="str">
        <f>IF(SP_SUL!K842="","*",SP_SUL!K842)</f>
        <v>*</v>
      </c>
      <c r="O820" s="26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8" t="str">
        <f>IF(SP_SUL!N843="","*",SP_SUL!N843)</f>
        <v>*</v>
      </c>
      <c r="M821" s="150" t="str">
        <f>IF(SP_SUL!J843="","*",SP_SUL!J843)</f>
        <v>*</v>
      </c>
      <c r="N821" s="261" t="str">
        <f>IF(SP_SUL!K843="","*",SP_SUL!K843)</f>
        <v>*</v>
      </c>
      <c r="O821" s="26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4" t="str">
        <f>IF(SP_SUL!N844="","*",SP_SUL!N844)</f>
        <v>*</v>
      </c>
      <c r="M822" s="111" t="str">
        <f>IF(SP_SUL!J844="","*",SP_SUL!J844)</f>
        <v>*</v>
      </c>
      <c r="N822" s="260" t="str">
        <f>IF(SP_SUL!K844="","*",SP_SUL!K844)</f>
        <v>*</v>
      </c>
      <c r="O822" s="26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8" t="str">
        <f>IF(SP_SUL!N845="","*",SP_SUL!N845)</f>
        <v>*</v>
      </c>
      <c r="M823" s="150" t="str">
        <f>IF(SP_SUL!J845="","*",SP_SUL!J845)</f>
        <v>*</v>
      </c>
      <c r="N823" s="261" t="str">
        <f>IF(SP_SUL!K845="","*",SP_SUL!K845)</f>
        <v>*</v>
      </c>
      <c r="O823" s="26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8" t="str">
        <f>IF(SP_SUL!N846="","*",SP_SUL!N846)</f>
        <v>*</v>
      </c>
      <c r="M824" s="150" t="str">
        <f>IF(SP_SUL!J846="","*",SP_SUL!J846)</f>
        <v>*</v>
      </c>
      <c r="N824" s="261" t="str">
        <f>IF(SP_SUL!K846="","*",SP_SUL!K846)</f>
        <v>*</v>
      </c>
      <c r="O824" s="26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4" t="str">
        <f>IF(SP_SUL!N847="","*",SP_SUL!N847)</f>
        <v>*</v>
      </c>
      <c r="M825" s="111" t="str">
        <f>IF(SP_SUL!J847="","*",SP_SUL!J847)</f>
        <v>*</v>
      </c>
      <c r="N825" s="260" t="str">
        <f>IF(SP_SUL!K847="","*",SP_SUL!K847)</f>
        <v>*</v>
      </c>
      <c r="O825" s="26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8" t="str">
        <f>IF(SP_SUL!N848="","*",SP_SUL!N848)</f>
        <v>*</v>
      </c>
      <c r="M826" s="150" t="str">
        <f>IF(SP_SUL!J848="","*",SP_SUL!J848)</f>
        <v>*</v>
      </c>
      <c r="N826" s="261" t="str">
        <f>IF(SP_SUL!K848="","*",SP_SUL!K848)</f>
        <v>*</v>
      </c>
      <c r="O826" s="26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8" t="str">
        <f>IF(SP_SUL!N849="","*",SP_SUL!N849)</f>
        <v>*</v>
      </c>
      <c r="M827" s="150" t="str">
        <f>IF(SP_SUL!J849="","*",SP_SUL!J849)</f>
        <v>*</v>
      </c>
      <c r="N827" s="261" t="str">
        <f>IF(SP_SUL!K849="","*",SP_SUL!K849)</f>
        <v>*</v>
      </c>
      <c r="O827" s="26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4" t="str">
        <f>IF(SP_SUL!N850="","*",SP_SUL!N850)</f>
        <v>*</v>
      </c>
      <c r="M828" s="111" t="str">
        <f>IF(SP_SUL!J850="","*",SP_SUL!J850)</f>
        <v>*</v>
      </c>
      <c r="N828" s="260" t="str">
        <f>IF(SP_SUL!K850="","*",SP_SUL!K850)</f>
        <v>*</v>
      </c>
      <c r="O828" s="26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8" t="str">
        <f>IF(SP_SUL!N851="","*",SP_SUL!N851)</f>
        <v>*</v>
      </c>
      <c r="M829" s="150" t="str">
        <f>IF(SP_SUL!J851="","*",SP_SUL!J851)</f>
        <v>*</v>
      </c>
      <c r="N829" s="261" t="str">
        <f>IF(SP_SUL!K851="","*",SP_SUL!K851)</f>
        <v>*</v>
      </c>
      <c r="O829" s="26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8" t="str">
        <f>IF(SP_SUL!N852="","*",SP_SUL!N852)</f>
        <v>*</v>
      </c>
      <c r="M830" s="150" t="str">
        <f>IF(SP_SUL!J852="","*",SP_SUL!J852)</f>
        <v>*</v>
      </c>
      <c r="N830" s="261" t="str">
        <f>IF(SP_SUL!K852="","*",SP_SUL!K852)</f>
        <v>*</v>
      </c>
      <c r="O830" s="26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4" t="str">
        <f>IF(SP_SUL!N853="","*",SP_SUL!N853)</f>
        <v>*</v>
      </c>
      <c r="M831" s="111" t="str">
        <f>IF(SP_SUL!J853="","*",SP_SUL!J853)</f>
        <v>*</v>
      </c>
      <c r="N831" s="260" t="str">
        <f>IF(SP_SUL!K853="","*",SP_SUL!K853)</f>
        <v>*</v>
      </c>
      <c r="O831" s="26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8" t="str">
        <f>IF(SP_SUL!N854="","*",SP_SUL!N854)</f>
        <v>*</v>
      </c>
      <c r="M832" s="150" t="str">
        <f>IF(SP_SUL!J854="","*",SP_SUL!J854)</f>
        <v>*</v>
      </c>
      <c r="N832" s="261" t="str">
        <f>IF(SP_SUL!K854="","*",SP_SUL!K854)</f>
        <v>*</v>
      </c>
      <c r="O832" s="26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8" t="str">
        <f>IF(SP_SUL!N855="","*",SP_SUL!N855)</f>
        <v>*</v>
      </c>
      <c r="M833" s="150" t="str">
        <f>IF(SP_SUL!J855="","*",SP_SUL!J855)</f>
        <v>*</v>
      </c>
      <c r="N833" s="261" t="str">
        <f>IF(SP_SUL!K855="","*",SP_SUL!K855)</f>
        <v>*</v>
      </c>
      <c r="O833" s="26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4" t="str">
        <f>IF(SP_SUL!N856="","*",SP_SUL!N856)</f>
        <v>*</v>
      </c>
      <c r="M834" s="111" t="str">
        <f>IF(SP_SUL!J856="","*",SP_SUL!J856)</f>
        <v>*</v>
      </c>
      <c r="N834" s="260" t="str">
        <f>IF(SP_SUL!K856="","*",SP_SUL!K856)</f>
        <v>*</v>
      </c>
      <c r="O834" s="26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8" t="str">
        <f>IF(SP_SUL!N857="","*",SP_SUL!N857)</f>
        <v>*</v>
      </c>
      <c r="M835" s="150" t="str">
        <f>IF(SP_SUL!J857="","*",SP_SUL!J857)</f>
        <v>*</v>
      </c>
      <c r="N835" s="261" t="str">
        <f>IF(SP_SUL!K857="","*",SP_SUL!K857)</f>
        <v>*</v>
      </c>
      <c r="O835" s="26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8" t="str">
        <f>IF(SP_SUL!N858="","*",SP_SUL!N858)</f>
        <v>*</v>
      </c>
      <c r="M836" s="150" t="str">
        <f>IF(SP_SUL!J858="","*",SP_SUL!J858)</f>
        <v>*</v>
      </c>
      <c r="N836" s="261" t="str">
        <f>IF(SP_SUL!K858="","*",SP_SUL!K858)</f>
        <v>*</v>
      </c>
      <c r="O836" s="26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4" t="str">
        <f>IF(SP_SUL!N859="","*",SP_SUL!N859)</f>
        <v>*</v>
      </c>
      <c r="M837" s="111" t="str">
        <f>IF(SP_SUL!J859="","*",SP_SUL!J859)</f>
        <v>*</v>
      </c>
      <c r="N837" s="260" t="str">
        <f>IF(SP_SUL!K859="","*",SP_SUL!K859)</f>
        <v>*</v>
      </c>
      <c r="O837" s="26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8" t="str">
        <f>IF(SP_SUL!N860="","*",SP_SUL!N860)</f>
        <v>*</v>
      </c>
      <c r="M838" s="150" t="str">
        <f>IF(SP_SUL!J860="","*",SP_SUL!J860)</f>
        <v>*</v>
      </c>
      <c r="N838" s="261" t="str">
        <f>IF(SP_SUL!K860="","*",SP_SUL!K860)</f>
        <v>*</v>
      </c>
      <c r="O838" s="26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8" t="str">
        <f>IF(SP_SUL!N861="","*",SP_SUL!N861)</f>
        <v>*</v>
      </c>
      <c r="M839" s="150" t="str">
        <f>IF(SP_SUL!J861="","*",SP_SUL!J861)</f>
        <v>*</v>
      </c>
      <c r="N839" s="261" t="str">
        <f>IF(SP_SUL!K861="","*",SP_SUL!K861)</f>
        <v>*</v>
      </c>
      <c r="O839" s="26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4" t="str">
        <f>IF(SP_SUL!N862="","*",SP_SUL!N862)</f>
        <v>*</v>
      </c>
      <c r="M840" s="111" t="str">
        <f>IF(SP_SUL!J862="","*",SP_SUL!J862)</f>
        <v>*</v>
      </c>
      <c r="N840" s="260" t="str">
        <f>IF(SP_SUL!K862="","*",SP_SUL!K862)</f>
        <v>*</v>
      </c>
      <c r="O840" s="26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8" t="str">
        <f>IF(SP_SUL!N863="","*",SP_SUL!N863)</f>
        <v>*</v>
      </c>
      <c r="M841" s="150" t="str">
        <f>IF(SP_SUL!J863="","*",SP_SUL!J863)</f>
        <v>*</v>
      </c>
      <c r="N841" s="261" t="str">
        <f>IF(SP_SUL!K863="","*",SP_SUL!K863)</f>
        <v>*</v>
      </c>
      <c r="O841" s="26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8" t="str">
        <f>IF(SP_SUL!N864="","*",SP_SUL!N864)</f>
        <v>*</v>
      </c>
      <c r="M842" s="150" t="str">
        <f>IF(SP_SUL!J864="","*",SP_SUL!J864)</f>
        <v>*</v>
      </c>
      <c r="N842" s="261" t="str">
        <f>IF(SP_SUL!K864="","*",SP_SUL!K864)</f>
        <v>*</v>
      </c>
      <c r="O842" s="26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4" t="str">
        <f>IF(SP_SUL!N865="","*",SP_SUL!N865)</f>
        <v>*</v>
      </c>
      <c r="M843" s="111" t="str">
        <f>IF(SP_SUL!J865="","*",SP_SUL!J865)</f>
        <v>*</v>
      </c>
      <c r="N843" s="260" t="str">
        <f>IF(SP_SUL!K865="","*",SP_SUL!K865)</f>
        <v>*</v>
      </c>
      <c r="O843" s="26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8" t="str">
        <f>IF(SP_SUL!N866="","*",SP_SUL!N866)</f>
        <v>*</v>
      </c>
      <c r="M844" s="150" t="str">
        <f>IF(SP_SUL!J866="","*",SP_SUL!J866)</f>
        <v>*</v>
      </c>
      <c r="N844" s="261" t="str">
        <f>IF(SP_SUL!K866="","*",SP_SUL!K866)</f>
        <v>*</v>
      </c>
      <c r="O844" s="26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8" t="str">
        <f>IF(SP_SUL!N867="","*",SP_SUL!N867)</f>
        <v>*</v>
      </c>
      <c r="M845" s="150" t="str">
        <f>IF(SP_SUL!J867="","*",SP_SUL!J867)</f>
        <v>*</v>
      </c>
      <c r="N845" s="261" t="str">
        <f>IF(SP_SUL!K867="","*",SP_SUL!K867)</f>
        <v>*</v>
      </c>
      <c r="O845" s="26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4" t="str">
        <f>IF(SP_SUL!N868="","*",SP_SUL!N868)</f>
        <v>*</v>
      </c>
      <c r="M846" s="111" t="str">
        <f>IF(SP_SUL!J868="","*",SP_SUL!J868)</f>
        <v>*</v>
      </c>
      <c r="N846" s="260" t="str">
        <f>IF(SP_SUL!K868="","*",SP_SUL!K868)</f>
        <v>*</v>
      </c>
      <c r="O846" s="26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8" t="str">
        <f>IF(SP_SUL!N869="","*",SP_SUL!N869)</f>
        <v>*</v>
      </c>
      <c r="M847" s="150" t="str">
        <f>IF(SP_SUL!J869="","*",SP_SUL!J869)</f>
        <v>*</v>
      </c>
      <c r="N847" s="261" t="str">
        <f>IF(SP_SUL!K869="","*",SP_SUL!K869)</f>
        <v>*</v>
      </c>
      <c r="O847" s="26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8" t="str">
        <f>IF(SP_SUL!N870="","*",SP_SUL!N870)</f>
        <v>*</v>
      </c>
      <c r="M848" s="150" t="str">
        <f>IF(SP_SUL!J870="","*",SP_SUL!J870)</f>
        <v>*</v>
      </c>
      <c r="N848" s="261" t="str">
        <f>IF(SP_SUL!K870="","*",SP_SUL!K870)</f>
        <v>*</v>
      </c>
      <c r="O848" s="26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4" t="str">
        <f>IF(SP_SUL!N871="","*",SP_SUL!N871)</f>
        <v>*</v>
      </c>
      <c r="M849" s="111" t="str">
        <f>IF(SP_SUL!J871="","*",SP_SUL!J871)</f>
        <v>*</v>
      </c>
      <c r="N849" s="260" t="str">
        <f>IF(SP_SUL!K871="","*",SP_SUL!K871)</f>
        <v>*</v>
      </c>
      <c r="O849" s="26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8" t="str">
        <f>IF(SP_SUL!N872="","*",SP_SUL!N872)</f>
        <v>*</v>
      </c>
      <c r="M850" s="150" t="str">
        <f>IF(SP_SUL!J872="","*",SP_SUL!J872)</f>
        <v>*</v>
      </c>
      <c r="N850" s="261" t="str">
        <f>IF(SP_SUL!K872="","*",SP_SUL!K872)</f>
        <v>*</v>
      </c>
      <c r="O850" s="26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8" t="str">
        <f>IF(SP_SUL!N873="","*",SP_SUL!N873)</f>
        <v>*</v>
      </c>
      <c r="M851" s="150" t="str">
        <f>IF(SP_SUL!J873="","*",SP_SUL!J873)</f>
        <v>*</v>
      </c>
      <c r="N851" s="261" t="str">
        <f>IF(SP_SUL!K873="","*",SP_SUL!K873)</f>
        <v>*</v>
      </c>
      <c r="O851" s="26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4" t="str">
        <f>IF(SP_SUL!N874="","*",SP_SUL!N874)</f>
        <v>*</v>
      </c>
      <c r="M852" s="111" t="str">
        <f>IF(SP_SUL!J874="","*",SP_SUL!J874)</f>
        <v>*</v>
      </c>
      <c r="N852" s="260" t="str">
        <f>IF(SP_SUL!K874="","*",SP_SUL!K874)</f>
        <v>*</v>
      </c>
      <c r="O852" s="26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8" t="str">
        <f>IF(SP_SUL!N875="","*",SP_SUL!N875)</f>
        <v>*</v>
      </c>
      <c r="M853" s="150" t="str">
        <f>IF(SP_SUL!J875="","*",SP_SUL!J875)</f>
        <v>*</v>
      </c>
      <c r="N853" s="261" t="str">
        <f>IF(SP_SUL!K875="","*",SP_SUL!K875)</f>
        <v>*</v>
      </c>
      <c r="O853" s="26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8" t="str">
        <f>IF(SP_SUL!N876="","*",SP_SUL!N876)</f>
        <v>*</v>
      </c>
      <c r="M854" s="150" t="str">
        <f>IF(SP_SUL!J876="","*",SP_SUL!J876)</f>
        <v>*</v>
      </c>
      <c r="N854" s="261" t="str">
        <f>IF(SP_SUL!K876="","*",SP_SUL!K876)</f>
        <v>*</v>
      </c>
      <c r="O854" s="26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4" t="str">
        <f>IF(SP_SUL!N877="","*",SP_SUL!N877)</f>
        <v>*</v>
      </c>
      <c r="M855" s="111" t="str">
        <f>IF(SP_SUL!J877="","*",SP_SUL!J877)</f>
        <v>*</v>
      </c>
      <c r="N855" s="260" t="str">
        <f>IF(SP_SUL!K877="","*",SP_SUL!K877)</f>
        <v>*</v>
      </c>
      <c r="O855" s="26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8" t="str">
        <f>IF(SP_SUL!N878="","*",SP_SUL!N878)</f>
        <v>*</v>
      </c>
      <c r="M856" s="150" t="str">
        <f>IF(SP_SUL!J878="","*",SP_SUL!J878)</f>
        <v>*</v>
      </c>
      <c r="N856" s="261" t="str">
        <f>IF(SP_SUL!K878="","*",SP_SUL!K878)</f>
        <v>*</v>
      </c>
      <c r="O856" s="26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8" t="str">
        <f>IF(SP_SUL!N879="","*",SP_SUL!N879)</f>
        <v>*</v>
      </c>
      <c r="M857" s="150" t="str">
        <f>IF(SP_SUL!J879="","*",SP_SUL!J879)</f>
        <v>*</v>
      </c>
      <c r="N857" s="261" t="str">
        <f>IF(SP_SUL!K879="","*",SP_SUL!K879)</f>
        <v>*</v>
      </c>
      <c r="O857" s="26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4" t="str">
        <f>IF(SP_SUL!N880="","*",SP_SUL!N880)</f>
        <v>*</v>
      </c>
      <c r="M858" s="111" t="str">
        <f>IF(SP_SUL!J880="","*",SP_SUL!J880)</f>
        <v>*</v>
      </c>
      <c r="N858" s="260" t="str">
        <f>IF(SP_SUL!K880="","*",SP_SUL!K880)</f>
        <v>*</v>
      </c>
      <c r="O858" s="26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8" t="str">
        <f>IF(SP_SUL!N881="","*",SP_SUL!N881)</f>
        <v>*</v>
      </c>
      <c r="M859" s="150" t="str">
        <f>IF(SP_SUL!J881="","*",SP_SUL!J881)</f>
        <v>*</v>
      </c>
      <c r="N859" s="261" t="str">
        <f>IF(SP_SUL!K881="","*",SP_SUL!K881)</f>
        <v>*</v>
      </c>
      <c r="O859" s="26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8" t="str">
        <f>IF(SP_SUL!N882="","*",SP_SUL!N882)</f>
        <v>*</v>
      </c>
      <c r="M860" s="150" t="str">
        <f>IF(SP_SUL!J882="","*",SP_SUL!J882)</f>
        <v>*</v>
      </c>
      <c r="N860" s="261" t="str">
        <f>IF(SP_SUL!K882="","*",SP_SUL!K882)</f>
        <v>*</v>
      </c>
      <c r="O860" s="26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4" t="str">
        <f>IF(SP_SUL!N883="","*",SP_SUL!N883)</f>
        <v>*</v>
      </c>
      <c r="M861" s="111" t="str">
        <f>IF(SP_SUL!J883="","*",SP_SUL!J883)</f>
        <v>*</v>
      </c>
      <c r="N861" s="260" t="str">
        <f>IF(SP_SUL!K883="","*",SP_SUL!K883)</f>
        <v>*</v>
      </c>
      <c r="O861" s="26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8" t="str">
        <f>IF(SP_SUL!N884="","*",SP_SUL!N884)</f>
        <v>*</v>
      </c>
      <c r="M862" s="150" t="str">
        <f>IF(SP_SUL!J884="","*",SP_SUL!J884)</f>
        <v>*</v>
      </c>
      <c r="N862" s="261" t="str">
        <f>IF(SP_SUL!K884="","*",SP_SUL!K884)</f>
        <v>*</v>
      </c>
      <c r="O862" s="26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8" t="str">
        <f>IF(SP_SUL!N885="","*",SP_SUL!N885)</f>
        <v>*</v>
      </c>
      <c r="M863" s="150" t="str">
        <f>IF(SP_SUL!J885="","*",SP_SUL!J885)</f>
        <v>*</v>
      </c>
      <c r="N863" s="261" t="str">
        <f>IF(SP_SUL!K885="","*",SP_SUL!K885)</f>
        <v>*</v>
      </c>
      <c r="O863" s="26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4" t="str">
        <f>IF(SP_SUL!N886="","*",SP_SUL!N886)</f>
        <v>*</v>
      </c>
      <c r="M864" s="111" t="str">
        <f>IF(SP_SUL!J886="","*",SP_SUL!J886)</f>
        <v>*</v>
      </c>
      <c r="N864" s="260" t="str">
        <f>IF(SP_SUL!K886="","*",SP_SUL!K886)</f>
        <v>*</v>
      </c>
      <c r="O864" s="26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8" t="str">
        <f>IF(SP_SUL!N887="","*",SP_SUL!N887)</f>
        <v>*</v>
      </c>
      <c r="M865" s="150" t="str">
        <f>IF(SP_SUL!J887="","*",SP_SUL!J887)</f>
        <v>*</v>
      </c>
      <c r="N865" s="261" t="str">
        <f>IF(SP_SUL!K887="","*",SP_SUL!K887)</f>
        <v>*</v>
      </c>
      <c r="O865" s="26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8" t="str">
        <f>IF(SP_SUL!N888="","*",SP_SUL!N888)</f>
        <v>*</v>
      </c>
      <c r="M866" s="150" t="str">
        <f>IF(SP_SUL!J888="","*",SP_SUL!J888)</f>
        <v>*</v>
      </c>
      <c r="N866" s="261" t="str">
        <f>IF(SP_SUL!K888="","*",SP_SUL!K888)</f>
        <v>*</v>
      </c>
      <c r="O866" s="26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4" t="str">
        <f>IF(SP_SUL!N889="","*",SP_SUL!N889)</f>
        <v>*</v>
      </c>
      <c r="M867" s="111" t="str">
        <f>IF(SP_SUL!J889="","*",SP_SUL!J889)</f>
        <v>*</v>
      </c>
      <c r="N867" s="260" t="str">
        <f>IF(SP_SUL!K889="","*",SP_SUL!K889)</f>
        <v>*</v>
      </c>
      <c r="O867" s="26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8" t="str">
        <f>IF(SP_SUL!N890="","*",SP_SUL!N890)</f>
        <v>*</v>
      </c>
      <c r="M868" s="150" t="str">
        <f>IF(SP_SUL!J890="","*",SP_SUL!J890)</f>
        <v>*</v>
      </c>
      <c r="N868" s="261" t="str">
        <f>IF(SP_SUL!K890="","*",SP_SUL!K890)</f>
        <v>*</v>
      </c>
      <c r="O868" s="26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8" t="str">
        <f>IF(SP_SUL!N891="","*",SP_SUL!N891)</f>
        <v>*</v>
      </c>
      <c r="M869" s="150" t="str">
        <f>IF(SP_SUL!J891="","*",SP_SUL!J891)</f>
        <v>*</v>
      </c>
      <c r="N869" s="261" t="str">
        <f>IF(SP_SUL!K891="","*",SP_SUL!K891)</f>
        <v>*</v>
      </c>
      <c r="O869" s="26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4" t="str">
        <f>IF(SP_SUL!N892="","*",SP_SUL!N892)</f>
        <v>*</v>
      </c>
      <c r="M870" s="111" t="str">
        <f>IF(SP_SUL!J892="","*",SP_SUL!J892)</f>
        <v>*</v>
      </c>
      <c r="N870" s="260" t="str">
        <f>IF(SP_SUL!K892="","*",SP_SUL!K892)</f>
        <v>*</v>
      </c>
      <c r="O870" s="26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8" t="str">
        <f>IF(SP_SUL!N893="","*",SP_SUL!N893)</f>
        <v>*</v>
      </c>
      <c r="M871" s="150" t="str">
        <f>IF(SP_SUL!J893="","*",SP_SUL!J893)</f>
        <v>*</v>
      </c>
      <c r="N871" s="261" t="str">
        <f>IF(SP_SUL!K893="","*",SP_SUL!K893)</f>
        <v>*</v>
      </c>
      <c r="O871" s="26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8" t="str">
        <f>IF(SP_SUL!N894="","*",SP_SUL!N894)</f>
        <v>*</v>
      </c>
      <c r="M872" s="150" t="str">
        <f>IF(SP_SUL!J894="","*",SP_SUL!J894)</f>
        <v>*</v>
      </c>
      <c r="N872" s="261" t="str">
        <f>IF(SP_SUL!K894="","*",SP_SUL!K894)</f>
        <v>*</v>
      </c>
      <c r="O872" s="26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4" t="str">
        <f>IF(SP_SUL!N895="","*",SP_SUL!N895)</f>
        <v>*</v>
      </c>
      <c r="M873" s="111" t="str">
        <f>IF(SP_SUL!J895="","*",SP_SUL!J895)</f>
        <v>*</v>
      </c>
      <c r="N873" s="260" t="str">
        <f>IF(SP_SUL!K895="","*",SP_SUL!K895)</f>
        <v>*</v>
      </c>
      <c r="O873" s="26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8" t="str">
        <f>IF(SP_SUL!N896="","*",SP_SUL!N896)</f>
        <v>*</v>
      </c>
      <c r="M874" s="150" t="str">
        <f>IF(SP_SUL!J896="","*",SP_SUL!J896)</f>
        <v>*</v>
      </c>
      <c r="N874" s="261" t="str">
        <f>IF(SP_SUL!K896="","*",SP_SUL!K896)</f>
        <v>*</v>
      </c>
      <c r="O874" s="26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8" t="str">
        <f>IF(SP_SUL!N897="","*",SP_SUL!N897)</f>
        <v>*</v>
      </c>
      <c r="M875" s="150" t="str">
        <f>IF(SP_SUL!J897="","*",SP_SUL!J897)</f>
        <v>*</v>
      </c>
      <c r="N875" s="261" t="str">
        <f>IF(SP_SUL!K897="","*",SP_SUL!K897)</f>
        <v>*</v>
      </c>
      <c r="O875" s="26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4" t="str">
        <f>IF(SP_SUL!N898="","*",SP_SUL!N898)</f>
        <v>*</v>
      </c>
      <c r="M876" s="111" t="str">
        <f>IF(SP_SUL!J898="","*",SP_SUL!J898)</f>
        <v>*</v>
      </c>
      <c r="N876" s="260" t="str">
        <f>IF(SP_SUL!K898="","*",SP_SUL!K898)</f>
        <v>*</v>
      </c>
      <c r="O876" s="26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8" t="str">
        <f>IF(SP_SUL!N899="","*",SP_SUL!N899)</f>
        <v>*</v>
      </c>
      <c r="M877" s="150" t="str">
        <f>IF(SP_SUL!J899="","*",SP_SUL!J899)</f>
        <v>*</v>
      </c>
      <c r="N877" s="261" t="str">
        <f>IF(SP_SUL!K899="","*",SP_SUL!K899)</f>
        <v>*</v>
      </c>
      <c r="O877" s="26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8" t="str">
        <f>IF(SP_SUL!N900="","*",SP_SUL!N900)</f>
        <v>*</v>
      </c>
      <c r="M878" s="150" t="str">
        <f>IF(SP_SUL!J900="","*",SP_SUL!J900)</f>
        <v>*</v>
      </c>
      <c r="N878" s="261" t="str">
        <f>IF(SP_SUL!K900="","*",SP_SUL!K900)</f>
        <v>*</v>
      </c>
      <c r="O878" s="26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4" t="str">
        <f>IF(SP_SUL!N901="","*",SP_SUL!N901)</f>
        <v>*</v>
      </c>
      <c r="M879" s="111" t="str">
        <f>IF(SP_SUL!J901="","*",SP_SUL!J901)</f>
        <v>*</v>
      </c>
      <c r="N879" s="260" t="str">
        <f>IF(SP_SUL!K901="","*",SP_SUL!K901)</f>
        <v>*</v>
      </c>
      <c r="O879" s="26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8" t="str">
        <f>IF(SP_SUL!N902="","*",SP_SUL!N902)</f>
        <v>*</v>
      </c>
      <c r="M880" s="150" t="str">
        <f>IF(SP_SUL!J902="","*",SP_SUL!J902)</f>
        <v>*</v>
      </c>
      <c r="N880" s="261" t="str">
        <f>IF(SP_SUL!K902="","*",SP_SUL!K902)</f>
        <v>*</v>
      </c>
      <c r="O880" s="26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8" t="str">
        <f>IF(SP_SUL!N903="","*",SP_SUL!N903)</f>
        <v>*</v>
      </c>
      <c r="M881" s="150" t="str">
        <f>IF(SP_SUL!J903="","*",SP_SUL!J903)</f>
        <v>*</v>
      </c>
      <c r="N881" s="261" t="str">
        <f>IF(SP_SUL!K903="","*",SP_SUL!K903)</f>
        <v>*</v>
      </c>
      <c r="O881" s="26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4" t="str">
        <f>IF(SP_SUL!N904="","*",SP_SUL!N904)</f>
        <v>*</v>
      </c>
      <c r="M882" s="111" t="str">
        <f>IF(SP_SUL!J904="","*",SP_SUL!J904)</f>
        <v>*</v>
      </c>
      <c r="N882" s="260" t="str">
        <f>IF(SP_SUL!K904="","*",SP_SUL!K904)</f>
        <v>*</v>
      </c>
      <c r="O882" s="26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8" t="str">
        <f>IF(SP_SUL!N905="","*",SP_SUL!N905)</f>
        <v>*</v>
      </c>
      <c r="M883" s="150" t="str">
        <f>IF(SP_SUL!J905="","*",SP_SUL!J905)</f>
        <v>*</v>
      </c>
      <c r="N883" s="261" t="str">
        <f>IF(SP_SUL!K905="","*",SP_SUL!K905)</f>
        <v>*</v>
      </c>
      <c r="O883" s="26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8" t="str">
        <f>IF(SP_SUL!N906="","*",SP_SUL!N906)</f>
        <v>*</v>
      </c>
      <c r="M884" s="150" t="str">
        <f>IF(SP_SUL!J906="","*",SP_SUL!J906)</f>
        <v>*</v>
      </c>
      <c r="N884" s="261" t="str">
        <f>IF(SP_SUL!K906="","*",SP_SUL!K906)</f>
        <v>*</v>
      </c>
      <c r="O884" s="26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4" t="str">
        <f>IF(SP_SUL!N907="","*",SP_SUL!N907)</f>
        <v>*</v>
      </c>
      <c r="M885" s="111" t="str">
        <f>IF(SP_SUL!J907="","*",SP_SUL!J907)</f>
        <v>*</v>
      </c>
      <c r="N885" s="260" t="str">
        <f>IF(SP_SUL!K907="","*",SP_SUL!K907)</f>
        <v>*</v>
      </c>
      <c r="O885" s="26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8" t="str">
        <f>IF(SP_SUL!N908="","*",SP_SUL!N908)</f>
        <v>*</v>
      </c>
      <c r="M886" s="150" t="str">
        <f>IF(SP_SUL!J908="","*",SP_SUL!J908)</f>
        <v>*</v>
      </c>
      <c r="N886" s="261" t="str">
        <f>IF(SP_SUL!K908="","*",SP_SUL!K908)</f>
        <v>*</v>
      </c>
      <c r="O886" s="26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8" t="str">
        <f>IF(SP_SUL!N909="","*",SP_SUL!N909)</f>
        <v>*</v>
      </c>
      <c r="M887" s="150" t="str">
        <f>IF(SP_SUL!J909="","*",SP_SUL!J909)</f>
        <v>*</v>
      </c>
      <c r="N887" s="261" t="str">
        <f>IF(SP_SUL!K909="","*",SP_SUL!K909)</f>
        <v>*</v>
      </c>
      <c r="O887" s="26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4" t="str">
        <f>IF(SP_SUL!N910="","*",SP_SUL!N910)</f>
        <v>*</v>
      </c>
      <c r="M888" s="111" t="str">
        <f>IF(SP_SUL!J910="","*",SP_SUL!J910)</f>
        <v>*</v>
      </c>
      <c r="N888" s="260" t="str">
        <f>IF(SP_SUL!K910="","*",SP_SUL!K910)</f>
        <v>*</v>
      </c>
      <c r="O888" s="26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8" t="str">
        <f>IF(SP_SUL!N911="","*",SP_SUL!N911)</f>
        <v>*</v>
      </c>
      <c r="M889" s="150" t="str">
        <f>IF(SP_SUL!J911="","*",SP_SUL!J911)</f>
        <v>*</v>
      </c>
      <c r="N889" s="261" t="str">
        <f>IF(SP_SUL!K911="","*",SP_SUL!K911)</f>
        <v>*</v>
      </c>
      <c r="O889" s="26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8" t="str">
        <f>IF(SP_SUL!N912="","*",SP_SUL!N912)</f>
        <v>*</v>
      </c>
      <c r="M890" s="150" t="str">
        <f>IF(SP_SUL!J912="","*",SP_SUL!J912)</f>
        <v>*</v>
      </c>
      <c r="N890" s="261" t="str">
        <f>IF(SP_SUL!K912="","*",SP_SUL!K912)</f>
        <v>*</v>
      </c>
      <c r="O890" s="26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4" t="str">
        <f>IF(SP_SUL!N913="","*",SP_SUL!N913)</f>
        <v>*</v>
      </c>
      <c r="M891" s="111" t="str">
        <f>IF(SP_SUL!J913="","*",SP_SUL!J913)</f>
        <v>*</v>
      </c>
      <c r="N891" s="260" t="str">
        <f>IF(SP_SUL!K913="","*",SP_SUL!K913)</f>
        <v>*</v>
      </c>
      <c r="O891" s="26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8" t="str">
        <f>IF(SP_SUL!N914="","*",SP_SUL!N914)</f>
        <v>*</v>
      </c>
      <c r="M892" s="150" t="str">
        <f>IF(SP_SUL!J914="","*",SP_SUL!J914)</f>
        <v>*</v>
      </c>
      <c r="N892" s="261" t="str">
        <f>IF(SP_SUL!K914="","*",SP_SUL!K914)</f>
        <v>*</v>
      </c>
      <c r="O892" s="26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8" t="str">
        <f>IF(SP_SUL!N915="","*",SP_SUL!N915)</f>
        <v>*</v>
      </c>
      <c r="M893" s="150" t="str">
        <f>IF(SP_SUL!J915="","*",SP_SUL!J915)</f>
        <v>*</v>
      </c>
      <c r="N893" s="261" t="str">
        <f>IF(SP_SUL!K915="","*",SP_SUL!K915)</f>
        <v>*</v>
      </c>
      <c r="O893" s="26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4" t="str">
        <f>IF(SP_SUL!N916="","*",SP_SUL!N916)</f>
        <v>*</v>
      </c>
      <c r="M894" s="111" t="str">
        <f>IF(SP_SUL!J916="","*",SP_SUL!J916)</f>
        <v>*</v>
      </c>
      <c r="N894" s="260" t="str">
        <f>IF(SP_SUL!K916="","*",SP_SUL!K916)</f>
        <v>*</v>
      </c>
      <c r="O894" s="26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8" t="str">
        <f>IF(SP_SUL!N917="","*",SP_SUL!N917)</f>
        <v>*</v>
      </c>
      <c r="M895" s="150" t="str">
        <f>IF(SP_SUL!J917="","*",SP_SUL!J917)</f>
        <v>*</v>
      </c>
      <c r="N895" s="261" t="str">
        <f>IF(SP_SUL!K917="","*",SP_SUL!K917)</f>
        <v>*</v>
      </c>
      <c r="O895" s="26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8" t="str">
        <f>IF(SP_SUL!N918="","*",SP_SUL!N918)</f>
        <v>*</v>
      </c>
      <c r="M896" s="150" t="str">
        <f>IF(SP_SUL!J918="","*",SP_SUL!J918)</f>
        <v>*</v>
      </c>
      <c r="N896" s="261" t="str">
        <f>IF(SP_SUL!K918="","*",SP_SUL!K918)</f>
        <v>*</v>
      </c>
      <c r="O896" s="26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4" t="str">
        <f>IF(SP_SUL!N919="","*",SP_SUL!N919)</f>
        <v>*</v>
      </c>
      <c r="M897" s="111" t="str">
        <f>IF(SP_SUL!J919="","*",SP_SUL!J919)</f>
        <v>*</v>
      </c>
      <c r="N897" s="260" t="str">
        <f>IF(SP_SUL!K919="","*",SP_SUL!K919)</f>
        <v>*</v>
      </c>
      <c r="O897" s="26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8" t="str">
        <f>IF(SP_SUL!N920="","*",SP_SUL!N920)</f>
        <v>*</v>
      </c>
      <c r="M898" s="150" t="str">
        <f>IF(SP_SUL!J920="","*",SP_SUL!J920)</f>
        <v>*</v>
      </c>
      <c r="N898" s="261" t="str">
        <f>IF(SP_SUL!K920="","*",SP_SUL!K920)</f>
        <v>*</v>
      </c>
      <c r="O898" s="26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8" t="str">
        <f>IF(SP_SUL!N921="","*",SP_SUL!N921)</f>
        <v>*</v>
      </c>
      <c r="M899" s="150" t="str">
        <f>IF(SP_SUL!J921="","*",SP_SUL!J921)</f>
        <v>*</v>
      </c>
      <c r="N899" s="261" t="str">
        <f>IF(SP_SUL!K921="","*",SP_SUL!K921)</f>
        <v>*</v>
      </c>
      <c r="O899" s="26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4" t="str">
        <f>IF(SP_SUL!N922="","*",SP_SUL!N922)</f>
        <v>*</v>
      </c>
      <c r="M900" s="111" t="str">
        <f>IF(SP_SUL!J922="","*",SP_SUL!J922)</f>
        <v>*</v>
      </c>
      <c r="N900" s="260" t="str">
        <f>IF(SP_SUL!K922="","*",SP_SUL!K922)</f>
        <v>*</v>
      </c>
      <c r="O900" s="26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8" t="str">
        <f>IF(SP_SUL!N923="","*",SP_SUL!N923)</f>
        <v>*</v>
      </c>
      <c r="M901" s="150" t="str">
        <f>IF(SP_SUL!J923="","*",SP_SUL!J923)</f>
        <v>*</v>
      </c>
      <c r="N901" s="261" t="str">
        <f>IF(SP_SUL!K923="","*",SP_SUL!K923)</f>
        <v>*</v>
      </c>
      <c r="O901" s="26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8" t="str">
        <f>IF(SP_SUL!N924="","*",SP_SUL!N924)</f>
        <v>*</v>
      </c>
      <c r="M902" s="150" t="str">
        <f>IF(SP_SUL!J924="","*",SP_SUL!J924)</f>
        <v>*</v>
      </c>
      <c r="N902" s="261" t="str">
        <f>IF(SP_SUL!K924="","*",SP_SUL!K924)</f>
        <v>*</v>
      </c>
      <c r="O902" s="26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4" t="str">
        <f>IF(SP_SUL!N925="","*",SP_SUL!N925)</f>
        <v>*</v>
      </c>
      <c r="M903" s="111" t="str">
        <f>IF(SP_SUL!J925="","*",SP_SUL!J925)</f>
        <v>*</v>
      </c>
      <c r="N903" s="260" t="str">
        <f>IF(SP_SUL!K925="","*",SP_SUL!K925)</f>
        <v>*</v>
      </c>
      <c r="O903" s="26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8" t="str">
        <f>IF(SP_SUL!N926="","*",SP_SUL!N926)</f>
        <v>*</v>
      </c>
      <c r="M904" s="150" t="str">
        <f>IF(SP_SUL!J926="","*",SP_SUL!J926)</f>
        <v>*</v>
      </c>
      <c r="N904" s="261" t="str">
        <f>IF(SP_SUL!K926="","*",SP_SUL!K926)</f>
        <v>*</v>
      </c>
      <c r="O904" s="26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8" t="str">
        <f>IF(SP_SUL!N927="","*",SP_SUL!N927)</f>
        <v>*</v>
      </c>
      <c r="M905" s="150" t="str">
        <f>IF(SP_SUL!J927="","*",SP_SUL!J927)</f>
        <v>*</v>
      </c>
      <c r="N905" s="261" t="str">
        <f>IF(SP_SUL!K927="","*",SP_SUL!K927)</f>
        <v>*</v>
      </c>
      <c r="O905" s="26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4" t="str">
        <f>IF(SP_SUL!N928="","*",SP_SUL!N928)</f>
        <v>*</v>
      </c>
      <c r="M906" s="111" t="str">
        <f>IF(SP_SUL!J928="","*",SP_SUL!J928)</f>
        <v>*</v>
      </c>
      <c r="N906" s="260" t="str">
        <f>IF(SP_SUL!K928="","*",SP_SUL!K928)</f>
        <v>*</v>
      </c>
      <c r="O906" s="26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8" t="str">
        <f>IF(SP_SUL!N929="","*",SP_SUL!N929)</f>
        <v>*</v>
      </c>
      <c r="M907" s="150" t="str">
        <f>IF(SP_SUL!J929="","*",SP_SUL!J929)</f>
        <v>*</v>
      </c>
      <c r="N907" s="261" t="str">
        <f>IF(SP_SUL!K929="","*",SP_SUL!K929)</f>
        <v>*</v>
      </c>
      <c r="O907" s="26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8" t="str">
        <f>IF(SP_SUL!N930="","*",SP_SUL!N930)</f>
        <v>*</v>
      </c>
      <c r="M908" s="150" t="str">
        <f>IF(SP_SUL!J930="","*",SP_SUL!J930)</f>
        <v>*</v>
      </c>
      <c r="N908" s="261" t="str">
        <f>IF(SP_SUL!K930="","*",SP_SUL!K930)</f>
        <v>*</v>
      </c>
      <c r="O908" s="26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4" t="str">
        <f>IF(SP_SUL!N931="","*",SP_SUL!N931)</f>
        <v>*</v>
      </c>
      <c r="M909" s="111" t="str">
        <f>IF(SP_SUL!J931="","*",SP_SUL!J931)</f>
        <v>*</v>
      </c>
      <c r="N909" s="260" t="str">
        <f>IF(SP_SUL!K931="","*",SP_SUL!K931)</f>
        <v>*</v>
      </c>
      <c r="O909" s="26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8" t="str">
        <f>IF(SP_SUL!N932="","*",SP_SUL!N932)</f>
        <v>*</v>
      </c>
      <c r="M910" s="150" t="str">
        <f>IF(SP_SUL!J932="","*",SP_SUL!J932)</f>
        <v>*</v>
      </c>
      <c r="N910" s="261" t="str">
        <f>IF(SP_SUL!K932="","*",SP_SUL!K932)</f>
        <v>*</v>
      </c>
      <c r="O910" s="26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8" t="str">
        <f>IF(SP_SUL!N933="","*",SP_SUL!N933)</f>
        <v>*</v>
      </c>
      <c r="M911" s="150" t="str">
        <f>IF(SP_SUL!J933="","*",SP_SUL!J933)</f>
        <v>*</v>
      </c>
      <c r="N911" s="261" t="str">
        <f>IF(SP_SUL!K933="","*",SP_SUL!K933)</f>
        <v>*</v>
      </c>
      <c r="O911" s="26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4" t="str">
        <f>IF(SP_SUL!N934="","*",SP_SUL!N934)</f>
        <v>*</v>
      </c>
      <c r="M912" s="111" t="str">
        <f>IF(SP_SUL!J934="","*",SP_SUL!J934)</f>
        <v>*</v>
      </c>
      <c r="N912" s="260" t="str">
        <f>IF(SP_SUL!K934="","*",SP_SUL!K934)</f>
        <v>*</v>
      </c>
      <c r="O912" s="26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8" t="str">
        <f>IF(SP_SUL!N935="","*",SP_SUL!N935)</f>
        <v>*</v>
      </c>
      <c r="M913" s="150" t="str">
        <f>IF(SP_SUL!J935="","*",SP_SUL!J935)</f>
        <v>*</v>
      </c>
      <c r="N913" s="261" t="str">
        <f>IF(SP_SUL!K935="","*",SP_SUL!K935)</f>
        <v>*</v>
      </c>
      <c r="O913" s="26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8" t="str">
        <f>IF(SP_SUL!N936="","*",SP_SUL!N936)</f>
        <v>*</v>
      </c>
      <c r="M914" s="150" t="str">
        <f>IF(SP_SUL!J936="","*",SP_SUL!J936)</f>
        <v>*</v>
      </c>
      <c r="N914" s="261" t="str">
        <f>IF(SP_SUL!K936="","*",SP_SUL!K936)</f>
        <v>*</v>
      </c>
      <c r="O914" s="26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4" t="str">
        <f>IF(SP_SUL!N937="","*",SP_SUL!N937)</f>
        <v>*</v>
      </c>
      <c r="M915" s="111" t="str">
        <f>IF(SP_SUL!J937="","*",SP_SUL!J937)</f>
        <v>*</v>
      </c>
      <c r="N915" s="260" t="str">
        <f>IF(SP_SUL!K937="","*",SP_SUL!K937)</f>
        <v>*</v>
      </c>
      <c r="O915" s="26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8" t="str">
        <f>IF(SP_SUL!N938="","*",SP_SUL!N938)</f>
        <v>*</v>
      </c>
      <c r="M916" s="150" t="str">
        <f>IF(SP_SUL!J938="","*",SP_SUL!J938)</f>
        <v>*</v>
      </c>
      <c r="N916" s="261" t="str">
        <f>IF(SP_SUL!K938="","*",SP_SUL!K938)</f>
        <v>*</v>
      </c>
      <c r="O916" s="26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8" t="str">
        <f>IF(SP_SUL!N939="","*",SP_SUL!N939)</f>
        <v>*</v>
      </c>
      <c r="M917" s="150" t="str">
        <f>IF(SP_SUL!J939="","*",SP_SUL!J939)</f>
        <v>*</v>
      </c>
      <c r="N917" s="261" t="str">
        <f>IF(SP_SUL!K939="","*",SP_SUL!K939)</f>
        <v>*</v>
      </c>
      <c r="O917" s="26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4" t="str">
        <f>IF(SP_SUL!N940="","*",SP_SUL!N940)</f>
        <v>*</v>
      </c>
      <c r="M918" s="111" t="str">
        <f>IF(SP_SUL!J940="","*",SP_SUL!J940)</f>
        <v>*</v>
      </c>
      <c r="N918" s="260" t="str">
        <f>IF(SP_SUL!K940="","*",SP_SUL!K940)</f>
        <v>*</v>
      </c>
      <c r="O918" s="26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8" t="str">
        <f>IF(SP_SUL!N941="","*",SP_SUL!N941)</f>
        <v>*</v>
      </c>
      <c r="M919" s="150" t="str">
        <f>IF(SP_SUL!J941="","*",SP_SUL!J941)</f>
        <v>*</v>
      </c>
      <c r="N919" s="261" t="str">
        <f>IF(SP_SUL!K941="","*",SP_SUL!K941)</f>
        <v>*</v>
      </c>
      <c r="O919" s="26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8" t="str">
        <f>IF(SP_SUL!N942="","*",SP_SUL!N942)</f>
        <v>*</v>
      </c>
      <c r="M920" s="150" t="str">
        <f>IF(SP_SUL!J942="","*",SP_SUL!J942)</f>
        <v>*</v>
      </c>
      <c r="N920" s="261" t="str">
        <f>IF(SP_SUL!K942="","*",SP_SUL!K942)</f>
        <v>*</v>
      </c>
      <c r="O920" s="26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4" t="str">
        <f>IF(SP_SUL!N943="","*",SP_SUL!N943)</f>
        <v>*</v>
      </c>
      <c r="M921" s="111" t="str">
        <f>IF(SP_SUL!J943="","*",SP_SUL!J943)</f>
        <v>*</v>
      </c>
      <c r="N921" s="260" t="str">
        <f>IF(SP_SUL!K943="","*",SP_SUL!K943)</f>
        <v>*</v>
      </c>
      <c r="O921" s="26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8" t="str">
        <f>IF(SP_SUL!N944="","*",SP_SUL!N944)</f>
        <v>*</v>
      </c>
      <c r="M922" s="150" t="str">
        <f>IF(SP_SUL!J944="","*",SP_SUL!J944)</f>
        <v>*</v>
      </c>
      <c r="N922" s="261" t="str">
        <f>IF(SP_SUL!K944="","*",SP_SUL!K944)</f>
        <v>*</v>
      </c>
      <c r="O922" s="26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8" t="str">
        <f>IF(SP_SUL!N945="","*",SP_SUL!N945)</f>
        <v>*</v>
      </c>
      <c r="M923" s="150" t="str">
        <f>IF(SP_SUL!J945="","*",SP_SUL!J945)</f>
        <v>*</v>
      </c>
      <c r="N923" s="261" t="str">
        <f>IF(SP_SUL!K945="","*",SP_SUL!K945)</f>
        <v>*</v>
      </c>
      <c r="O923" s="26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4" t="str">
        <f>IF(SP_SUL!N946="","*",SP_SUL!N946)</f>
        <v>*</v>
      </c>
      <c r="M924" s="111" t="str">
        <f>IF(SP_SUL!J946="","*",SP_SUL!J946)</f>
        <v>*</v>
      </c>
      <c r="N924" s="260" t="str">
        <f>IF(SP_SUL!K946="","*",SP_SUL!K946)</f>
        <v>*</v>
      </c>
      <c r="O924" s="26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8" t="str">
        <f>IF(SP_SUL!N947="","*",SP_SUL!N947)</f>
        <v>*</v>
      </c>
      <c r="M925" s="150" t="str">
        <f>IF(SP_SUL!J947="","*",SP_SUL!J947)</f>
        <v>*</v>
      </c>
      <c r="N925" s="261" t="str">
        <f>IF(SP_SUL!K947="","*",SP_SUL!K947)</f>
        <v>*</v>
      </c>
      <c r="O925" s="26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8" t="str">
        <f>IF(SP_SUL!N948="","*",SP_SUL!N948)</f>
        <v>*</v>
      </c>
      <c r="M926" s="150" t="str">
        <f>IF(SP_SUL!J948="","*",SP_SUL!J948)</f>
        <v>*</v>
      </c>
      <c r="N926" s="261" t="str">
        <f>IF(SP_SUL!K948="","*",SP_SUL!K948)</f>
        <v>*</v>
      </c>
      <c r="O926" s="26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4" t="str">
        <f>IF(SP_SUL!N949="","*",SP_SUL!N949)</f>
        <v>*</v>
      </c>
      <c r="M927" s="111" t="str">
        <f>IF(SP_SUL!J949="","*",SP_SUL!J949)</f>
        <v>*</v>
      </c>
      <c r="N927" s="260" t="str">
        <f>IF(SP_SUL!K949="","*",SP_SUL!K949)</f>
        <v>*</v>
      </c>
      <c r="O927" s="26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8" t="str">
        <f>IF(SP_SUL!N950="","*",SP_SUL!N950)</f>
        <v>*</v>
      </c>
      <c r="M928" s="150" t="str">
        <f>IF(SP_SUL!J950="","*",SP_SUL!J950)</f>
        <v>*</v>
      </c>
      <c r="N928" s="261" t="str">
        <f>IF(SP_SUL!K950="","*",SP_SUL!K950)</f>
        <v>*</v>
      </c>
      <c r="O928" s="26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8" t="str">
        <f>IF(SP_SUL!N951="","*",SP_SUL!N951)</f>
        <v>*</v>
      </c>
      <c r="M929" s="150" t="str">
        <f>IF(SP_SUL!J951="","*",SP_SUL!J951)</f>
        <v>*</v>
      </c>
      <c r="N929" s="261" t="str">
        <f>IF(SP_SUL!K951="","*",SP_SUL!K951)</f>
        <v>*</v>
      </c>
      <c r="O929" s="26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4" t="str">
        <f>IF(SP_SUL!N952="","*",SP_SUL!N952)</f>
        <v>*</v>
      </c>
      <c r="M930" s="111" t="str">
        <f>IF(SP_SUL!J952="","*",SP_SUL!J952)</f>
        <v>*</v>
      </c>
      <c r="N930" s="260" t="str">
        <f>IF(SP_SUL!K952="","*",SP_SUL!K952)</f>
        <v>*</v>
      </c>
      <c r="O930" s="26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8" t="str">
        <f>IF(SP_SUL!N953="","*",SP_SUL!N953)</f>
        <v>*</v>
      </c>
      <c r="M931" s="150" t="str">
        <f>IF(SP_SUL!J953="","*",SP_SUL!J953)</f>
        <v>*</v>
      </c>
      <c r="N931" s="261" t="str">
        <f>IF(SP_SUL!K953="","*",SP_SUL!K953)</f>
        <v>*</v>
      </c>
      <c r="O931" s="26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8" t="str">
        <f>IF(SP_SUL!N954="","*",SP_SUL!N954)</f>
        <v>*</v>
      </c>
      <c r="M932" s="150" t="str">
        <f>IF(SP_SUL!J954="","*",SP_SUL!J954)</f>
        <v>*</v>
      </c>
      <c r="N932" s="261" t="str">
        <f>IF(SP_SUL!K954="","*",SP_SUL!K954)</f>
        <v>*</v>
      </c>
      <c r="O932" s="26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4" t="str">
        <f>IF(SP_SUL!N955="","*",SP_SUL!N955)</f>
        <v>*</v>
      </c>
      <c r="M933" s="111" t="str">
        <f>IF(SP_SUL!J955="","*",SP_SUL!J955)</f>
        <v>*</v>
      </c>
      <c r="N933" s="260" t="str">
        <f>IF(SP_SUL!K955="","*",SP_SUL!K955)</f>
        <v>*</v>
      </c>
      <c r="O933" s="26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8" t="str">
        <f>IF(SP_SUL!N956="","*",SP_SUL!N956)</f>
        <v>*</v>
      </c>
      <c r="M934" s="150" t="str">
        <f>IF(SP_SUL!J956="","*",SP_SUL!J956)</f>
        <v>*</v>
      </c>
      <c r="N934" s="261" t="str">
        <f>IF(SP_SUL!K956="","*",SP_SUL!K956)</f>
        <v>*</v>
      </c>
      <c r="O934" s="26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8" t="str">
        <f>IF(SP_SUL!N957="","*",SP_SUL!N957)</f>
        <v>*</v>
      </c>
      <c r="M935" s="150" t="str">
        <f>IF(SP_SUL!J957="","*",SP_SUL!J957)</f>
        <v>*</v>
      </c>
      <c r="N935" s="261" t="str">
        <f>IF(SP_SUL!K957="","*",SP_SUL!K957)</f>
        <v>*</v>
      </c>
      <c r="O935" s="26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4" t="str">
        <f>IF(SP_SUL!N958="","*",SP_SUL!N958)</f>
        <v>*</v>
      </c>
      <c r="M936" s="111" t="str">
        <f>IF(SP_SUL!J958="","*",SP_SUL!J958)</f>
        <v>*</v>
      </c>
      <c r="N936" s="260" t="str">
        <f>IF(SP_SUL!K958="","*",SP_SUL!K958)</f>
        <v>*</v>
      </c>
      <c r="O936" s="26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8" t="str">
        <f>IF(SP_SUL!N959="","*",SP_SUL!N959)</f>
        <v>*</v>
      </c>
      <c r="M937" s="150" t="str">
        <f>IF(SP_SUL!J959="","*",SP_SUL!J959)</f>
        <v>*</v>
      </c>
      <c r="N937" s="261" t="str">
        <f>IF(SP_SUL!K959="","*",SP_SUL!K959)</f>
        <v>*</v>
      </c>
      <c r="O937" s="26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8" t="str">
        <f>IF(SP_SUL!N960="","*",SP_SUL!N960)</f>
        <v>*</v>
      </c>
      <c r="M938" s="150" t="str">
        <f>IF(SP_SUL!J960="","*",SP_SUL!J960)</f>
        <v>*</v>
      </c>
      <c r="N938" s="261" t="str">
        <f>IF(SP_SUL!K960="","*",SP_SUL!K960)</f>
        <v>*</v>
      </c>
      <c r="O938" s="26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4" t="str">
        <f>IF(SP_SUL!N961="","*",SP_SUL!N961)</f>
        <v>*</v>
      </c>
      <c r="M939" s="111" t="str">
        <f>IF(SP_SUL!J961="","*",SP_SUL!J961)</f>
        <v>*</v>
      </c>
      <c r="N939" s="260" t="str">
        <f>IF(SP_SUL!K961="","*",SP_SUL!K961)</f>
        <v>*</v>
      </c>
      <c r="O939" s="26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8" t="str">
        <f>IF(SP_SUL!N962="","*",SP_SUL!N962)</f>
        <v>*</v>
      </c>
      <c r="M940" s="150" t="str">
        <f>IF(SP_SUL!J962="","*",SP_SUL!J962)</f>
        <v>*</v>
      </c>
      <c r="N940" s="261" t="str">
        <f>IF(SP_SUL!K962="","*",SP_SUL!K962)</f>
        <v>*</v>
      </c>
      <c r="O940" s="26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8" t="str">
        <f>IF(SP_SUL!N963="","*",SP_SUL!N963)</f>
        <v>*</v>
      </c>
      <c r="M941" s="150" t="str">
        <f>IF(SP_SUL!J963="","*",SP_SUL!J963)</f>
        <v>*</v>
      </c>
      <c r="N941" s="261" t="str">
        <f>IF(SP_SUL!K963="","*",SP_SUL!K963)</f>
        <v>*</v>
      </c>
      <c r="O941" s="26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4" t="str">
        <f>IF(SP_SUL!N964="","*",SP_SUL!N964)</f>
        <v>*</v>
      </c>
      <c r="M942" s="111" t="str">
        <f>IF(SP_SUL!J964="","*",SP_SUL!J964)</f>
        <v>*</v>
      </c>
      <c r="N942" s="260" t="str">
        <f>IF(SP_SUL!K964="","*",SP_SUL!K964)</f>
        <v>*</v>
      </c>
      <c r="O942" s="26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8" t="str">
        <f>IF(SP_SUL!N965="","*",SP_SUL!N965)</f>
        <v>*</v>
      </c>
      <c r="M943" s="150" t="str">
        <f>IF(SP_SUL!J965="","*",SP_SUL!J965)</f>
        <v>*</v>
      </c>
      <c r="N943" s="261" t="str">
        <f>IF(SP_SUL!K965="","*",SP_SUL!K965)</f>
        <v>*</v>
      </c>
      <c r="O943" s="26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8" t="str">
        <f>IF(SP_SUL!N966="","*",SP_SUL!N966)</f>
        <v>*</v>
      </c>
      <c r="M944" s="150" t="str">
        <f>IF(SP_SUL!J966="","*",SP_SUL!J966)</f>
        <v>*</v>
      </c>
      <c r="N944" s="261" t="str">
        <f>IF(SP_SUL!K966="","*",SP_SUL!K966)</f>
        <v>*</v>
      </c>
      <c r="O944" s="26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4" t="str">
        <f>IF(SP_SUL!N967="","*",SP_SUL!N967)</f>
        <v>*</v>
      </c>
      <c r="M945" s="111" t="str">
        <f>IF(SP_SUL!J967="","*",SP_SUL!J967)</f>
        <v>*</v>
      </c>
      <c r="N945" s="260" t="str">
        <f>IF(SP_SUL!K967="","*",SP_SUL!K967)</f>
        <v>*</v>
      </c>
      <c r="O945" s="26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8" t="str">
        <f>IF(SP_SUL!N968="","*",SP_SUL!N968)</f>
        <v>*</v>
      </c>
      <c r="M946" s="150" t="str">
        <f>IF(SP_SUL!J968="","*",SP_SUL!J968)</f>
        <v>*</v>
      </c>
      <c r="N946" s="261" t="str">
        <f>IF(SP_SUL!K968="","*",SP_SUL!K968)</f>
        <v>*</v>
      </c>
      <c r="O946" s="26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8" t="str">
        <f>IF(SP_SUL!N969="","*",SP_SUL!N969)</f>
        <v>*</v>
      </c>
      <c r="M947" s="150" t="str">
        <f>IF(SP_SUL!J969="","*",SP_SUL!J969)</f>
        <v>*</v>
      </c>
      <c r="N947" s="261" t="str">
        <f>IF(SP_SUL!K969="","*",SP_SUL!K969)</f>
        <v>*</v>
      </c>
      <c r="O947" s="26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4" t="str">
        <f>IF(SP_SUL!N970="","*",SP_SUL!N970)</f>
        <v>*</v>
      </c>
      <c r="M948" s="111" t="str">
        <f>IF(SP_SUL!J970="","*",SP_SUL!J970)</f>
        <v>*</v>
      </c>
      <c r="N948" s="260" t="str">
        <f>IF(SP_SUL!K970="","*",SP_SUL!K970)</f>
        <v>*</v>
      </c>
      <c r="O948" s="26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8" t="str">
        <f>IF(SP_SUL!N971="","*",SP_SUL!N971)</f>
        <v>*</v>
      </c>
      <c r="M949" s="150" t="str">
        <f>IF(SP_SUL!J971="","*",SP_SUL!J971)</f>
        <v>*</v>
      </c>
      <c r="N949" s="261" t="str">
        <f>IF(SP_SUL!K971="","*",SP_SUL!K971)</f>
        <v>*</v>
      </c>
      <c r="O949" s="26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8" t="str">
        <f>IF(SP_SUL!N972="","*",SP_SUL!N972)</f>
        <v>*</v>
      </c>
      <c r="M950" s="150" t="str">
        <f>IF(SP_SUL!J972="","*",SP_SUL!J972)</f>
        <v>*</v>
      </c>
      <c r="N950" s="261" t="str">
        <f>IF(SP_SUL!K972="","*",SP_SUL!K972)</f>
        <v>*</v>
      </c>
      <c r="O950" s="26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4" t="str">
        <f>IF(SP_SUL!N973="","*",SP_SUL!N973)</f>
        <v>*</v>
      </c>
      <c r="M951" s="111" t="str">
        <f>IF(SP_SUL!J973="","*",SP_SUL!J973)</f>
        <v>*</v>
      </c>
      <c r="N951" s="260" t="str">
        <f>IF(SP_SUL!K973="","*",SP_SUL!K973)</f>
        <v>*</v>
      </c>
      <c r="O951" s="26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8" t="str">
        <f>IF(SP_SUL!N974="","*",SP_SUL!N974)</f>
        <v>*</v>
      </c>
      <c r="M952" s="150" t="str">
        <f>IF(SP_SUL!J974="","*",SP_SUL!J974)</f>
        <v>*</v>
      </c>
      <c r="N952" s="261" t="str">
        <f>IF(SP_SUL!K974="","*",SP_SUL!K974)</f>
        <v>*</v>
      </c>
      <c r="O952" s="26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8" t="str">
        <f>IF(SP_SUL!N975="","*",SP_SUL!N975)</f>
        <v>*</v>
      </c>
      <c r="M953" s="150" t="str">
        <f>IF(SP_SUL!J975="","*",SP_SUL!J975)</f>
        <v>*</v>
      </c>
      <c r="N953" s="261" t="str">
        <f>IF(SP_SUL!K975="","*",SP_SUL!K975)</f>
        <v>*</v>
      </c>
      <c r="O953" s="26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4" t="str">
        <f>IF(SP_SUL!N976="","*",SP_SUL!N976)</f>
        <v>*</v>
      </c>
      <c r="M954" s="111" t="str">
        <f>IF(SP_SUL!J976="","*",SP_SUL!J976)</f>
        <v>*</v>
      </c>
      <c r="N954" s="260" t="str">
        <f>IF(SP_SUL!K976="","*",SP_SUL!K976)</f>
        <v>*</v>
      </c>
      <c r="O954" s="26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8" t="str">
        <f>IF(SP_SUL!N977="","*",SP_SUL!N977)</f>
        <v>*</v>
      </c>
      <c r="M955" s="150" t="str">
        <f>IF(SP_SUL!J977="","*",SP_SUL!J977)</f>
        <v>*</v>
      </c>
      <c r="N955" s="261" t="str">
        <f>IF(SP_SUL!K977="","*",SP_SUL!K977)</f>
        <v>*</v>
      </c>
      <c r="O955" s="26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8" t="str">
        <f>IF(SP_SUL!N978="","*",SP_SUL!N978)</f>
        <v>*</v>
      </c>
      <c r="M956" s="150" t="str">
        <f>IF(SP_SUL!J978="","*",SP_SUL!J978)</f>
        <v>*</v>
      </c>
      <c r="N956" s="261" t="str">
        <f>IF(SP_SUL!K978="","*",SP_SUL!K978)</f>
        <v>*</v>
      </c>
      <c r="O956" s="26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4" t="str">
        <f>IF(SP_SUL!N979="","*",SP_SUL!N979)</f>
        <v>*</v>
      </c>
      <c r="M957" s="111" t="str">
        <f>IF(SP_SUL!J979="","*",SP_SUL!J979)</f>
        <v>*</v>
      </c>
      <c r="N957" s="260" t="str">
        <f>IF(SP_SUL!K979="","*",SP_SUL!K979)</f>
        <v>*</v>
      </c>
      <c r="O957" s="26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8" t="str">
        <f>IF(SP_SUL!N980="","*",SP_SUL!N980)</f>
        <v>*</v>
      </c>
      <c r="M958" s="150" t="str">
        <f>IF(SP_SUL!J980="","*",SP_SUL!J980)</f>
        <v>*</v>
      </c>
      <c r="N958" s="261" t="str">
        <f>IF(SP_SUL!K980="","*",SP_SUL!K980)</f>
        <v>*</v>
      </c>
      <c r="O958" s="26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8" t="str">
        <f>IF(SP_SUL!N981="","*",SP_SUL!N981)</f>
        <v>*</v>
      </c>
      <c r="M959" s="150" t="str">
        <f>IF(SP_SUL!J981="","*",SP_SUL!J981)</f>
        <v>*</v>
      </c>
      <c r="N959" s="261" t="str">
        <f>IF(SP_SUL!K981="","*",SP_SUL!K981)</f>
        <v>*</v>
      </c>
      <c r="O959" s="26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4" t="str">
        <f>IF(SP_SUL!N982="","*",SP_SUL!N982)</f>
        <v>*</v>
      </c>
      <c r="M960" s="111" t="str">
        <f>IF(SP_SUL!J982="","*",SP_SUL!J982)</f>
        <v>*</v>
      </c>
      <c r="N960" s="260" t="str">
        <f>IF(SP_SUL!K982="","*",SP_SUL!K982)</f>
        <v>*</v>
      </c>
      <c r="O960" s="26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8" t="str">
        <f>IF(SP_SUL!N983="","*",SP_SUL!N983)</f>
        <v>*</v>
      </c>
      <c r="M961" s="150" t="str">
        <f>IF(SP_SUL!J983="","*",SP_SUL!J983)</f>
        <v>*</v>
      </c>
      <c r="N961" s="261" t="str">
        <f>IF(SP_SUL!K983="","*",SP_SUL!K983)</f>
        <v>*</v>
      </c>
      <c r="O961" s="26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8" t="str">
        <f>IF(SP_SUL!N984="","*",SP_SUL!N984)</f>
        <v>*</v>
      </c>
      <c r="M962" s="150" t="str">
        <f>IF(SP_SUL!J984="","*",SP_SUL!J984)</f>
        <v>*</v>
      </c>
      <c r="N962" s="261" t="str">
        <f>IF(SP_SUL!K984="","*",SP_SUL!K984)</f>
        <v>*</v>
      </c>
      <c r="O962" s="26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4" t="str">
        <f>IF(SP_SUL!N985="","*",SP_SUL!N985)</f>
        <v>*</v>
      </c>
      <c r="M963" s="111" t="str">
        <f>IF(SP_SUL!J985="","*",SP_SUL!J985)</f>
        <v>*</v>
      </c>
      <c r="N963" s="260" t="str">
        <f>IF(SP_SUL!K985="","*",SP_SUL!K985)</f>
        <v>*</v>
      </c>
      <c r="O963" s="26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8" t="str">
        <f>IF(SP_SUL!N986="","*",SP_SUL!N986)</f>
        <v>*</v>
      </c>
      <c r="M964" s="150" t="str">
        <f>IF(SP_SUL!J986="","*",SP_SUL!J986)</f>
        <v>*</v>
      </c>
      <c r="N964" s="261" t="str">
        <f>IF(SP_SUL!K986="","*",SP_SUL!K986)</f>
        <v>*</v>
      </c>
      <c r="O964" s="26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8" t="str">
        <f>IF(SP_SUL!N987="","*",SP_SUL!N987)</f>
        <v>*</v>
      </c>
      <c r="M965" s="150" t="str">
        <f>IF(SP_SUL!J987="","*",SP_SUL!J987)</f>
        <v>*</v>
      </c>
      <c r="N965" s="261" t="str">
        <f>IF(SP_SUL!K987="","*",SP_SUL!K987)</f>
        <v>*</v>
      </c>
      <c r="O965" s="26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4" t="str">
        <f>IF(SP_SUL!N988="","*",SP_SUL!N988)</f>
        <v>*</v>
      </c>
      <c r="M966" s="111" t="str">
        <f>IF(SP_SUL!J988="","*",SP_SUL!J988)</f>
        <v>*</v>
      </c>
      <c r="N966" s="260" t="str">
        <f>IF(SP_SUL!K988="","*",SP_SUL!K988)</f>
        <v>*</v>
      </c>
      <c r="O966" s="26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8" t="str">
        <f>IF(SP_SUL!N989="","*",SP_SUL!N989)</f>
        <v>*</v>
      </c>
      <c r="M967" s="150" t="str">
        <f>IF(SP_SUL!J989="","*",SP_SUL!J989)</f>
        <v>*</v>
      </c>
      <c r="N967" s="261" t="str">
        <f>IF(SP_SUL!K989="","*",SP_SUL!K989)</f>
        <v>*</v>
      </c>
      <c r="O967" s="26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8" t="str">
        <f>IF(SP_SUL!N990="","*",SP_SUL!N990)</f>
        <v>*</v>
      </c>
      <c r="M968" s="150" t="str">
        <f>IF(SP_SUL!J990="","*",SP_SUL!J990)</f>
        <v>*</v>
      </c>
      <c r="N968" s="261" t="str">
        <f>IF(SP_SUL!K990="","*",SP_SUL!K990)</f>
        <v>*</v>
      </c>
      <c r="O968" s="26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4" t="str">
        <f>IF(SP_SUL!N991="","*",SP_SUL!N991)</f>
        <v>*</v>
      </c>
      <c r="M969" s="111" t="str">
        <f>IF(SP_SUL!J991="","*",SP_SUL!J991)</f>
        <v>*</v>
      </c>
      <c r="N969" s="260" t="str">
        <f>IF(SP_SUL!K991="","*",SP_SUL!K991)</f>
        <v>*</v>
      </c>
      <c r="O969" s="26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8" t="str">
        <f>IF(SP_SUL!N992="","*",SP_SUL!N992)</f>
        <v>*</v>
      </c>
      <c r="M970" s="150" t="str">
        <f>IF(SP_SUL!J992="","*",SP_SUL!J992)</f>
        <v>*</v>
      </c>
      <c r="N970" s="261" t="str">
        <f>IF(SP_SUL!K992="","*",SP_SUL!K992)</f>
        <v>*</v>
      </c>
      <c r="O970" s="26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8" t="str">
        <f>IF(SP_SUL!N993="","*",SP_SUL!N993)</f>
        <v>*</v>
      </c>
      <c r="M971" s="150" t="str">
        <f>IF(SP_SUL!J993="","*",SP_SUL!J993)</f>
        <v>*</v>
      </c>
      <c r="N971" s="261" t="str">
        <f>IF(SP_SUL!K993="","*",SP_SUL!K993)</f>
        <v>*</v>
      </c>
      <c r="O971" s="26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4" t="str">
        <f>IF(SP_SUL!N994="","*",SP_SUL!N994)</f>
        <v>*</v>
      </c>
      <c r="M972" s="111" t="str">
        <f>IF(SP_SUL!J994="","*",SP_SUL!J994)</f>
        <v>*</v>
      </c>
      <c r="N972" s="260" t="str">
        <f>IF(SP_SUL!K994="","*",SP_SUL!K994)</f>
        <v>*</v>
      </c>
      <c r="O972" s="26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8" t="str">
        <f>IF(SP_SUL!N995="","*",SP_SUL!N995)</f>
        <v>*</v>
      </c>
      <c r="M973" s="150" t="str">
        <f>IF(SP_SUL!J995="","*",SP_SUL!J995)</f>
        <v>*</v>
      </c>
      <c r="N973" s="261" t="str">
        <f>IF(SP_SUL!K995="","*",SP_SUL!K995)</f>
        <v>*</v>
      </c>
      <c r="O973" s="26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8" t="str">
        <f>IF(SP_SUL!N996="","*",SP_SUL!N996)</f>
        <v>*</v>
      </c>
      <c r="M974" s="150" t="str">
        <f>IF(SP_SUL!J996="","*",SP_SUL!J996)</f>
        <v>*</v>
      </c>
      <c r="N974" s="261" t="str">
        <f>IF(SP_SUL!K996="","*",SP_SUL!K996)</f>
        <v>*</v>
      </c>
      <c r="O974" s="26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4" t="str">
        <f>IF(SP_SUL!N997="","*",SP_SUL!N997)</f>
        <v>*</v>
      </c>
      <c r="M975" s="111" t="str">
        <f>IF(SP_SUL!J997="","*",SP_SUL!J997)</f>
        <v>*</v>
      </c>
      <c r="N975" s="260" t="str">
        <f>IF(SP_SUL!K997="","*",SP_SUL!K997)</f>
        <v>*</v>
      </c>
      <c r="O975" s="26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8" t="str">
        <f>IF(SP_SUL!N998="","*",SP_SUL!N998)</f>
        <v>*</v>
      </c>
      <c r="M976" s="150" t="str">
        <f>IF(SP_SUL!J998="","*",SP_SUL!J998)</f>
        <v>*</v>
      </c>
      <c r="N976" s="261" t="str">
        <f>IF(SP_SUL!K998="","*",SP_SUL!K998)</f>
        <v>*</v>
      </c>
      <c r="O976" s="26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8" t="str">
        <f>IF(SP_SUL!N999="","*",SP_SUL!N999)</f>
        <v>*</v>
      </c>
      <c r="M977" s="150" t="str">
        <f>IF(SP_SUL!J999="","*",SP_SUL!J999)</f>
        <v>*</v>
      </c>
      <c r="N977" s="261" t="str">
        <f>IF(SP_SUL!K999="","*",SP_SUL!K999)</f>
        <v>*</v>
      </c>
      <c r="O977" s="26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4" t="str">
        <f>IF(SP_SUL!N1000="","*",SP_SUL!N1000)</f>
        <v>*</v>
      </c>
      <c r="M978" s="111" t="str">
        <f>IF(SP_SUL!J1000="","*",SP_SUL!J1000)</f>
        <v>*</v>
      </c>
      <c r="N978" s="260" t="str">
        <f>IF(SP_SUL!K1000="","*",SP_SUL!K1000)</f>
        <v>*</v>
      </c>
      <c r="O978" s="26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8" t="str">
        <f>IF(SP_SUL!N1001="","*",SP_SUL!N1001)</f>
        <v>*</v>
      </c>
      <c r="M979" s="150" t="str">
        <f>IF(SP_SUL!J1001="","*",SP_SUL!J1001)</f>
        <v>*</v>
      </c>
      <c r="N979" s="261" t="str">
        <f>IF(SP_SUL!K1001="","*",SP_SUL!K1001)</f>
        <v>*</v>
      </c>
      <c r="O979" s="26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8" t="str">
        <f>IF(SP_SUL!N1002="","*",SP_SUL!N1002)</f>
        <v>*</v>
      </c>
      <c r="M980" s="150" t="str">
        <f>IF(SP_SUL!J1002="","*",SP_SUL!J1002)</f>
        <v>*</v>
      </c>
      <c r="N980" s="261" t="str">
        <f>IF(SP_SUL!K1002="","*",SP_SUL!K1002)</f>
        <v>*</v>
      </c>
      <c r="O980" s="26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4" t="str">
        <f>IF(SP_SUL!N1003="","*",SP_SUL!N1003)</f>
        <v>*</v>
      </c>
      <c r="M981" s="111" t="str">
        <f>IF(SP_SUL!J1003="","*",SP_SUL!J1003)</f>
        <v>*</v>
      </c>
      <c r="N981" s="260" t="str">
        <f>IF(SP_SUL!K1003="","*",SP_SUL!K1003)</f>
        <v>*</v>
      </c>
      <c r="O981" s="26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8" t="str">
        <f>IF(SP_SUL!N1004="","*",SP_SUL!N1004)</f>
        <v>*</v>
      </c>
      <c r="M982" s="150" t="str">
        <f>IF(SP_SUL!J1004="","*",SP_SUL!J1004)</f>
        <v>*</v>
      </c>
      <c r="N982" s="261" t="str">
        <f>IF(SP_SUL!K1004="","*",SP_SUL!K1004)</f>
        <v>*</v>
      </c>
      <c r="O982" s="26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8" t="str">
        <f>IF(SP_SUL!N1005="","*",SP_SUL!N1005)</f>
        <v>*</v>
      </c>
      <c r="M983" s="150" t="str">
        <f>IF(SP_SUL!J1005="","*",SP_SUL!J1005)</f>
        <v>*</v>
      </c>
      <c r="N983" s="261" t="str">
        <f>IF(SP_SUL!K1005="","*",SP_SUL!K1005)</f>
        <v>*</v>
      </c>
      <c r="O983" s="26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4" t="str">
        <f>IF(SP_SUL!N1006="","*",SP_SUL!N1006)</f>
        <v>*</v>
      </c>
      <c r="M984" s="111" t="str">
        <f>IF(SP_SUL!J1006="","*",SP_SUL!J1006)</f>
        <v>*</v>
      </c>
      <c r="N984" s="260" t="str">
        <f>IF(SP_SUL!K1006="","*",SP_SUL!K1006)</f>
        <v>*</v>
      </c>
      <c r="O984" s="26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8" t="str">
        <f>IF(SP_SUL!N1007="","*",SP_SUL!N1007)</f>
        <v>*</v>
      </c>
      <c r="M985" s="150" t="str">
        <f>IF(SP_SUL!J1007="","*",SP_SUL!J1007)</f>
        <v>*</v>
      </c>
      <c r="N985" s="261" t="str">
        <f>IF(SP_SUL!K1007="","*",SP_SUL!K1007)</f>
        <v>*</v>
      </c>
      <c r="O985" s="26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8" t="str">
        <f>IF(SP_SUL!N1008="","*",SP_SUL!N1008)</f>
        <v>*</v>
      </c>
      <c r="M986" s="150" t="str">
        <f>IF(SP_SUL!J1008="","*",SP_SUL!J1008)</f>
        <v>*</v>
      </c>
      <c r="N986" s="261" t="str">
        <f>IF(SP_SUL!K1008="","*",SP_SUL!K1008)</f>
        <v>*</v>
      </c>
      <c r="O986" s="26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4" t="str">
        <f>IF(SP_SUL!N1009="","*",SP_SUL!N1009)</f>
        <v>*</v>
      </c>
      <c r="M987" s="111" t="str">
        <f>IF(SP_SUL!J1009="","*",SP_SUL!J1009)</f>
        <v>*</v>
      </c>
      <c r="N987" s="260" t="str">
        <f>IF(SP_SUL!K1009="","*",SP_SUL!K1009)</f>
        <v>*</v>
      </c>
      <c r="O987" s="26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8" t="str">
        <f>IF(SP_SUL!N1010="","*",SP_SUL!N1010)</f>
        <v>*</v>
      </c>
      <c r="M988" s="150" t="str">
        <f>IF(SP_SUL!J1010="","*",SP_SUL!J1010)</f>
        <v>*</v>
      </c>
      <c r="N988" s="261" t="str">
        <f>IF(SP_SUL!K1010="","*",SP_SUL!K1010)</f>
        <v>*</v>
      </c>
      <c r="O988" s="26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8" t="str">
        <f>IF(SP_SUL!N1011="","*",SP_SUL!N1011)</f>
        <v>*</v>
      </c>
      <c r="M989" s="150" t="str">
        <f>IF(SP_SUL!J1011="","*",SP_SUL!J1011)</f>
        <v>*</v>
      </c>
      <c r="N989" s="261" t="str">
        <f>IF(SP_SUL!K1011="","*",SP_SUL!K1011)</f>
        <v>*</v>
      </c>
      <c r="O989" s="26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4" t="str">
        <f>IF(SP_SUL!N1012="","*",SP_SUL!N1012)</f>
        <v>*</v>
      </c>
      <c r="M990" s="111" t="str">
        <f>IF(SP_SUL!J1012="","*",SP_SUL!J1012)</f>
        <v>*</v>
      </c>
      <c r="N990" s="260" t="str">
        <f>IF(SP_SUL!K1012="","*",SP_SUL!K1012)</f>
        <v>*</v>
      </c>
      <c r="O990" s="26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8" t="str">
        <f>IF(SP_SUL!N1013="","*",SP_SUL!N1013)</f>
        <v>*</v>
      </c>
      <c r="M991" s="150" t="str">
        <f>IF(SP_SUL!J1013="","*",SP_SUL!J1013)</f>
        <v>*</v>
      </c>
      <c r="N991" s="261" t="str">
        <f>IF(SP_SUL!K1013="","*",SP_SUL!K1013)</f>
        <v>*</v>
      </c>
      <c r="O991" s="26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8" t="str">
        <f>IF(SP_SUL!N1014="","*",SP_SUL!N1014)</f>
        <v>*</v>
      </c>
      <c r="M992" s="150" t="str">
        <f>IF(SP_SUL!J1014="","*",SP_SUL!J1014)</f>
        <v>*</v>
      </c>
      <c r="N992" s="261" t="str">
        <f>IF(SP_SUL!K1014="","*",SP_SUL!K1014)</f>
        <v>*</v>
      </c>
      <c r="O992" s="26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4" t="str">
        <f>IF(SP_SUL!N1015="","*",SP_SUL!N1015)</f>
        <v>*</v>
      </c>
      <c r="M993" s="111" t="str">
        <f>IF(SP_SUL!J1015="","*",SP_SUL!J1015)</f>
        <v>*</v>
      </c>
      <c r="N993" s="260" t="str">
        <f>IF(SP_SUL!K1015="","*",SP_SUL!K1015)</f>
        <v>*</v>
      </c>
      <c r="O993" s="26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8" t="str">
        <f>IF(SP_SUL!N1016="","*",SP_SUL!N1016)</f>
        <v>*</v>
      </c>
      <c r="M994" s="150" t="str">
        <f>IF(SP_SUL!J1016="","*",SP_SUL!J1016)</f>
        <v>*</v>
      </c>
      <c r="N994" s="261" t="str">
        <f>IF(SP_SUL!K1016="","*",SP_SUL!K1016)</f>
        <v>*</v>
      </c>
      <c r="O994" s="26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8" t="str">
        <f>IF(SP_SUL!N1017="","*",SP_SUL!N1017)</f>
        <v>*</v>
      </c>
      <c r="M995" s="150" t="str">
        <f>IF(SP_SUL!J1017="","*",SP_SUL!J1017)</f>
        <v>*</v>
      </c>
      <c r="N995" s="261" t="str">
        <f>IF(SP_SUL!K1017="","*",SP_SUL!K1017)</f>
        <v>*</v>
      </c>
      <c r="O995" s="26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4" t="str">
        <f>IF(SP_SUL!N1018="","*",SP_SUL!N1018)</f>
        <v>*</v>
      </c>
      <c r="M996" s="111" t="str">
        <f>IF(SP_SUL!J1018="","*",SP_SUL!J1018)</f>
        <v>*</v>
      </c>
      <c r="N996" s="260" t="str">
        <f>IF(SP_SUL!K1018="","*",SP_SUL!K1018)</f>
        <v>*</v>
      </c>
      <c r="O996" s="26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8" t="str">
        <f>IF(SP_SUL!N1019="","*",SP_SUL!N1019)</f>
        <v>*</v>
      </c>
      <c r="M997" s="150" t="str">
        <f>IF(SP_SUL!J1019="","*",SP_SUL!J1019)</f>
        <v>*</v>
      </c>
      <c r="N997" s="261" t="str">
        <f>IF(SP_SUL!K1019="","*",SP_SUL!K1019)</f>
        <v>*</v>
      </c>
      <c r="O997" s="26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8" t="str">
        <f>IF(SP_SUL!N1020="","*",SP_SUL!N1020)</f>
        <v>*</v>
      </c>
      <c r="M998" s="150" t="str">
        <f>IF(SP_SUL!J1020="","*",SP_SUL!J1020)</f>
        <v>*</v>
      </c>
      <c r="N998" s="261" t="str">
        <f>IF(SP_SUL!K1020="","*",SP_SUL!K1020)</f>
        <v>*</v>
      </c>
      <c r="O998" s="26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4" t="str">
        <f>IF(SP_SUL!N1021="","*",SP_SUL!N1021)</f>
        <v>*</v>
      </c>
      <c r="M999" s="111" t="str">
        <f>IF(SP_SUL!J1021="","*",SP_SUL!J1021)</f>
        <v>*</v>
      </c>
      <c r="N999" s="260" t="str">
        <f>IF(SP_SUL!K1021="","*",SP_SUL!K1021)</f>
        <v>*</v>
      </c>
      <c r="O999" s="26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8" t="str">
        <f>IF(SP_SUL!N1022="","*",SP_SUL!N1022)</f>
        <v>*</v>
      </c>
      <c r="M1000" s="150" t="str">
        <f>IF(SP_SUL!J1022="","*",SP_SUL!J1022)</f>
        <v>*</v>
      </c>
      <c r="N1000" s="261" t="str">
        <f>IF(SP_SUL!K1022="","*",SP_SUL!K1022)</f>
        <v>*</v>
      </c>
      <c r="O1000" s="26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8" t="str">
        <f>IF(SP_SUL!N1023="","*",SP_SUL!N1023)</f>
        <v>*</v>
      </c>
      <c r="M1001" s="150" t="str">
        <f>IF(SP_SUL!J1023="","*",SP_SUL!J1023)</f>
        <v>*</v>
      </c>
      <c r="N1001" s="261" t="str">
        <f>IF(SP_SUL!K1023="","*",SP_SUL!K1023)</f>
        <v>*</v>
      </c>
      <c r="O1001" s="26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4" t="str">
        <f>IF(SP_SUL!N1024="","*",SP_SUL!N1024)</f>
        <v>*</v>
      </c>
      <c r="M1002" s="111" t="str">
        <f>IF(SP_SUL!J1024="","*",SP_SUL!J1024)</f>
        <v>*</v>
      </c>
      <c r="N1002" s="260" t="str">
        <f>IF(SP_SUL!K1024="","*",SP_SUL!K1024)</f>
        <v>*</v>
      </c>
      <c r="O1002" s="26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8" t="str">
        <f>IF(SP_SUL!N1025="","*",SP_SUL!N1025)</f>
        <v>*</v>
      </c>
      <c r="M1003" s="150" t="str">
        <f>IF(SP_SUL!J1025="","*",SP_SUL!J1025)</f>
        <v>*</v>
      </c>
      <c r="N1003" s="261" t="str">
        <f>IF(SP_SUL!K1025="","*",SP_SUL!K1025)</f>
        <v>*</v>
      </c>
      <c r="O1003" s="26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8" t="str">
        <f>IF(SP_SUL!N1026="","*",SP_SUL!N1026)</f>
        <v>*</v>
      </c>
      <c r="M1004" s="150" t="str">
        <f>IF(SP_SUL!J1026="","*",SP_SUL!J1026)</f>
        <v>*</v>
      </c>
      <c r="N1004" s="261" t="str">
        <f>IF(SP_SUL!K1026="","*",SP_SUL!K1026)</f>
        <v>*</v>
      </c>
      <c r="O1004" s="26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4" t="str">
        <f>IF(SP_SUL!N1027="","*",SP_SUL!N1027)</f>
        <v>*</v>
      </c>
      <c r="M1005" s="111" t="str">
        <f>IF(SP_SUL!J1027="","*",SP_SUL!J1027)</f>
        <v>*</v>
      </c>
      <c r="N1005" s="260" t="str">
        <f>IF(SP_SUL!K1027="","*",SP_SUL!K1027)</f>
        <v>*</v>
      </c>
      <c r="O1005" s="26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8" t="str">
        <f>IF(SP_SUL!N1028="","*",SP_SUL!N1028)</f>
        <v>*</v>
      </c>
      <c r="M1006" s="150" t="str">
        <f>IF(SP_SUL!J1028="","*",SP_SUL!J1028)</f>
        <v>*</v>
      </c>
      <c r="N1006" s="261" t="str">
        <f>IF(SP_SUL!K1028="","*",SP_SUL!K1028)</f>
        <v>*</v>
      </c>
      <c r="O1006" s="26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8" t="str">
        <f>IF(SP_SUL!N1029="","*",SP_SUL!N1029)</f>
        <v>*</v>
      </c>
      <c r="M1007" s="150" t="str">
        <f>IF(SP_SUL!J1029="","*",SP_SUL!J1029)</f>
        <v>*</v>
      </c>
      <c r="N1007" s="261" t="str">
        <f>IF(SP_SUL!K1029="","*",SP_SUL!K1029)</f>
        <v>*</v>
      </c>
      <c r="O1007" s="26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4" t="str">
        <f>IF(SP_SUL!N1030="","*",SP_SUL!N1030)</f>
        <v>*</v>
      </c>
      <c r="M1008" s="111" t="str">
        <f>IF(SP_SUL!J1030="","*",SP_SUL!J1030)</f>
        <v>*</v>
      </c>
      <c r="N1008" s="260" t="str">
        <f>IF(SP_SUL!K1030="","*",SP_SUL!K1030)</f>
        <v>*</v>
      </c>
      <c r="O1008" s="26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8" t="str">
        <f>IF(SP_SUL!N1031="","*",SP_SUL!N1031)</f>
        <v>*</v>
      </c>
      <c r="M1009" s="150" t="str">
        <f>IF(SP_SUL!J1031="","*",SP_SUL!J1031)</f>
        <v>*</v>
      </c>
      <c r="N1009" s="261" t="str">
        <f>IF(SP_SUL!K1031="","*",SP_SUL!K1031)</f>
        <v>*</v>
      </c>
      <c r="O1009" s="26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8" t="str">
        <f>IF(SP_SUL!N1032="","*",SP_SUL!N1032)</f>
        <v>*</v>
      </c>
      <c r="M1010" s="150" t="str">
        <f>IF(SP_SUL!J1032="","*",SP_SUL!J1032)</f>
        <v>*</v>
      </c>
      <c r="N1010" s="261" t="str">
        <f>IF(SP_SUL!K1032="","*",SP_SUL!K1032)</f>
        <v>*</v>
      </c>
      <c r="O1010" s="26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4" t="str">
        <f>IF(SP_SUL!N1033="","*",SP_SUL!N1033)</f>
        <v>*</v>
      </c>
      <c r="M1011" s="111" t="str">
        <f>IF(SP_SUL!J1033="","*",SP_SUL!J1033)</f>
        <v>*</v>
      </c>
      <c r="N1011" s="260" t="str">
        <f>IF(SP_SUL!K1033="","*",SP_SUL!K1033)</f>
        <v>*</v>
      </c>
      <c r="O1011" s="26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8" t="str">
        <f>IF(SP_SUL!N1034="","*",SP_SUL!N1034)</f>
        <v>*</v>
      </c>
      <c r="M1012" s="150" t="str">
        <f>IF(SP_SUL!J1034="","*",SP_SUL!J1034)</f>
        <v>*</v>
      </c>
      <c r="N1012" s="261" t="str">
        <f>IF(SP_SUL!K1034="","*",SP_SUL!K1034)</f>
        <v>*</v>
      </c>
      <c r="O1012" s="26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8" t="str">
        <f>IF(SP_SUL!N1035="","*",SP_SUL!N1035)</f>
        <v>*</v>
      </c>
      <c r="M1013" s="150" t="str">
        <f>IF(SP_SUL!J1035="","*",SP_SUL!J1035)</f>
        <v>*</v>
      </c>
      <c r="N1013" s="261" t="str">
        <f>IF(SP_SUL!K1035="","*",SP_SUL!K1035)</f>
        <v>*</v>
      </c>
      <c r="O1013" s="26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4" t="str">
        <f>IF(SP_SUL!N1036="","*",SP_SUL!N1036)</f>
        <v>*</v>
      </c>
      <c r="M1014" s="111" t="str">
        <f>IF(SP_SUL!J1036="","*",SP_SUL!J1036)</f>
        <v>*</v>
      </c>
      <c r="N1014" s="260" t="str">
        <f>IF(SP_SUL!K1036="","*",SP_SUL!K1036)</f>
        <v>*</v>
      </c>
      <c r="O1014" s="26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8" t="str">
        <f>IF(SP_SUL!N1037="","*",SP_SUL!N1037)</f>
        <v>*</v>
      </c>
      <c r="M1015" s="150" t="str">
        <f>IF(SP_SUL!J1037="","*",SP_SUL!J1037)</f>
        <v>*</v>
      </c>
      <c r="N1015" s="261" t="str">
        <f>IF(SP_SUL!K1037="","*",SP_SUL!K1037)</f>
        <v>*</v>
      </c>
      <c r="O1015" s="26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8" t="str">
        <f>IF(SP_SUL!N1038="","*",SP_SUL!N1038)</f>
        <v>*</v>
      </c>
      <c r="M1016" s="150" t="str">
        <f>IF(SP_SUL!J1038="","*",SP_SUL!J1038)</f>
        <v>*</v>
      </c>
      <c r="N1016" s="261" t="str">
        <f>IF(SP_SUL!K1038="","*",SP_SUL!K1038)</f>
        <v>*</v>
      </c>
      <c r="O1016" s="26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4" t="str">
        <f>IF(SP_SUL!N1039="","*",SP_SUL!N1039)</f>
        <v>*</v>
      </c>
      <c r="M1017" s="111" t="str">
        <f>IF(SP_SUL!J1039="","*",SP_SUL!J1039)</f>
        <v>*</v>
      </c>
      <c r="N1017" s="260" t="str">
        <f>IF(SP_SUL!K1039="","*",SP_SUL!K1039)</f>
        <v>*</v>
      </c>
      <c r="O1017" s="26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8" t="str">
        <f>IF(SP_SUL!N1040="","*",SP_SUL!N1040)</f>
        <v>*</v>
      </c>
      <c r="M1018" s="150" t="str">
        <f>IF(SP_SUL!J1040="","*",SP_SUL!J1040)</f>
        <v>*</v>
      </c>
      <c r="N1018" s="261" t="str">
        <f>IF(SP_SUL!K1040="","*",SP_SUL!K1040)</f>
        <v>*</v>
      </c>
      <c r="O1018" s="26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8" t="str">
        <f>IF(SP_SUL!N1041="","*",SP_SUL!N1041)</f>
        <v>*</v>
      </c>
      <c r="M1019" s="150" t="str">
        <f>IF(SP_SUL!J1041="","*",SP_SUL!J1041)</f>
        <v>*</v>
      </c>
      <c r="N1019" s="261" t="str">
        <f>IF(SP_SUL!K1041="","*",SP_SUL!K1041)</f>
        <v>*</v>
      </c>
      <c r="O1019" s="26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4" t="str">
        <f>IF(SP_SUL!N1042="","*",SP_SUL!N1042)</f>
        <v>*</v>
      </c>
      <c r="M1020" s="111" t="str">
        <f>IF(SP_SUL!J1042="","*",SP_SUL!J1042)</f>
        <v>*</v>
      </c>
      <c r="N1020" s="260" t="str">
        <f>IF(SP_SUL!K1042="","*",SP_SUL!K1042)</f>
        <v>*</v>
      </c>
      <c r="O1020" s="26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8" t="str">
        <f>IF(SP_SUL!N1043="","*",SP_SUL!N1043)</f>
        <v>*</v>
      </c>
      <c r="M1021" s="150" t="str">
        <f>IF(SP_SUL!J1043="","*",SP_SUL!J1043)</f>
        <v>*</v>
      </c>
      <c r="N1021" s="261" t="str">
        <f>IF(SP_SUL!K1043="","*",SP_SUL!K1043)</f>
        <v>*</v>
      </c>
      <c r="O1021" s="26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8" t="str">
        <f>IF(SP_SUL!N1044="","*",SP_SUL!N1044)</f>
        <v>*</v>
      </c>
      <c r="M1022" s="150" t="str">
        <f>IF(SP_SUL!J1044="","*",SP_SUL!J1044)</f>
        <v>*</v>
      </c>
      <c r="N1022" s="261" t="str">
        <f>IF(SP_SUL!K1044="","*",SP_SUL!K1044)</f>
        <v>*</v>
      </c>
      <c r="O1022" s="26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4" t="str">
        <f>IF(SP_SUL!N1045="","*",SP_SUL!N1045)</f>
        <v>*</v>
      </c>
      <c r="M1023" s="111" t="str">
        <f>IF(SP_SUL!J1045="","*",SP_SUL!J1045)</f>
        <v>*</v>
      </c>
      <c r="N1023" s="260" t="str">
        <f>IF(SP_SUL!K1045="","*",SP_SUL!K1045)</f>
        <v>*</v>
      </c>
      <c r="O1023" s="26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8" t="str">
        <f>IF(SP_SUL!N1046="","*",SP_SUL!N1046)</f>
        <v>*</v>
      </c>
      <c r="M1024" s="150" t="str">
        <f>IF(SP_SUL!J1046="","*",SP_SUL!J1046)</f>
        <v>*</v>
      </c>
      <c r="N1024" s="261" t="str">
        <f>IF(SP_SUL!K1046="","*",SP_SUL!K1046)</f>
        <v>*</v>
      </c>
      <c r="O1024" s="26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8" t="str">
        <f>IF(SP_SUL!N1047="","*",SP_SUL!N1047)</f>
        <v>*</v>
      </c>
      <c r="M1025" s="150" t="str">
        <f>IF(SP_SUL!J1047="","*",SP_SUL!J1047)</f>
        <v>*</v>
      </c>
      <c r="N1025" s="261" t="str">
        <f>IF(SP_SUL!K1047="","*",SP_SUL!K1047)</f>
        <v>*</v>
      </c>
      <c r="O1025" s="26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4" t="str">
        <f>IF(SP_SUL!N1048="","*",SP_SUL!N1048)</f>
        <v>*</v>
      </c>
      <c r="M1026" s="111" t="str">
        <f>IF(SP_SUL!J1048="","*",SP_SUL!J1048)</f>
        <v>*</v>
      </c>
      <c r="N1026" s="260" t="str">
        <f>IF(SP_SUL!K1048="","*",SP_SUL!K1048)</f>
        <v>*</v>
      </c>
      <c r="O1026" s="26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8" t="str">
        <f>IF(SP_SUL!N1049="","*",SP_SUL!N1049)</f>
        <v>*</v>
      </c>
      <c r="M1027" s="150" t="str">
        <f>IF(SP_SUL!J1049="","*",SP_SUL!J1049)</f>
        <v>*</v>
      </c>
      <c r="N1027" s="261" t="str">
        <f>IF(SP_SUL!K1049="","*",SP_SUL!K1049)</f>
        <v>*</v>
      </c>
      <c r="O1027" s="26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8" t="str">
        <f>IF(SP_SUL!N1050="","*",SP_SUL!N1050)</f>
        <v>*</v>
      </c>
      <c r="M1028" s="150" t="str">
        <f>IF(SP_SUL!J1050="","*",SP_SUL!J1050)</f>
        <v>*</v>
      </c>
      <c r="N1028" s="261" t="str">
        <f>IF(SP_SUL!K1050="","*",SP_SUL!K1050)</f>
        <v>*</v>
      </c>
      <c r="O1028" s="26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4" t="str">
        <f>IF(SP_SUL!N1051="","*",SP_SUL!N1051)</f>
        <v>*</v>
      </c>
      <c r="M1029" s="111" t="str">
        <f>IF(SP_SUL!J1051="","*",SP_SUL!J1051)</f>
        <v>*</v>
      </c>
      <c r="N1029" s="260" t="str">
        <f>IF(SP_SUL!K1051="","*",SP_SUL!K1051)</f>
        <v>*</v>
      </c>
      <c r="O1029" s="26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8" t="str">
        <f>IF(SP_SUL!N1052="","*",SP_SUL!N1052)</f>
        <v>*</v>
      </c>
      <c r="M1030" s="150" t="str">
        <f>IF(SP_SUL!J1052="","*",SP_SUL!J1052)</f>
        <v>*</v>
      </c>
      <c r="N1030" s="261" t="str">
        <f>IF(SP_SUL!K1052="","*",SP_SUL!K1052)</f>
        <v>*</v>
      </c>
      <c r="O1030" s="26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8" t="str">
        <f>IF(SP_SUL!N1053="","*",SP_SUL!N1053)</f>
        <v>*</v>
      </c>
      <c r="M1031" s="150" t="str">
        <f>IF(SP_SUL!J1053="","*",SP_SUL!J1053)</f>
        <v>*</v>
      </c>
      <c r="N1031" s="261" t="str">
        <f>IF(SP_SUL!K1053="","*",SP_SUL!K1053)</f>
        <v>*</v>
      </c>
      <c r="O1031" s="26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4" t="str">
        <f>IF(SP_SUL!N1054="","*",SP_SUL!N1054)</f>
        <v>*</v>
      </c>
      <c r="M1032" s="111" t="str">
        <f>IF(SP_SUL!J1054="","*",SP_SUL!J1054)</f>
        <v>*</v>
      </c>
      <c r="N1032" s="260" t="str">
        <f>IF(SP_SUL!K1054="","*",SP_SUL!K1054)</f>
        <v>*</v>
      </c>
      <c r="O1032" s="26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8" t="str">
        <f>IF(SP_SUL!N1055="","*",SP_SUL!N1055)</f>
        <v>*</v>
      </c>
      <c r="M1033" s="150" t="str">
        <f>IF(SP_SUL!J1055="","*",SP_SUL!J1055)</f>
        <v>*</v>
      </c>
      <c r="N1033" s="261" t="str">
        <f>IF(SP_SUL!K1055="","*",SP_SUL!K1055)</f>
        <v>*</v>
      </c>
      <c r="O1033" s="26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8" t="str">
        <f>IF(SP_SUL!N1056="","*",SP_SUL!N1056)</f>
        <v>*</v>
      </c>
      <c r="M1034" s="150" t="str">
        <f>IF(SP_SUL!J1056="","*",SP_SUL!J1056)</f>
        <v>*</v>
      </c>
      <c r="N1034" s="261" t="str">
        <f>IF(SP_SUL!K1056="","*",SP_SUL!K1056)</f>
        <v>*</v>
      </c>
      <c r="O1034" s="26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4" t="str">
        <f>IF(SP_SUL!N1057="","*",SP_SUL!N1057)</f>
        <v>*</v>
      </c>
      <c r="M1035" s="111" t="str">
        <f>IF(SP_SUL!J1057="","*",SP_SUL!J1057)</f>
        <v>*</v>
      </c>
      <c r="N1035" s="260" t="str">
        <f>IF(SP_SUL!K1057="","*",SP_SUL!K1057)</f>
        <v>*</v>
      </c>
      <c r="O1035" s="26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8" t="str">
        <f>IF(SP_SUL!N1058="","*",SP_SUL!N1058)</f>
        <v>*</v>
      </c>
      <c r="M1036" s="150" t="str">
        <f>IF(SP_SUL!J1058="","*",SP_SUL!J1058)</f>
        <v>*</v>
      </c>
      <c r="N1036" s="261" t="str">
        <f>IF(SP_SUL!K1058="","*",SP_SUL!K1058)</f>
        <v>*</v>
      </c>
      <c r="O1036" s="26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8" t="str">
        <f>IF(SP_SUL!N1059="","*",SP_SUL!N1059)</f>
        <v>*</v>
      </c>
      <c r="M1037" s="150" t="str">
        <f>IF(SP_SUL!J1059="","*",SP_SUL!J1059)</f>
        <v>*</v>
      </c>
      <c r="N1037" s="261" t="str">
        <f>IF(SP_SUL!K1059="","*",SP_SUL!K1059)</f>
        <v>*</v>
      </c>
      <c r="O1037" s="26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4" t="str">
        <f>IF(SP_SUL!N1060="","*",SP_SUL!N1060)</f>
        <v>*</v>
      </c>
      <c r="M1038" s="111" t="str">
        <f>IF(SP_SUL!J1060="","*",SP_SUL!J1060)</f>
        <v>*</v>
      </c>
      <c r="N1038" s="260" t="str">
        <f>IF(SP_SUL!K1060="","*",SP_SUL!K1060)</f>
        <v>*</v>
      </c>
      <c r="O1038" s="26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8" t="str">
        <f>IF(SP_SUL!N1061="","*",SP_SUL!N1061)</f>
        <v>*</v>
      </c>
      <c r="M1039" s="150" t="str">
        <f>IF(SP_SUL!J1061="","*",SP_SUL!J1061)</f>
        <v>*</v>
      </c>
      <c r="N1039" s="261" t="str">
        <f>IF(SP_SUL!K1061="","*",SP_SUL!K1061)</f>
        <v>*</v>
      </c>
      <c r="O1039" s="26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8" t="str">
        <f>IF(SP_SUL!N1062="","*",SP_SUL!N1062)</f>
        <v>*</v>
      </c>
      <c r="M1040" s="150" t="str">
        <f>IF(SP_SUL!J1062="","*",SP_SUL!J1062)</f>
        <v>*</v>
      </c>
      <c r="N1040" s="261" t="str">
        <f>IF(SP_SUL!K1062="","*",SP_SUL!K1062)</f>
        <v>*</v>
      </c>
      <c r="O1040" s="26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4" t="str">
        <f>IF(SP_SUL!N1063="","*",SP_SUL!N1063)</f>
        <v>*</v>
      </c>
      <c r="M1041" s="111" t="str">
        <f>IF(SP_SUL!J1063="","*",SP_SUL!J1063)</f>
        <v>*</v>
      </c>
      <c r="N1041" s="260" t="str">
        <f>IF(SP_SUL!K1063="","*",SP_SUL!K1063)</f>
        <v>*</v>
      </c>
      <c r="O1041" s="26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8" t="str">
        <f>IF(SP_SUL!N1064="","*",SP_SUL!N1064)</f>
        <v>*</v>
      </c>
      <c r="M1042" s="150" t="str">
        <f>IF(SP_SUL!J1064="","*",SP_SUL!J1064)</f>
        <v>*</v>
      </c>
      <c r="N1042" s="261" t="str">
        <f>IF(SP_SUL!K1064="","*",SP_SUL!K1064)</f>
        <v>*</v>
      </c>
      <c r="O1042" s="26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8" t="str">
        <f>IF(SP_SUL!N1065="","*",SP_SUL!N1065)</f>
        <v>*</v>
      </c>
      <c r="M1043" s="150" t="str">
        <f>IF(SP_SUL!J1065="","*",SP_SUL!J1065)</f>
        <v>*</v>
      </c>
      <c r="N1043" s="261" t="str">
        <f>IF(SP_SUL!K1065="","*",SP_SUL!K1065)</f>
        <v>*</v>
      </c>
      <c r="O1043" s="26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4" t="str">
        <f>IF(SP_SUL!N1066="","*",SP_SUL!N1066)</f>
        <v>*</v>
      </c>
      <c r="M1044" s="111" t="str">
        <f>IF(SP_SUL!J1066="","*",SP_SUL!J1066)</f>
        <v>*</v>
      </c>
      <c r="N1044" s="260" t="str">
        <f>IF(SP_SUL!K1066="","*",SP_SUL!K1066)</f>
        <v>*</v>
      </c>
      <c r="O1044" s="26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8" t="str">
        <f>IF(SP_SUL!N1067="","*",SP_SUL!N1067)</f>
        <v>*</v>
      </c>
      <c r="M1045" s="150" t="str">
        <f>IF(SP_SUL!J1067="","*",SP_SUL!J1067)</f>
        <v>*</v>
      </c>
      <c r="N1045" s="261" t="str">
        <f>IF(SP_SUL!K1067="","*",SP_SUL!K1067)</f>
        <v>*</v>
      </c>
      <c r="O1045" s="26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8" t="str">
        <f>IF(SP_SUL!N1068="","*",SP_SUL!N1068)</f>
        <v>*</v>
      </c>
      <c r="M1046" s="150" t="str">
        <f>IF(SP_SUL!J1068="","*",SP_SUL!J1068)</f>
        <v>*</v>
      </c>
      <c r="N1046" s="261" t="str">
        <f>IF(SP_SUL!K1068="","*",SP_SUL!K1068)</f>
        <v>*</v>
      </c>
      <c r="O1046" s="26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4" t="str">
        <f>IF(SP_SUL!N1069="","*",SP_SUL!N1069)</f>
        <v>*</v>
      </c>
      <c r="M1047" s="111" t="str">
        <f>IF(SP_SUL!J1069="","*",SP_SUL!J1069)</f>
        <v>*</v>
      </c>
      <c r="N1047" s="260" t="str">
        <f>IF(SP_SUL!K1069="","*",SP_SUL!K1069)</f>
        <v>*</v>
      </c>
      <c r="O1047" s="26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8" t="str">
        <f>IF(SP_SUL!N1070="","*",SP_SUL!N1070)</f>
        <v>*</v>
      </c>
      <c r="M1048" s="150" t="str">
        <f>IF(SP_SUL!J1070="","*",SP_SUL!J1070)</f>
        <v>*</v>
      </c>
      <c r="N1048" s="261" t="str">
        <f>IF(SP_SUL!K1070="","*",SP_SUL!K1070)</f>
        <v>*</v>
      </c>
      <c r="O1048" s="26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8" t="str">
        <f>IF(SP_SUL!N1071="","*",SP_SUL!N1071)</f>
        <v>*</v>
      </c>
      <c r="M1049" s="150" t="str">
        <f>IF(SP_SUL!J1071="","*",SP_SUL!J1071)</f>
        <v>*</v>
      </c>
      <c r="N1049" s="261" t="str">
        <f>IF(SP_SUL!K1071="","*",SP_SUL!K1071)</f>
        <v>*</v>
      </c>
      <c r="O1049" s="26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4" t="str">
        <f>IF(SP_SUL!N1072="","*",SP_SUL!N1072)</f>
        <v>*</v>
      </c>
      <c r="M1050" s="111" t="str">
        <f>IF(SP_SUL!J1072="","*",SP_SUL!J1072)</f>
        <v>*</v>
      </c>
      <c r="N1050" s="260" t="str">
        <f>IF(SP_SUL!K1072="","*",SP_SUL!K1072)</f>
        <v>*</v>
      </c>
      <c r="O1050" s="26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8" t="str">
        <f>IF(SP_SUL!N1073="","*",SP_SUL!N1073)</f>
        <v>*</v>
      </c>
      <c r="M1051" s="150" t="str">
        <f>IF(SP_SUL!J1073="","*",SP_SUL!J1073)</f>
        <v>*</v>
      </c>
      <c r="N1051" s="261" t="str">
        <f>IF(SP_SUL!K1073="","*",SP_SUL!K1073)</f>
        <v>*</v>
      </c>
      <c r="O1051" s="26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8" t="str">
        <f>IF(SP_SUL!N1074="","*",SP_SUL!N1074)</f>
        <v>*</v>
      </c>
      <c r="M1052" s="150" t="str">
        <f>IF(SP_SUL!J1074="","*",SP_SUL!J1074)</f>
        <v>*</v>
      </c>
      <c r="N1052" s="261" t="str">
        <f>IF(SP_SUL!K1074="","*",SP_SUL!K1074)</f>
        <v>*</v>
      </c>
      <c r="O1052" s="26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4" t="str">
        <f>IF(SP_SUL!N1075="","*",SP_SUL!N1075)</f>
        <v>*</v>
      </c>
      <c r="M1053" s="111" t="str">
        <f>IF(SP_SUL!J1075="","*",SP_SUL!J1075)</f>
        <v>*</v>
      </c>
      <c r="N1053" s="260" t="str">
        <f>IF(SP_SUL!K1075="","*",SP_SUL!K1075)</f>
        <v>*</v>
      </c>
      <c r="O1053" s="26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8" t="str">
        <f>IF(SP_SUL!N1076="","*",SP_SUL!N1076)</f>
        <v>*</v>
      </c>
      <c r="M1054" s="150" t="str">
        <f>IF(SP_SUL!J1076="","*",SP_SUL!J1076)</f>
        <v>*</v>
      </c>
      <c r="N1054" s="261" t="str">
        <f>IF(SP_SUL!K1076="","*",SP_SUL!K1076)</f>
        <v>*</v>
      </c>
      <c r="O1054" s="26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8" t="str">
        <f>IF(SP_SUL!N1077="","*",SP_SUL!N1077)</f>
        <v>*</v>
      </c>
      <c r="M1055" s="150" t="str">
        <f>IF(SP_SUL!J1077="","*",SP_SUL!J1077)</f>
        <v>*</v>
      </c>
      <c r="N1055" s="261" t="str">
        <f>IF(SP_SUL!K1077="","*",SP_SUL!K1077)</f>
        <v>*</v>
      </c>
      <c r="O1055" s="26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4" t="str">
        <f>IF(SP_SUL!N1078="","*",SP_SUL!N1078)</f>
        <v>*</v>
      </c>
      <c r="M1056" s="111" t="str">
        <f>IF(SP_SUL!J1078="","*",SP_SUL!J1078)</f>
        <v>*</v>
      </c>
      <c r="N1056" s="260" t="str">
        <f>IF(SP_SUL!K1078="","*",SP_SUL!K1078)</f>
        <v>*</v>
      </c>
      <c r="O1056" s="26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8" t="str">
        <f>IF(SP_SUL!N1079="","*",SP_SUL!N1079)</f>
        <v>*</v>
      </c>
      <c r="M1057" s="150" t="str">
        <f>IF(SP_SUL!J1079="","*",SP_SUL!J1079)</f>
        <v>*</v>
      </c>
      <c r="N1057" s="261" t="str">
        <f>IF(SP_SUL!K1079="","*",SP_SUL!K1079)</f>
        <v>*</v>
      </c>
      <c r="O1057" s="26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8" t="str">
        <f>IF(SP_SUL!N1080="","*",SP_SUL!N1080)</f>
        <v>*</v>
      </c>
      <c r="M1058" s="150" t="str">
        <f>IF(SP_SUL!J1080="","*",SP_SUL!J1080)</f>
        <v>*</v>
      </c>
      <c r="N1058" s="261" t="str">
        <f>IF(SP_SUL!K1080="","*",SP_SUL!K1080)</f>
        <v>*</v>
      </c>
      <c r="O1058" s="26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4" t="str">
        <f>IF(SP_SUL!N1081="","*",SP_SUL!N1081)</f>
        <v>*</v>
      </c>
      <c r="M1059" s="111" t="str">
        <f>IF(SP_SUL!J1081="","*",SP_SUL!J1081)</f>
        <v>*</v>
      </c>
      <c r="N1059" s="260" t="str">
        <f>IF(SP_SUL!K1081="","*",SP_SUL!K1081)</f>
        <v>*</v>
      </c>
      <c r="O1059" s="26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8" t="str">
        <f>IF(SP_SUL!N1082="","*",SP_SUL!N1082)</f>
        <v>*</v>
      </c>
      <c r="M1060" s="150" t="str">
        <f>IF(SP_SUL!J1082="","*",SP_SUL!J1082)</f>
        <v>*</v>
      </c>
      <c r="N1060" s="261" t="str">
        <f>IF(SP_SUL!K1082="","*",SP_SUL!K1082)</f>
        <v>*</v>
      </c>
      <c r="O1060" s="26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8" t="str">
        <f>IF(SP_SUL!N1083="","*",SP_SUL!N1083)</f>
        <v>*</v>
      </c>
      <c r="M1061" s="150" t="str">
        <f>IF(SP_SUL!J1083="","*",SP_SUL!J1083)</f>
        <v>*</v>
      </c>
      <c r="N1061" s="261" t="str">
        <f>IF(SP_SUL!K1083="","*",SP_SUL!K1083)</f>
        <v>*</v>
      </c>
      <c r="O1061" s="26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4" t="str">
        <f>IF(SP_SUL!N1084="","*",SP_SUL!N1084)</f>
        <v>*</v>
      </c>
      <c r="M1062" s="111" t="str">
        <f>IF(SP_SUL!J1084="","*",SP_SUL!J1084)</f>
        <v>*</v>
      </c>
      <c r="N1062" s="260" t="str">
        <f>IF(SP_SUL!K1084="","*",SP_SUL!K1084)</f>
        <v>*</v>
      </c>
      <c r="O1062" s="26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8" t="str">
        <f>IF(SP_SUL!N1085="","*",SP_SUL!N1085)</f>
        <v>*</v>
      </c>
      <c r="M1063" s="150" t="str">
        <f>IF(SP_SUL!J1085="","*",SP_SUL!J1085)</f>
        <v>*</v>
      </c>
      <c r="N1063" s="261" t="str">
        <f>IF(SP_SUL!K1085="","*",SP_SUL!K1085)</f>
        <v>*</v>
      </c>
      <c r="O1063" s="26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8" t="str">
        <f>IF(SP_SUL!N1086="","*",SP_SUL!N1086)</f>
        <v>*</v>
      </c>
      <c r="M1064" s="150" t="str">
        <f>IF(SP_SUL!J1086="","*",SP_SUL!J1086)</f>
        <v>*</v>
      </c>
      <c r="N1064" s="261" t="str">
        <f>IF(SP_SUL!K1086="","*",SP_SUL!K1086)</f>
        <v>*</v>
      </c>
      <c r="O1064" s="26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4" t="str">
        <f>IF(SP_SUL!N1087="","*",SP_SUL!N1087)</f>
        <v>*</v>
      </c>
      <c r="M1065" s="111" t="str">
        <f>IF(SP_SUL!J1087="","*",SP_SUL!J1087)</f>
        <v>*</v>
      </c>
      <c r="N1065" s="260" t="str">
        <f>IF(SP_SUL!K1087="","*",SP_SUL!K1087)</f>
        <v>*</v>
      </c>
      <c r="O1065" s="26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8" t="str">
        <f>IF(SP_SUL!N1088="","*",SP_SUL!N1088)</f>
        <v>*</v>
      </c>
      <c r="M1066" s="150" t="str">
        <f>IF(SP_SUL!J1088="","*",SP_SUL!J1088)</f>
        <v>*</v>
      </c>
      <c r="N1066" s="261" t="str">
        <f>IF(SP_SUL!K1088="","*",SP_SUL!K1088)</f>
        <v>*</v>
      </c>
      <c r="O1066" s="26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8" t="str">
        <f>IF(SP_SUL!N1089="","*",SP_SUL!N1089)</f>
        <v>*</v>
      </c>
      <c r="M1067" s="150" t="str">
        <f>IF(SP_SUL!J1089="","*",SP_SUL!J1089)</f>
        <v>*</v>
      </c>
      <c r="N1067" s="261" t="str">
        <f>IF(SP_SUL!K1089="","*",SP_SUL!K1089)</f>
        <v>*</v>
      </c>
      <c r="O1067" s="26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4" t="str">
        <f>IF(SP_SUL!N1090="","*",SP_SUL!N1090)</f>
        <v>*</v>
      </c>
      <c r="M1068" s="111" t="str">
        <f>IF(SP_SUL!J1090="","*",SP_SUL!J1090)</f>
        <v>*</v>
      </c>
      <c r="N1068" s="260" t="str">
        <f>IF(SP_SUL!K1090="","*",SP_SUL!K1090)</f>
        <v>*</v>
      </c>
      <c r="O1068" s="26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8" t="str">
        <f>IF(SP_SUL!N1091="","*",SP_SUL!N1091)</f>
        <v>*</v>
      </c>
      <c r="M1069" s="150" t="str">
        <f>IF(SP_SUL!J1091="","*",SP_SUL!J1091)</f>
        <v>*</v>
      </c>
      <c r="N1069" s="261" t="str">
        <f>IF(SP_SUL!K1091="","*",SP_SUL!K1091)</f>
        <v>*</v>
      </c>
      <c r="O1069" s="26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8" t="str">
        <f>IF(SP_SUL!N1092="","*",SP_SUL!N1092)</f>
        <v>*</v>
      </c>
      <c r="M1070" s="150" t="str">
        <f>IF(SP_SUL!J1092="","*",SP_SUL!J1092)</f>
        <v>*</v>
      </c>
      <c r="N1070" s="261" t="str">
        <f>IF(SP_SUL!K1092="","*",SP_SUL!K1092)</f>
        <v>*</v>
      </c>
      <c r="O1070" s="26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4" t="str">
        <f>IF(SP_SUL!N1093="","*",SP_SUL!N1093)</f>
        <v>*</v>
      </c>
      <c r="M1071" s="111" t="str">
        <f>IF(SP_SUL!J1093="","*",SP_SUL!J1093)</f>
        <v>*</v>
      </c>
      <c r="N1071" s="260" t="str">
        <f>IF(SP_SUL!K1093="","*",SP_SUL!K1093)</f>
        <v>*</v>
      </c>
      <c r="O1071" s="26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8" t="str">
        <f>IF(SP_SUL!N1094="","*",SP_SUL!N1094)</f>
        <v>*</v>
      </c>
      <c r="M1072" s="150" t="str">
        <f>IF(SP_SUL!J1094="","*",SP_SUL!J1094)</f>
        <v>*</v>
      </c>
      <c r="N1072" s="261" t="str">
        <f>IF(SP_SUL!K1094="","*",SP_SUL!K1094)</f>
        <v>*</v>
      </c>
      <c r="O1072" s="26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8" t="str">
        <f>IF(SP_SUL!N1095="","*",SP_SUL!N1095)</f>
        <v>*</v>
      </c>
      <c r="M1073" s="150" t="str">
        <f>IF(SP_SUL!J1095="","*",SP_SUL!J1095)</f>
        <v>*</v>
      </c>
      <c r="N1073" s="261" t="str">
        <f>IF(SP_SUL!K1095="","*",SP_SUL!K1095)</f>
        <v>*</v>
      </c>
      <c r="O1073" s="26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4" t="str">
        <f>IF(SP_SUL!N1096="","*",SP_SUL!N1096)</f>
        <v>*</v>
      </c>
      <c r="M1074" s="111" t="str">
        <f>IF(SP_SUL!J1096="","*",SP_SUL!J1096)</f>
        <v>*</v>
      </c>
      <c r="N1074" s="260" t="str">
        <f>IF(SP_SUL!K1096="","*",SP_SUL!K1096)</f>
        <v>*</v>
      </c>
      <c r="O1074" s="26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8" t="str">
        <f>IF(SP_SUL!N1097="","*",SP_SUL!N1097)</f>
        <v>*</v>
      </c>
      <c r="M1075" s="150" t="str">
        <f>IF(SP_SUL!J1097="","*",SP_SUL!J1097)</f>
        <v>*</v>
      </c>
      <c r="N1075" s="261" t="str">
        <f>IF(SP_SUL!K1097="","*",SP_SUL!K1097)</f>
        <v>*</v>
      </c>
      <c r="O1075" s="26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8" t="str">
        <f>IF(SP_SUL!N1098="","*",SP_SUL!N1098)</f>
        <v>*</v>
      </c>
      <c r="M1076" s="150" t="str">
        <f>IF(SP_SUL!J1098="","*",SP_SUL!J1098)</f>
        <v>*</v>
      </c>
      <c r="N1076" s="261" t="str">
        <f>IF(SP_SUL!K1098="","*",SP_SUL!K1098)</f>
        <v>*</v>
      </c>
      <c r="O1076" s="26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4" t="str">
        <f>IF(SP_SUL!N1099="","*",SP_SUL!N1099)</f>
        <v>*</v>
      </c>
      <c r="M1077" s="111" t="str">
        <f>IF(SP_SUL!J1099="","*",SP_SUL!J1099)</f>
        <v>*</v>
      </c>
      <c r="N1077" s="260" t="str">
        <f>IF(SP_SUL!K1099="","*",SP_SUL!K1099)</f>
        <v>*</v>
      </c>
      <c r="O1077" s="26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8" t="str">
        <f>IF(SP_SUL!N1100="","*",SP_SUL!N1100)</f>
        <v>*</v>
      </c>
      <c r="M1078" s="150" t="str">
        <f>IF(SP_SUL!J1100="","*",SP_SUL!J1100)</f>
        <v>*</v>
      </c>
      <c r="N1078" s="261" t="str">
        <f>IF(SP_SUL!K1100="","*",SP_SUL!K1100)</f>
        <v>*</v>
      </c>
      <c r="O1078" s="26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8" t="str">
        <f>IF(SP_SUL!N1101="","*",SP_SUL!N1101)</f>
        <v>*</v>
      </c>
      <c r="M1079" s="150" t="str">
        <f>IF(SP_SUL!J1101="","*",SP_SUL!J1101)</f>
        <v>*</v>
      </c>
      <c r="N1079" s="261" t="str">
        <f>IF(SP_SUL!K1101="","*",SP_SUL!K1101)</f>
        <v>*</v>
      </c>
      <c r="O1079" s="26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4" t="str">
        <f>IF(SP_SUL!N1102="","*",SP_SUL!N1102)</f>
        <v>*</v>
      </c>
      <c r="M1080" s="111" t="str">
        <f>IF(SP_SUL!J1102="","*",SP_SUL!J1102)</f>
        <v>*</v>
      </c>
      <c r="N1080" s="260" t="str">
        <f>IF(SP_SUL!K1102="","*",SP_SUL!K1102)</f>
        <v>*</v>
      </c>
      <c r="O1080" s="26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8" t="str">
        <f>IF(SP_SUL!N1103="","*",SP_SUL!N1103)</f>
        <v>*</v>
      </c>
      <c r="M1081" s="150" t="str">
        <f>IF(SP_SUL!J1103="","*",SP_SUL!J1103)</f>
        <v>*</v>
      </c>
      <c r="N1081" s="261" t="str">
        <f>IF(SP_SUL!K1103="","*",SP_SUL!K1103)</f>
        <v>*</v>
      </c>
      <c r="O1081" s="26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8" t="str">
        <f>IF(SP_SUL!N1104="","*",SP_SUL!N1104)</f>
        <v>*</v>
      </c>
      <c r="M1082" s="150" t="str">
        <f>IF(SP_SUL!J1104="","*",SP_SUL!J1104)</f>
        <v>*</v>
      </c>
      <c r="N1082" s="261" t="str">
        <f>IF(SP_SUL!K1104="","*",SP_SUL!K1104)</f>
        <v>*</v>
      </c>
      <c r="O1082" s="26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4" t="str">
        <f>IF(SP_SUL!N1105="","*",SP_SUL!N1105)</f>
        <v>*</v>
      </c>
      <c r="M1083" s="111" t="str">
        <f>IF(SP_SUL!J1105="","*",SP_SUL!J1105)</f>
        <v>*</v>
      </c>
      <c r="N1083" s="260" t="str">
        <f>IF(SP_SUL!K1105="","*",SP_SUL!K1105)</f>
        <v>*</v>
      </c>
      <c r="O1083" s="26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8" t="str">
        <f>IF(SP_SUL!N1106="","*",SP_SUL!N1106)</f>
        <v>*</v>
      </c>
      <c r="M1084" s="150" t="str">
        <f>IF(SP_SUL!J1106="","*",SP_SUL!J1106)</f>
        <v>*</v>
      </c>
      <c r="N1084" s="261" t="str">
        <f>IF(SP_SUL!K1106="","*",SP_SUL!K1106)</f>
        <v>*</v>
      </c>
      <c r="O1084" s="26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8" t="str">
        <f>IF(SP_SUL!N1107="","*",SP_SUL!N1107)</f>
        <v>*</v>
      </c>
      <c r="M1085" s="150" t="str">
        <f>IF(SP_SUL!J1107="","*",SP_SUL!J1107)</f>
        <v>*</v>
      </c>
      <c r="N1085" s="261" t="str">
        <f>IF(SP_SUL!K1107="","*",SP_SUL!K1107)</f>
        <v>*</v>
      </c>
      <c r="O1085" s="26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4" t="str">
        <f>IF(SP_SUL!N1108="","*",SP_SUL!N1108)</f>
        <v>*</v>
      </c>
      <c r="M1086" s="111" t="str">
        <f>IF(SP_SUL!J1108="","*",SP_SUL!J1108)</f>
        <v>*</v>
      </c>
      <c r="N1086" s="260" t="str">
        <f>IF(SP_SUL!K1108="","*",SP_SUL!K1108)</f>
        <v>*</v>
      </c>
      <c r="O1086" s="26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8" t="str">
        <f>IF(SP_SUL!N1109="","*",SP_SUL!N1109)</f>
        <v>*</v>
      </c>
      <c r="M1087" s="150" t="str">
        <f>IF(SP_SUL!J1109="","*",SP_SUL!J1109)</f>
        <v>*</v>
      </c>
      <c r="N1087" s="261" t="str">
        <f>IF(SP_SUL!K1109="","*",SP_SUL!K1109)</f>
        <v>*</v>
      </c>
      <c r="O1087" s="26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8" t="str">
        <f>IF(SP_SUL!N1110="","*",SP_SUL!N1110)</f>
        <v>*</v>
      </c>
      <c r="M1088" s="150" t="str">
        <f>IF(SP_SUL!J1110="","*",SP_SUL!J1110)</f>
        <v>*</v>
      </c>
      <c r="N1088" s="261" t="str">
        <f>IF(SP_SUL!K1110="","*",SP_SUL!K1110)</f>
        <v>*</v>
      </c>
      <c r="O1088" s="26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4" t="str">
        <f>IF(SP_SUL!N1111="","*",SP_SUL!N1111)</f>
        <v>*</v>
      </c>
      <c r="M1089" s="111" t="str">
        <f>IF(SP_SUL!J1111="","*",SP_SUL!J1111)</f>
        <v>*</v>
      </c>
      <c r="N1089" s="260" t="str">
        <f>IF(SP_SUL!K1111="","*",SP_SUL!K1111)</f>
        <v>*</v>
      </c>
      <c r="O1089" s="26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8" t="str">
        <f>IF(SP_SUL!N1112="","*",SP_SUL!N1112)</f>
        <v>*</v>
      </c>
      <c r="M1090" s="150" t="str">
        <f>IF(SP_SUL!J1112="","*",SP_SUL!J1112)</f>
        <v>*</v>
      </c>
      <c r="N1090" s="261" t="str">
        <f>IF(SP_SUL!K1112="","*",SP_SUL!K1112)</f>
        <v>*</v>
      </c>
      <c r="O1090" s="26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8" t="str">
        <f>IF(SP_SUL!N1113="","*",SP_SUL!N1113)</f>
        <v>*</v>
      </c>
      <c r="M1091" s="150" t="str">
        <f>IF(SP_SUL!J1113="","*",SP_SUL!J1113)</f>
        <v>*</v>
      </c>
      <c r="N1091" s="261" t="str">
        <f>IF(SP_SUL!K1113="","*",SP_SUL!K1113)</f>
        <v>*</v>
      </c>
      <c r="O1091" s="26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4" t="str">
        <f>IF(SP_SUL!N1114="","*",SP_SUL!N1114)</f>
        <v>*</v>
      </c>
      <c r="M1092" s="111" t="str">
        <f>IF(SP_SUL!J1114="","*",SP_SUL!J1114)</f>
        <v>*</v>
      </c>
      <c r="N1092" s="260" t="str">
        <f>IF(SP_SUL!K1114="","*",SP_SUL!K1114)</f>
        <v>*</v>
      </c>
      <c r="O1092" s="26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8" t="str">
        <f>IF(SP_SUL!N1115="","*",SP_SUL!N1115)</f>
        <v>*</v>
      </c>
      <c r="M1093" s="150" t="str">
        <f>IF(SP_SUL!J1115="","*",SP_SUL!J1115)</f>
        <v>*</v>
      </c>
      <c r="N1093" s="261" t="str">
        <f>IF(SP_SUL!K1115="","*",SP_SUL!K1115)</f>
        <v>*</v>
      </c>
      <c r="O1093" s="26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8" t="str">
        <f>IF(SP_SUL!N1116="","*",SP_SUL!N1116)</f>
        <v>*</v>
      </c>
      <c r="M1094" s="150" t="str">
        <f>IF(SP_SUL!J1116="","*",SP_SUL!J1116)</f>
        <v>*</v>
      </c>
      <c r="N1094" s="261" t="str">
        <f>IF(SP_SUL!K1116="","*",SP_SUL!K1116)</f>
        <v>*</v>
      </c>
      <c r="O1094" s="26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4" t="str">
        <f>IF(SP_SUL!N1117="","*",SP_SUL!N1117)</f>
        <v>*</v>
      </c>
      <c r="M1095" s="111" t="str">
        <f>IF(SP_SUL!J1117="","*",SP_SUL!J1117)</f>
        <v>*</v>
      </c>
      <c r="N1095" s="260" t="str">
        <f>IF(SP_SUL!K1117="","*",SP_SUL!K1117)</f>
        <v>*</v>
      </c>
      <c r="O1095" s="26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8" t="str">
        <f>IF(SP_SUL!N1118="","*",SP_SUL!N1118)</f>
        <v>*</v>
      </c>
      <c r="M1096" s="150" t="str">
        <f>IF(SP_SUL!J1118="","*",SP_SUL!J1118)</f>
        <v>*</v>
      </c>
      <c r="N1096" s="261" t="str">
        <f>IF(SP_SUL!K1118="","*",SP_SUL!K1118)</f>
        <v>*</v>
      </c>
      <c r="O1096" s="26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8" t="str">
        <f>IF(SP_SUL!N1119="","*",SP_SUL!N1119)</f>
        <v>*</v>
      </c>
      <c r="M1097" s="150" t="str">
        <f>IF(SP_SUL!J1119="","*",SP_SUL!J1119)</f>
        <v>*</v>
      </c>
      <c r="N1097" s="261" t="str">
        <f>IF(SP_SUL!K1119="","*",SP_SUL!K1119)</f>
        <v>*</v>
      </c>
      <c r="O1097" s="26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4" t="str">
        <f>IF(SP_SUL!N1120="","*",SP_SUL!N1120)</f>
        <v>*</v>
      </c>
      <c r="M1098" s="111" t="str">
        <f>IF(SP_SUL!J1120="","*",SP_SUL!J1120)</f>
        <v>*</v>
      </c>
      <c r="N1098" s="260" t="str">
        <f>IF(SP_SUL!K1120="","*",SP_SUL!K1120)</f>
        <v>*</v>
      </c>
      <c r="O1098" s="26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8" t="str">
        <f>IF(SP_SUL!N1121="","*",SP_SUL!N1121)</f>
        <v>*</v>
      </c>
      <c r="M1099" s="150" t="str">
        <f>IF(SP_SUL!J1121="","*",SP_SUL!J1121)</f>
        <v>*</v>
      </c>
      <c r="N1099" s="261" t="str">
        <f>IF(SP_SUL!K1121="","*",SP_SUL!K1121)</f>
        <v>*</v>
      </c>
      <c r="O1099" s="26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8" t="str">
        <f>IF(SP_SUL!N1122="","*",SP_SUL!N1122)</f>
        <v>*</v>
      </c>
      <c r="M1100" s="150" t="str">
        <f>IF(SP_SUL!J1122="","*",SP_SUL!J1122)</f>
        <v>*</v>
      </c>
      <c r="N1100" s="261" t="str">
        <f>IF(SP_SUL!K1122="","*",SP_SUL!K1122)</f>
        <v>*</v>
      </c>
      <c r="O1100" s="26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4" t="str">
        <f>IF(SP_SUL!N1123="","*",SP_SUL!N1123)</f>
        <v>*</v>
      </c>
      <c r="M1101" s="111" t="str">
        <f>IF(SP_SUL!J1123="","*",SP_SUL!J1123)</f>
        <v>*</v>
      </c>
      <c r="N1101" s="260" t="str">
        <f>IF(SP_SUL!K1123="","*",SP_SUL!K1123)</f>
        <v>*</v>
      </c>
      <c r="O1101" s="26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8" t="str">
        <f>IF(SP_SUL!N1124="","*",SP_SUL!N1124)</f>
        <v>*</v>
      </c>
      <c r="M1102" s="150" t="str">
        <f>IF(SP_SUL!J1124="","*",SP_SUL!J1124)</f>
        <v>*</v>
      </c>
      <c r="N1102" s="261" t="str">
        <f>IF(SP_SUL!K1124="","*",SP_SUL!K1124)</f>
        <v>*</v>
      </c>
      <c r="O1102" s="26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8" t="str">
        <f>IF(SP_SUL!N1125="","*",SP_SUL!N1125)</f>
        <v>*</v>
      </c>
      <c r="M1103" s="150" t="str">
        <f>IF(SP_SUL!J1125="","*",SP_SUL!J1125)</f>
        <v>*</v>
      </c>
      <c r="N1103" s="261" t="str">
        <f>IF(SP_SUL!K1125="","*",SP_SUL!K1125)</f>
        <v>*</v>
      </c>
      <c r="O1103" s="26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4" t="str">
        <f>IF(SP_SUL!N1126="","*",SP_SUL!N1126)</f>
        <v>*</v>
      </c>
      <c r="M1104" s="111" t="str">
        <f>IF(SP_SUL!J1126="","*",SP_SUL!J1126)</f>
        <v>*</v>
      </c>
      <c r="N1104" s="260" t="str">
        <f>IF(SP_SUL!K1126="","*",SP_SUL!K1126)</f>
        <v>*</v>
      </c>
      <c r="O1104" s="26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8" t="str">
        <f>IF(SP_SUL!N1127="","*",SP_SUL!N1127)</f>
        <v>*</v>
      </c>
      <c r="M1105" s="150" t="str">
        <f>IF(SP_SUL!J1127="","*",SP_SUL!J1127)</f>
        <v>*</v>
      </c>
      <c r="N1105" s="261" t="str">
        <f>IF(SP_SUL!K1127="","*",SP_SUL!K1127)</f>
        <v>*</v>
      </c>
      <c r="O1105" s="26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8" t="str">
        <f>IF(SP_SUL!N1128="","*",SP_SUL!N1128)</f>
        <v>*</v>
      </c>
      <c r="M1106" s="150" t="str">
        <f>IF(SP_SUL!J1128="","*",SP_SUL!J1128)</f>
        <v>*</v>
      </c>
      <c r="N1106" s="261" t="str">
        <f>IF(SP_SUL!K1128="","*",SP_SUL!K1128)</f>
        <v>*</v>
      </c>
      <c r="O1106" s="26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4" t="str">
        <f>IF(SP_SUL!N1129="","*",SP_SUL!N1129)</f>
        <v>*</v>
      </c>
      <c r="M1107" s="111" t="str">
        <f>IF(SP_SUL!J1129="","*",SP_SUL!J1129)</f>
        <v>*</v>
      </c>
      <c r="N1107" s="260" t="str">
        <f>IF(SP_SUL!K1129="","*",SP_SUL!K1129)</f>
        <v>*</v>
      </c>
      <c r="O1107" s="26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8" t="str">
        <f>IF(SP_SUL!N1130="","*",SP_SUL!N1130)</f>
        <v>*</v>
      </c>
      <c r="M1108" s="150" t="str">
        <f>IF(SP_SUL!J1130="","*",SP_SUL!J1130)</f>
        <v>*</v>
      </c>
      <c r="N1108" s="261" t="str">
        <f>IF(SP_SUL!K1130="","*",SP_SUL!K1130)</f>
        <v>*</v>
      </c>
      <c r="O1108" s="26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8" t="str">
        <f>IF(SP_SUL!N1131="","*",SP_SUL!N1131)</f>
        <v>*</v>
      </c>
      <c r="M1109" s="150" t="str">
        <f>IF(SP_SUL!J1131="","*",SP_SUL!J1131)</f>
        <v>*</v>
      </c>
      <c r="N1109" s="261" t="str">
        <f>IF(SP_SUL!K1131="","*",SP_SUL!K1131)</f>
        <v>*</v>
      </c>
      <c r="O1109" s="26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4" t="str">
        <f>IF(SP_SUL!N1132="","*",SP_SUL!N1132)</f>
        <v>*</v>
      </c>
      <c r="M1110" s="111" t="str">
        <f>IF(SP_SUL!J1132="","*",SP_SUL!J1132)</f>
        <v>*</v>
      </c>
      <c r="N1110" s="260" t="str">
        <f>IF(SP_SUL!K1132="","*",SP_SUL!K1132)</f>
        <v>*</v>
      </c>
      <c r="O1110" s="26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8" t="str">
        <f>IF(SP_SUL!N1133="","*",SP_SUL!N1133)</f>
        <v>*</v>
      </c>
      <c r="M1111" s="150" t="str">
        <f>IF(SP_SUL!J1133="","*",SP_SUL!J1133)</f>
        <v>*</v>
      </c>
      <c r="N1111" s="261" t="str">
        <f>IF(SP_SUL!K1133="","*",SP_SUL!K1133)</f>
        <v>*</v>
      </c>
      <c r="O1111" s="26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8" t="str">
        <f>IF(SP_SUL!N1134="","*",SP_SUL!N1134)</f>
        <v>*</v>
      </c>
      <c r="M1112" s="150" t="str">
        <f>IF(SP_SUL!J1134="","*",SP_SUL!J1134)</f>
        <v>*</v>
      </c>
      <c r="N1112" s="261" t="str">
        <f>IF(SP_SUL!K1134="","*",SP_SUL!K1134)</f>
        <v>*</v>
      </c>
      <c r="O1112" s="26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4" t="str">
        <f>IF(SP_SUL!N1135="","*",SP_SUL!N1135)</f>
        <v>*</v>
      </c>
      <c r="M1113" s="111" t="str">
        <f>IF(SP_SUL!J1135="","*",SP_SUL!J1135)</f>
        <v>*</v>
      </c>
      <c r="N1113" s="260" t="str">
        <f>IF(SP_SUL!K1135="","*",SP_SUL!K1135)</f>
        <v>*</v>
      </c>
      <c r="O1113" s="26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8" t="str">
        <f>IF(SP_SUL!N1136="","*",SP_SUL!N1136)</f>
        <v>*</v>
      </c>
      <c r="M1114" s="150" t="str">
        <f>IF(SP_SUL!J1136="","*",SP_SUL!J1136)</f>
        <v>*</v>
      </c>
      <c r="N1114" s="261" t="str">
        <f>IF(SP_SUL!K1136="","*",SP_SUL!K1136)</f>
        <v>*</v>
      </c>
      <c r="O1114" s="26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8" t="str">
        <f>IF(SP_SUL!N1137="","*",SP_SUL!N1137)</f>
        <v>*</v>
      </c>
      <c r="M1115" s="150" t="str">
        <f>IF(SP_SUL!J1137="","*",SP_SUL!J1137)</f>
        <v>*</v>
      </c>
      <c r="N1115" s="261" t="str">
        <f>IF(SP_SUL!K1137="","*",SP_SUL!K1137)</f>
        <v>*</v>
      </c>
      <c r="O1115" s="26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4" t="str">
        <f>IF(SP_SUL!N1138="","*",SP_SUL!N1138)</f>
        <v>*</v>
      </c>
      <c r="M1116" s="111" t="str">
        <f>IF(SP_SUL!J1138="","*",SP_SUL!J1138)</f>
        <v>*</v>
      </c>
      <c r="N1116" s="260" t="str">
        <f>IF(SP_SUL!K1138="","*",SP_SUL!K1138)</f>
        <v>*</v>
      </c>
      <c r="O1116" s="26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8" t="str">
        <f>IF(SP_SUL!N1139="","*",SP_SUL!N1139)</f>
        <v>*</v>
      </c>
      <c r="M1117" s="150" t="str">
        <f>IF(SP_SUL!J1139="","*",SP_SUL!J1139)</f>
        <v>*</v>
      </c>
      <c r="N1117" s="261" t="str">
        <f>IF(SP_SUL!K1139="","*",SP_SUL!K1139)</f>
        <v>*</v>
      </c>
      <c r="O1117" s="26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8" t="str">
        <f>IF(SP_SUL!N1140="","*",SP_SUL!N1140)</f>
        <v>*</v>
      </c>
      <c r="M1118" s="150" t="str">
        <f>IF(SP_SUL!J1140="","*",SP_SUL!J1140)</f>
        <v>*</v>
      </c>
      <c r="N1118" s="261" t="str">
        <f>IF(SP_SUL!K1140="","*",SP_SUL!K1140)</f>
        <v>*</v>
      </c>
      <c r="O1118" s="26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4" t="str">
        <f>IF(SP_SUL!N1141="","*",SP_SUL!N1141)</f>
        <v>*</v>
      </c>
      <c r="M1119" s="111" t="str">
        <f>IF(SP_SUL!J1141="","*",SP_SUL!J1141)</f>
        <v>*</v>
      </c>
      <c r="N1119" s="260" t="str">
        <f>IF(SP_SUL!K1141="","*",SP_SUL!K1141)</f>
        <v>*</v>
      </c>
      <c r="O1119" s="26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8" t="str">
        <f>IF(SP_SUL!N1142="","*",SP_SUL!N1142)</f>
        <v>*</v>
      </c>
      <c r="M1120" s="150" t="str">
        <f>IF(SP_SUL!J1142="","*",SP_SUL!J1142)</f>
        <v>*</v>
      </c>
      <c r="N1120" s="261" t="str">
        <f>IF(SP_SUL!K1142="","*",SP_SUL!K1142)</f>
        <v>*</v>
      </c>
      <c r="O1120" s="26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8" t="str">
        <f>IF(SP_SUL!N1143="","*",SP_SUL!N1143)</f>
        <v>*</v>
      </c>
      <c r="M1121" s="150" t="str">
        <f>IF(SP_SUL!J1143="","*",SP_SUL!J1143)</f>
        <v>*</v>
      </c>
      <c r="N1121" s="261" t="str">
        <f>IF(SP_SUL!K1143="","*",SP_SUL!K1143)</f>
        <v>*</v>
      </c>
      <c r="O1121" s="26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4" t="str">
        <f>IF(SP_SUL!N1144="","*",SP_SUL!N1144)</f>
        <v>*</v>
      </c>
      <c r="M1122" s="111" t="str">
        <f>IF(SP_SUL!J1144="","*",SP_SUL!J1144)</f>
        <v>*</v>
      </c>
      <c r="N1122" s="260" t="str">
        <f>IF(SP_SUL!K1144="","*",SP_SUL!K1144)</f>
        <v>*</v>
      </c>
      <c r="O1122" s="26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8" t="str">
        <f>IF(SP_SUL!N1145="","*",SP_SUL!N1145)</f>
        <v>*</v>
      </c>
      <c r="M1123" s="150" t="str">
        <f>IF(SP_SUL!J1145="","*",SP_SUL!J1145)</f>
        <v>*</v>
      </c>
      <c r="N1123" s="261" t="str">
        <f>IF(SP_SUL!K1145="","*",SP_SUL!K1145)</f>
        <v>*</v>
      </c>
      <c r="O1123" s="26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8" t="str">
        <f>IF(SP_SUL!N1146="","*",SP_SUL!N1146)</f>
        <v>*</v>
      </c>
      <c r="M1124" s="150" t="str">
        <f>IF(SP_SUL!J1146="","*",SP_SUL!J1146)</f>
        <v>*</v>
      </c>
      <c r="N1124" s="261" t="str">
        <f>IF(SP_SUL!K1146="","*",SP_SUL!K1146)</f>
        <v>*</v>
      </c>
      <c r="O1124" s="26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4" t="str">
        <f>IF(SP_SUL!N1147="","*",SP_SUL!N1147)</f>
        <v>*</v>
      </c>
      <c r="M1125" s="111" t="str">
        <f>IF(SP_SUL!J1147="","*",SP_SUL!J1147)</f>
        <v>*</v>
      </c>
      <c r="N1125" s="260" t="str">
        <f>IF(SP_SUL!K1147="","*",SP_SUL!K1147)</f>
        <v>*</v>
      </c>
      <c r="O1125" s="26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8" t="str">
        <f>IF(SP_SUL!N1148="","*",SP_SUL!N1148)</f>
        <v>*</v>
      </c>
      <c r="M1126" s="150" t="str">
        <f>IF(SP_SUL!J1148="","*",SP_SUL!J1148)</f>
        <v>*</v>
      </c>
      <c r="N1126" s="261" t="str">
        <f>IF(SP_SUL!K1148="","*",SP_SUL!K1148)</f>
        <v>*</v>
      </c>
      <c r="O1126" s="26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8" t="str">
        <f>IF(SP_SUL!N1149="","*",SP_SUL!N1149)</f>
        <v>*</v>
      </c>
      <c r="M1127" s="150" t="str">
        <f>IF(SP_SUL!J1149="","*",SP_SUL!J1149)</f>
        <v>*</v>
      </c>
      <c r="N1127" s="261" t="str">
        <f>IF(SP_SUL!K1149="","*",SP_SUL!K1149)</f>
        <v>*</v>
      </c>
      <c r="O1127" s="26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4" t="str">
        <f>IF(SP_SUL!N1150="","*",SP_SUL!N1150)</f>
        <v>*</v>
      </c>
      <c r="M1128" s="111" t="str">
        <f>IF(SP_SUL!J1150="","*",SP_SUL!J1150)</f>
        <v>*</v>
      </c>
      <c r="N1128" s="260" t="str">
        <f>IF(SP_SUL!K1150="","*",SP_SUL!K1150)</f>
        <v>*</v>
      </c>
      <c r="O1128" s="26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8" t="str">
        <f>IF(SP_SUL!N1151="","*",SP_SUL!N1151)</f>
        <v>*</v>
      </c>
      <c r="M1129" s="150" t="str">
        <f>IF(SP_SUL!J1151="","*",SP_SUL!J1151)</f>
        <v>*</v>
      </c>
      <c r="N1129" s="261" t="str">
        <f>IF(SP_SUL!K1151="","*",SP_SUL!K1151)</f>
        <v>*</v>
      </c>
      <c r="O1129" s="26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8" t="str">
        <f>IF(SP_SUL!N1152="","*",SP_SUL!N1152)</f>
        <v>*</v>
      </c>
      <c r="M1130" s="150" t="str">
        <f>IF(SP_SUL!J1152="","*",SP_SUL!J1152)</f>
        <v>*</v>
      </c>
      <c r="N1130" s="261" t="str">
        <f>IF(SP_SUL!K1152="","*",SP_SUL!K1152)</f>
        <v>*</v>
      </c>
      <c r="O1130" s="26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4" t="str">
        <f>IF(SP_SUL!N1153="","*",SP_SUL!N1153)</f>
        <v>*</v>
      </c>
      <c r="M1131" s="111" t="str">
        <f>IF(SP_SUL!J1153="","*",SP_SUL!J1153)</f>
        <v>*</v>
      </c>
      <c r="N1131" s="260" t="str">
        <f>IF(SP_SUL!K1153="","*",SP_SUL!K1153)</f>
        <v>*</v>
      </c>
      <c r="O1131" s="26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8" t="str">
        <f>IF(SP_SUL!N1154="","*",SP_SUL!N1154)</f>
        <v>*</v>
      </c>
      <c r="M1132" s="150" t="str">
        <f>IF(SP_SUL!J1154="","*",SP_SUL!J1154)</f>
        <v>*</v>
      </c>
      <c r="N1132" s="261" t="str">
        <f>IF(SP_SUL!K1154="","*",SP_SUL!K1154)</f>
        <v>*</v>
      </c>
      <c r="O1132" s="26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8" t="str">
        <f>IF(SP_SUL!N1155="","*",SP_SUL!N1155)</f>
        <v>*</v>
      </c>
      <c r="M1133" s="150" t="str">
        <f>IF(SP_SUL!J1155="","*",SP_SUL!J1155)</f>
        <v>*</v>
      </c>
      <c r="N1133" s="261" t="str">
        <f>IF(SP_SUL!K1155="","*",SP_SUL!K1155)</f>
        <v>*</v>
      </c>
      <c r="O1133" s="26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4" t="str">
        <f>IF(SP_SUL!N1156="","*",SP_SUL!N1156)</f>
        <v>*</v>
      </c>
      <c r="M1134" s="111" t="str">
        <f>IF(SP_SUL!J1156="","*",SP_SUL!J1156)</f>
        <v>*</v>
      </c>
      <c r="N1134" s="260" t="str">
        <f>IF(SP_SUL!K1156="","*",SP_SUL!K1156)</f>
        <v>*</v>
      </c>
      <c r="O1134" s="26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8" t="str">
        <f>IF(SP_SUL!N1157="","*",SP_SUL!N1157)</f>
        <v>*</v>
      </c>
      <c r="M1135" s="150" t="str">
        <f>IF(SP_SUL!J1157="","*",SP_SUL!J1157)</f>
        <v>*</v>
      </c>
      <c r="N1135" s="261" t="str">
        <f>IF(SP_SUL!K1157="","*",SP_SUL!K1157)</f>
        <v>*</v>
      </c>
      <c r="O1135" s="26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8" t="str">
        <f>IF(SP_SUL!N1158="","*",SP_SUL!N1158)</f>
        <v>*</v>
      </c>
      <c r="M1136" s="150" t="str">
        <f>IF(SP_SUL!J1158="","*",SP_SUL!J1158)</f>
        <v>*</v>
      </c>
      <c r="N1136" s="261" t="str">
        <f>IF(SP_SUL!K1158="","*",SP_SUL!K1158)</f>
        <v>*</v>
      </c>
      <c r="O1136" s="26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4" t="str">
        <f>IF(SP_SUL!N1159="","*",SP_SUL!N1159)</f>
        <v>*</v>
      </c>
      <c r="M1137" s="111" t="str">
        <f>IF(SP_SUL!J1159="","*",SP_SUL!J1159)</f>
        <v>*</v>
      </c>
      <c r="N1137" s="260" t="str">
        <f>IF(SP_SUL!K1159="","*",SP_SUL!K1159)</f>
        <v>*</v>
      </c>
      <c r="O1137" s="26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8" t="str">
        <f>IF(SP_SUL!N1160="","*",SP_SUL!N1160)</f>
        <v>*</v>
      </c>
      <c r="M1138" s="150" t="str">
        <f>IF(SP_SUL!J1160="","*",SP_SUL!J1160)</f>
        <v>*</v>
      </c>
      <c r="N1138" s="261" t="str">
        <f>IF(SP_SUL!K1160="","*",SP_SUL!K1160)</f>
        <v>*</v>
      </c>
      <c r="O1138" s="26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8" t="str">
        <f>IF(SP_SUL!N1161="","*",SP_SUL!N1161)</f>
        <v>*</v>
      </c>
      <c r="M1139" s="150" t="str">
        <f>IF(SP_SUL!J1161="","*",SP_SUL!J1161)</f>
        <v>*</v>
      </c>
      <c r="N1139" s="261" t="str">
        <f>IF(SP_SUL!K1161="","*",SP_SUL!K1161)</f>
        <v>*</v>
      </c>
      <c r="O1139" s="26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4" t="str">
        <f>IF(SP_SUL!N1162="","*",SP_SUL!N1162)</f>
        <v>*</v>
      </c>
      <c r="M1140" s="111" t="str">
        <f>IF(SP_SUL!J1162="","*",SP_SUL!J1162)</f>
        <v>*</v>
      </c>
      <c r="N1140" s="260" t="str">
        <f>IF(SP_SUL!K1162="","*",SP_SUL!K1162)</f>
        <v>*</v>
      </c>
      <c r="O1140" s="26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8" t="str">
        <f>IF(SP_SUL!N1163="","*",SP_SUL!N1163)</f>
        <v>*</v>
      </c>
      <c r="M1141" s="150" t="str">
        <f>IF(SP_SUL!J1163="","*",SP_SUL!J1163)</f>
        <v>*</v>
      </c>
      <c r="N1141" s="261" t="str">
        <f>IF(SP_SUL!K1163="","*",SP_SUL!K1163)</f>
        <v>*</v>
      </c>
      <c r="O1141" s="26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8" t="str">
        <f>IF(SP_SUL!N1164="","*",SP_SUL!N1164)</f>
        <v>*</v>
      </c>
      <c r="M1142" s="150" t="str">
        <f>IF(SP_SUL!J1164="","*",SP_SUL!J1164)</f>
        <v>*</v>
      </c>
      <c r="N1142" s="261" t="str">
        <f>IF(SP_SUL!K1164="","*",SP_SUL!K1164)</f>
        <v>*</v>
      </c>
      <c r="O1142" s="26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4" t="str">
        <f>IF(SP_SUL!N1165="","*",SP_SUL!N1165)</f>
        <v>*</v>
      </c>
      <c r="M1143" s="111" t="str">
        <f>IF(SP_SUL!J1165="","*",SP_SUL!J1165)</f>
        <v>*</v>
      </c>
      <c r="N1143" s="260" t="str">
        <f>IF(SP_SUL!K1165="","*",SP_SUL!K1165)</f>
        <v>*</v>
      </c>
      <c r="O1143" s="26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8" t="str">
        <f>IF(SP_SUL!N1166="","*",SP_SUL!N1166)</f>
        <v>*</v>
      </c>
      <c r="M1144" s="150" t="str">
        <f>IF(SP_SUL!J1166="","*",SP_SUL!J1166)</f>
        <v>*</v>
      </c>
      <c r="N1144" s="261" t="str">
        <f>IF(SP_SUL!K1166="","*",SP_SUL!K1166)</f>
        <v>*</v>
      </c>
      <c r="O1144" s="26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8" t="str">
        <f>IF(SP_SUL!N1167="","*",SP_SUL!N1167)</f>
        <v>*</v>
      </c>
      <c r="M1145" s="150" t="str">
        <f>IF(SP_SUL!J1167="","*",SP_SUL!J1167)</f>
        <v>*</v>
      </c>
      <c r="N1145" s="261" t="str">
        <f>IF(SP_SUL!K1167="","*",SP_SUL!K1167)</f>
        <v>*</v>
      </c>
      <c r="O1145" s="26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4" t="str">
        <f>IF(SP_SUL!N1168="","*",SP_SUL!N1168)</f>
        <v>*</v>
      </c>
      <c r="M1146" s="111" t="str">
        <f>IF(SP_SUL!J1168="","*",SP_SUL!J1168)</f>
        <v>*</v>
      </c>
      <c r="N1146" s="260" t="str">
        <f>IF(SP_SUL!K1168="","*",SP_SUL!K1168)</f>
        <v>*</v>
      </c>
      <c r="O1146" s="26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8" t="str">
        <f>IF(SP_SUL!N1169="","*",SP_SUL!N1169)</f>
        <v>*</v>
      </c>
      <c r="M1147" s="150" t="str">
        <f>IF(SP_SUL!J1169="","*",SP_SUL!J1169)</f>
        <v>*</v>
      </c>
      <c r="N1147" s="261" t="str">
        <f>IF(SP_SUL!K1169="","*",SP_SUL!K1169)</f>
        <v>*</v>
      </c>
      <c r="O1147" s="26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8" t="str">
        <f>IF(SP_SUL!N1170="","*",SP_SUL!N1170)</f>
        <v>*</v>
      </c>
      <c r="M1148" s="150" t="str">
        <f>IF(SP_SUL!J1170="","*",SP_SUL!J1170)</f>
        <v>*</v>
      </c>
      <c r="N1148" s="261" t="str">
        <f>IF(SP_SUL!K1170="","*",SP_SUL!K1170)</f>
        <v>*</v>
      </c>
      <c r="O1148" s="26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4" t="str">
        <f>IF(SP_SUL!N1171="","*",SP_SUL!N1171)</f>
        <v>*</v>
      </c>
      <c r="M1149" s="111" t="str">
        <f>IF(SP_SUL!J1171="","*",SP_SUL!J1171)</f>
        <v>*</v>
      </c>
      <c r="N1149" s="260" t="str">
        <f>IF(SP_SUL!K1171="","*",SP_SUL!K1171)</f>
        <v>*</v>
      </c>
      <c r="O1149" s="26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8" t="str">
        <f>IF(SP_SUL!N1172="","*",SP_SUL!N1172)</f>
        <v>*</v>
      </c>
      <c r="M1150" s="150" t="str">
        <f>IF(SP_SUL!J1172="","*",SP_SUL!J1172)</f>
        <v>*</v>
      </c>
      <c r="N1150" s="261" t="str">
        <f>IF(SP_SUL!K1172="","*",SP_SUL!K1172)</f>
        <v>*</v>
      </c>
      <c r="O1150" s="26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8" t="str">
        <f>IF(SP_SUL!N1173="","*",SP_SUL!N1173)</f>
        <v>*</v>
      </c>
      <c r="M1151" s="150" t="str">
        <f>IF(SP_SUL!J1173="","*",SP_SUL!J1173)</f>
        <v>*</v>
      </c>
      <c r="N1151" s="261" t="str">
        <f>IF(SP_SUL!K1173="","*",SP_SUL!K1173)</f>
        <v>*</v>
      </c>
      <c r="O1151" s="26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4" t="str">
        <f>IF(SP_SUL!N1174="","*",SP_SUL!N1174)</f>
        <v>*</v>
      </c>
      <c r="M1152" s="111" t="str">
        <f>IF(SP_SUL!J1174="","*",SP_SUL!J1174)</f>
        <v>*</v>
      </c>
      <c r="N1152" s="260" t="str">
        <f>IF(SP_SUL!K1174="","*",SP_SUL!K1174)</f>
        <v>*</v>
      </c>
      <c r="O1152" s="26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8" t="str">
        <f>IF(SP_SUL!N1175="","*",SP_SUL!N1175)</f>
        <v>*</v>
      </c>
      <c r="M1153" s="150" t="str">
        <f>IF(SP_SUL!J1175="","*",SP_SUL!J1175)</f>
        <v>*</v>
      </c>
      <c r="N1153" s="261" t="str">
        <f>IF(SP_SUL!K1175="","*",SP_SUL!K1175)</f>
        <v>*</v>
      </c>
      <c r="O1153" s="26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8" t="str">
        <f>IF(SP_SUL!N1176="","*",SP_SUL!N1176)</f>
        <v>*</v>
      </c>
      <c r="M1154" s="150" t="str">
        <f>IF(SP_SUL!J1176="","*",SP_SUL!J1176)</f>
        <v>*</v>
      </c>
      <c r="N1154" s="261" t="str">
        <f>IF(SP_SUL!K1176="","*",SP_SUL!K1176)</f>
        <v>*</v>
      </c>
      <c r="O1154" s="26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4" t="str">
        <f>IF(SP_SUL!N1177="","*",SP_SUL!N1177)</f>
        <v>*</v>
      </c>
      <c r="M1155" s="111" t="str">
        <f>IF(SP_SUL!J1177="","*",SP_SUL!J1177)</f>
        <v>*</v>
      </c>
      <c r="N1155" s="260" t="str">
        <f>IF(SP_SUL!K1177="","*",SP_SUL!K1177)</f>
        <v>*</v>
      </c>
      <c r="O1155" s="26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8" t="str">
        <f>IF(SP_SUL!N1178="","*",SP_SUL!N1178)</f>
        <v>*</v>
      </c>
      <c r="M1156" s="150" t="str">
        <f>IF(SP_SUL!J1178="","*",SP_SUL!J1178)</f>
        <v>*</v>
      </c>
      <c r="N1156" s="261" t="str">
        <f>IF(SP_SUL!K1178="","*",SP_SUL!K1178)</f>
        <v>*</v>
      </c>
      <c r="O1156" s="26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8" t="str">
        <f>IF(SP_SUL!N1179="","*",SP_SUL!N1179)</f>
        <v>*</v>
      </c>
      <c r="M1157" s="150" t="str">
        <f>IF(SP_SUL!J1179="","*",SP_SUL!J1179)</f>
        <v>*</v>
      </c>
      <c r="N1157" s="261" t="str">
        <f>IF(SP_SUL!K1179="","*",SP_SUL!K1179)</f>
        <v>*</v>
      </c>
      <c r="O1157" s="26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4" t="str">
        <f>IF(SP_SUL!N1180="","*",SP_SUL!N1180)</f>
        <v>*</v>
      </c>
      <c r="M1158" s="111" t="str">
        <f>IF(SP_SUL!J1180="","*",SP_SUL!J1180)</f>
        <v>*</v>
      </c>
      <c r="N1158" s="260" t="str">
        <f>IF(SP_SUL!K1180="","*",SP_SUL!K1180)</f>
        <v>*</v>
      </c>
      <c r="O1158" s="26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8" t="str">
        <f>IF(SP_SUL!N1181="","*",SP_SUL!N1181)</f>
        <v>*</v>
      </c>
      <c r="M1159" s="150" t="str">
        <f>IF(SP_SUL!J1181="","*",SP_SUL!J1181)</f>
        <v>*</v>
      </c>
      <c r="N1159" s="261" t="str">
        <f>IF(SP_SUL!K1181="","*",SP_SUL!K1181)</f>
        <v>*</v>
      </c>
      <c r="O1159" s="26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8" t="str">
        <f>IF(SP_SUL!N1182="","*",SP_SUL!N1182)</f>
        <v>*</v>
      </c>
      <c r="M1160" s="150" t="str">
        <f>IF(SP_SUL!J1182="","*",SP_SUL!J1182)</f>
        <v>*</v>
      </c>
      <c r="N1160" s="261" t="str">
        <f>IF(SP_SUL!K1182="","*",SP_SUL!K1182)</f>
        <v>*</v>
      </c>
      <c r="O1160" s="26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4" t="str">
        <f>IF(SP_SUL!N1183="","*",SP_SUL!N1183)</f>
        <v>*</v>
      </c>
      <c r="M1161" s="111" t="str">
        <f>IF(SP_SUL!J1183="","*",SP_SUL!J1183)</f>
        <v>*</v>
      </c>
      <c r="N1161" s="260" t="str">
        <f>IF(SP_SUL!K1183="","*",SP_SUL!K1183)</f>
        <v>*</v>
      </c>
      <c r="O1161" s="26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8" t="str">
        <f>IF(SP_SUL!N1184="","*",SP_SUL!N1184)</f>
        <v>*</v>
      </c>
      <c r="M1162" s="150" t="str">
        <f>IF(SP_SUL!J1184="","*",SP_SUL!J1184)</f>
        <v>*</v>
      </c>
      <c r="N1162" s="261" t="str">
        <f>IF(SP_SUL!K1184="","*",SP_SUL!K1184)</f>
        <v>*</v>
      </c>
      <c r="O1162" s="26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8" t="str">
        <f>IF(SP_SUL!N1185="","*",SP_SUL!N1185)</f>
        <v>*</v>
      </c>
      <c r="M1163" s="150" t="str">
        <f>IF(SP_SUL!J1185="","*",SP_SUL!J1185)</f>
        <v>*</v>
      </c>
      <c r="N1163" s="261" t="str">
        <f>IF(SP_SUL!K1185="","*",SP_SUL!K1185)</f>
        <v>*</v>
      </c>
      <c r="O1163" s="26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4" t="str">
        <f>IF(SP_SUL!N1186="","*",SP_SUL!N1186)</f>
        <v>*</v>
      </c>
      <c r="M1164" s="111" t="str">
        <f>IF(SP_SUL!J1186="","*",SP_SUL!J1186)</f>
        <v>*</v>
      </c>
      <c r="N1164" s="260" t="str">
        <f>IF(SP_SUL!K1186="","*",SP_SUL!K1186)</f>
        <v>*</v>
      </c>
      <c r="O1164" s="26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8" t="str">
        <f>IF(SP_SUL!N1187="","*",SP_SUL!N1187)</f>
        <v>*</v>
      </c>
      <c r="M1165" s="150" t="str">
        <f>IF(SP_SUL!J1187="","*",SP_SUL!J1187)</f>
        <v>*</v>
      </c>
      <c r="N1165" s="261" t="str">
        <f>IF(SP_SUL!K1187="","*",SP_SUL!K1187)</f>
        <v>*</v>
      </c>
      <c r="O1165" s="26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8" t="str">
        <f>IF(SP_SUL!N1188="","*",SP_SUL!N1188)</f>
        <v>*</v>
      </c>
      <c r="M1166" s="150" t="str">
        <f>IF(SP_SUL!J1188="","*",SP_SUL!J1188)</f>
        <v>*</v>
      </c>
      <c r="N1166" s="261" t="str">
        <f>IF(SP_SUL!K1188="","*",SP_SUL!K1188)</f>
        <v>*</v>
      </c>
      <c r="O1166" s="26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4" t="str">
        <f>IF(SP_SUL!N1189="","*",SP_SUL!N1189)</f>
        <v>*</v>
      </c>
      <c r="M1167" s="111" t="str">
        <f>IF(SP_SUL!J1189="","*",SP_SUL!J1189)</f>
        <v>*</v>
      </c>
      <c r="N1167" s="260" t="str">
        <f>IF(SP_SUL!K1189="","*",SP_SUL!K1189)</f>
        <v>*</v>
      </c>
      <c r="O1167" s="26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8" t="str">
        <f>IF(SP_SUL!N1190="","*",SP_SUL!N1190)</f>
        <v>*</v>
      </c>
      <c r="M1168" s="150" t="str">
        <f>IF(SP_SUL!J1190="","*",SP_SUL!J1190)</f>
        <v>*</v>
      </c>
      <c r="N1168" s="261" t="str">
        <f>IF(SP_SUL!K1190="","*",SP_SUL!K1190)</f>
        <v>*</v>
      </c>
      <c r="O1168" s="26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8" t="str">
        <f>IF(SP_SUL!N1191="","*",SP_SUL!N1191)</f>
        <v>*</v>
      </c>
      <c r="M1169" s="150" t="str">
        <f>IF(SP_SUL!J1191="","*",SP_SUL!J1191)</f>
        <v>*</v>
      </c>
      <c r="N1169" s="261" t="str">
        <f>IF(SP_SUL!K1191="","*",SP_SUL!K1191)</f>
        <v>*</v>
      </c>
      <c r="O1169" s="26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4" t="str">
        <f>IF(SP_SUL!N1192="","*",SP_SUL!N1192)</f>
        <v>*</v>
      </c>
      <c r="M1170" s="111" t="str">
        <f>IF(SP_SUL!J1192="","*",SP_SUL!J1192)</f>
        <v>*</v>
      </c>
      <c r="N1170" s="260" t="str">
        <f>IF(SP_SUL!K1192="","*",SP_SUL!K1192)</f>
        <v>*</v>
      </c>
      <c r="O1170" s="26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8" t="str">
        <f>IF(SP_SUL!N1193="","*",SP_SUL!N1193)</f>
        <v>*</v>
      </c>
      <c r="M1171" s="150" t="str">
        <f>IF(SP_SUL!J1193="","*",SP_SUL!J1193)</f>
        <v>*</v>
      </c>
      <c r="N1171" s="261" t="str">
        <f>IF(SP_SUL!K1193="","*",SP_SUL!K1193)</f>
        <v>*</v>
      </c>
      <c r="O1171" s="26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8" t="str">
        <f>IF(SP_SUL!N1194="","*",SP_SUL!N1194)</f>
        <v>*</v>
      </c>
      <c r="M1172" s="150" t="str">
        <f>IF(SP_SUL!J1194="","*",SP_SUL!J1194)</f>
        <v>*</v>
      </c>
      <c r="N1172" s="261" t="str">
        <f>IF(SP_SUL!K1194="","*",SP_SUL!K1194)</f>
        <v>*</v>
      </c>
      <c r="O1172" s="26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4" t="str">
        <f>IF(SP_SUL!N1195="","*",SP_SUL!N1195)</f>
        <v>*</v>
      </c>
      <c r="M1173" s="111" t="str">
        <f>IF(SP_SUL!J1195="","*",SP_SUL!J1195)</f>
        <v>*</v>
      </c>
      <c r="N1173" s="260" t="str">
        <f>IF(SP_SUL!K1195="","*",SP_SUL!K1195)</f>
        <v>*</v>
      </c>
      <c r="O1173" s="26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8" t="str">
        <f>IF(SP_SUL!N1196="","*",SP_SUL!N1196)</f>
        <v>*</v>
      </c>
      <c r="M1174" s="150" t="str">
        <f>IF(SP_SUL!J1196="","*",SP_SUL!J1196)</f>
        <v>*</v>
      </c>
      <c r="N1174" s="261" t="str">
        <f>IF(SP_SUL!K1196="","*",SP_SUL!K1196)</f>
        <v>*</v>
      </c>
      <c r="O1174" s="26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8" t="str">
        <f>IF(SP_SUL!N1197="","*",SP_SUL!N1197)</f>
        <v>*</v>
      </c>
      <c r="M1175" s="150" t="str">
        <f>IF(SP_SUL!J1197="","*",SP_SUL!J1197)</f>
        <v>*</v>
      </c>
      <c r="N1175" s="261" t="str">
        <f>IF(SP_SUL!K1197="","*",SP_SUL!K1197)</f>
        <v>*</v>
      </c>
      <c r="O1175" s="26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4" t="str">
        <f>IF(SP_SUL!N1198="","*",SP_SUL!N1198)</f>
        <v>*</v>
      </c>
      <c r="M1176" s="111" t="str">
        <f>IF(SP_SUL!J1198="","*",SP_SUL!J1198)</f>
        <v>*</v>
      </c>
      <c r="N1176" s="260" t="str">
        <f>IF(SP_SUL!K1198="","*",SP_SUL!K1198)</f>
        <v>*</v>
      </c>
      <c r="O1176" s="26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8" t="str">
        <f>IF(SP_SUL!N1199="","*",SP_SUL!N1199)</f>
        <v>*</v>
      </c>
      <c r="M1177" s="150" t="str">
        <f>IF(SP_SUL!J1199="","*",SP_SUL!J1199)</f>
        <v>*</v>
      </c>
      <c r="N1177" s="261" t="str">
        <f>IF(SP_SUL!K1199="","*",SP_SUL!K1199)</f>
        <v>*</v>
      </c>
      <c r="O1177" s="26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8" t="str">
        <f>IF(SP_SUL!N1200="","*",SP_SUL!N1200)</f>
        <v>*</v>
      </c>
      <c r="M1178" s="150" t="str">
        <f>IF(SP_SUL!J1200="","*",SP_SUL!J1200)</f>
        <v>*</v>
      </c>
      <c r="N1178" s="261" t="str">
        <f>IF(SP_SUL!K1200="","*",SP_SUL!K1200)</f>
        <v>*</v>
      </c>
      <c r="O1178" s="26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4" t="str">
        <f>IF(SP_SUL!N1201="","*",SP_SUL!N1201)</f>
        <v>*</v>
      </c>
      <c r="M1179" s="111" t="str">
        <f>IF(SP_SUL!J1201="","*",SP_SUL!J1201)</f>
        <v>*</v>
      </c>
      <c r="N1179" s="260" t="str">
        <f>IF(SP_SUL!K1201="","*",SP_SUL!K1201)</f>
        <v>*</v>
      </c>
      <c r="O1179" s="26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8" t="str">
        <f>IF(SP_SUL!N1202="","*",SP_SUL!N1202)</f>
        <v>*</v>
      </c>
      <c r="M1180" s="150" t="str">
        <f>IF(SP_SUL!J1202="","*",SP_SUL!J1202)</f>
        <v>*</v>
      </c>
      <c r="N1180" s="261" t="str">
        <f>IF(SP_SUL!K1202="","*",SP_SUL!K1202)</f>
        <v>*</v>
      </c>
      <c r="O1180" s="26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8" t="str">
        <f>IF(SP_SUL!N1203="","*",SP_SUL!N1203)</f>
        <v>*</v>
      </c>
      <c r="M1181" s="150" t="str">
        <f>IF(SP_SUL!J1203="","*",SP_SUL!J1203)</f>
        <v>*</v>
      </c>
      <c r="N1181" s="261" t="str">
        <f>IF(SP_SUL!K1203="","*",SP_SUL!K1203)</f>
        <v>*</v>
      </c>
      <c r="O1181" s="26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4" t="str">
        <f>IF(SP_SUL!N1204="","*",SP_SUL!N1204)</f>
        <v>*</v>
      </c>
      <c r="M1182" s="111" t="str">
        <f>IF(SP_SUL!J1204="","*",SP_SUL!J1204)</f>
        <v>*</v>
      </c>
      <c r="N1182" s="260" t="str">
        <f>IF(SP_SUL!K1204="","*",SP_SUL!K1204)</f>
        <v>*</v>
      </c>
      <c r="O1182" s="26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8" t="str">
        <f>IF(SP_SUL!N1205="","*",SP_SUL!N1205)</f>
        <v>*</v>
      </c>
      <c r="M1183" s="150" t="str">
        <f>IF(SP_SUL!J1205="","*",SP_SUL!J1205)</f>
        <v>*</v>
      </c>
      <c r="N1183" s="261" t="str">
        <f>IF(SP_SUL!K1205="","*",SP_SUL!K1205)</f>
        <v>*</v>
      </c>
      <c r="O1183" s="26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8" t="str">
        <f>IF(SP_SUL!N1206="","*",SP_SUL!N1206)</f>
        <v>*</v>
      </c>
      <c r="M1184" s="150" t="str">
        <f>IF(SP_SUL!J1206="","*",SP_SUL!J1206)</f>
        <v>*</v>
      </c>
      <c r="N1184" s="261" t="str">
        <f>IF(SP_SUL!K1206="","*",SP_SUL!K1206)</f>
        <v>*</v>
      </c>
      <c r="O1184" s="26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4" t="str">
        <f>IF(SP_SUL!N1207="","*",SP_SUL!N1207)</f>
        <v>*</v>
      </c>
      <c r="M1185" s="111" t="str">
        <f>IF(SP_SUL!J1207="","*",SP_SUL!J1207)</f>
        <v>*</v>
      </c>
      <c r="N1185" s="260" t="str">
        <f>IF(SP_SUL!K1207="","*",SP_SUL!K1207)</f>
        <v>*</v>
      </c>
      <c r="O1185" s="26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8" t="str">
        <f>IF(SP_SUL!N1208="","*",SP_SUL!N1208)</f>
        <v>*</v>
      </c>
      <c r="M1186" s="150" t="str">
        <f>IF(SP_SUL!J1208="","*",SP_SUL!J1208)</f>
        <v>*</v>
      </c>
      <c r="N1186" s="261" t="str">
        <f>IF(SP_SUL!K1208="","*",SP_SUL!K1208)</f>
        <v>*</v>
      </c>
      <c r="O1186" s="26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8" t="str">
        <f>IF(SP_SUL!N1209="","*",SP_SUL!N1209)</f>
        <v>*</v>
      </c>
      <c r="M1187" s="150" t="str">
        <f>IF(SP_SUL!J1209="","*",SP_SUL!J1209)</f>
        <v>*</v>
      </c>
      <c r="N1187" s="261" t="str">
        <f>IF(SP_SUL!K1209="","*",SP_SUL!K1209)</f>
        <v>*</v>
      </c>
      <c r="O1187" s="26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4" t="str">
        <f>IF(SP_SUL!N1210="","*",SP_SUL!N1210)</f>
        <v>*</v>
      </c>
      <c r="M1188" s="111" t="str">
        <f>IF(SP_SUL!J1210="","*",SP_SUL!J1210)</f>
        <v>*</v>
      </c>
      <c r="N1188" s="260" t="str">
        <f>IF(SP_SUL!K1210="","*",SP_SUL!K1210)</f>
        <v>*</v>
      </c>
      <c r="O1188" s="26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8" t="str">
        <f>IF(SP_SUL!N1211="","*",SP_SUL!N1211)</f>
        <v>*</v>
      </c>
      <c r="M1189" s="150" t="str">
        <f>IF(SP_SUL!J1211="","*",SP_SUL!J1211)</f>
        <v>*</v>
      </c>
      <c r="N1189" s="261" t="str">
        <f>IF(SP_SUL!K1211="","*",SP_SUL!K1211)</f>
        <v>*</v>
      </c>
      <c r="O1189" s="26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8" t="str">
        <f>IF(SP_SUL!N1212="","*",SP_SUL!N1212)</f>
        <v>*</v>
      </c>
      <c r="M1190" s="150" t="str">
        <f>IF(SP_SUL!J1212="","*",SP_SUL!J1212)</f>
        <v>*</v>
      </c>
      <c r="N1190" s="261" t="str">
        <f>IF(SP_SUL!K1212="","*",SP_SUL!K1212)</f>
        <v>*</v>
      </c>
      <c r="O1190" s="26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4" t="str">
        <f>IF(SP_SUL!N1213="","*",SP_SUL!N1213)</f>
        <v>*</v>
      </c>
      <c r="M1191" s="111" t="str">
        <f>IF(SP_SUL!J1213="","*",SP_SUL!J1213)</f>
        <v>*</v>
      </c>
      <c r="N1191" s="260" t="str">
        <f>IF(SP_SUL!K1213="","*",SP_SUL!K1213)</f>
        <v>*</v>
      </c>
      <c r="O1191" s="26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8" t="str">
        <f>IF(SP_SUL!N1214="","*",SP_SUL!N1214)</f>
        <v>*</v>
      </c>
      <c r="M1192" s="150" t="str">
        <f>IF(SP_SUL!J1214="","*",SP_SUL!J1214)</f>
        <v>*</v>
      </c>
      <c r="N1192" s="261" t="str">
        <f>IF(SP_SUL!K1214="","*",SP_SUL!K1214)</f>
        <v>*</v>
      </c>
      <c r="O1192" s="26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8" t="str">
        <f>IF(SP_SUL!N1215="","*",SP_SUL!N1215)</f>
        <v>*</v>
      </c>
      <c r="M1193" s="150" t="str">
        <f>IF(SP_SUL!J1215="","*",SP_SUL!J1215)</f>
        <v>*</v>
      </c>
      <c r="N1193" s="261" t="str">
        <f>IF(SP_SUL!K1215="","*",SP_SUL!K1215)</f>
        <v>*</v>
      </c>
      <c r="O1193" s="26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4" t="str">
        <f>IF(SP_SUL!N1216="","*",SP_SUL!N1216)</f>
        <v>*</v>
      </c>
      <c r="M1194" s="111" t="str">
        <f>IF(SP_SUL!J1216="","*",SP_SUL!J1216)</f>
        <v>*</v>
      </c>
      <c r="N1194" s="260" t="str">
        <f>IF(SP_SUL!K1216="","*",SP_SUL!K1216)</f>
        <v>*</v>
      </c>
      <c r="O1194" s="26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8" t="str">
        <f>IF(SP_SUL!N1217="","*",SP_SUL!N1217)</f>
        <v>*</v>
      </c>
      <c r="M1195" s="150" t="str">
        <f>IF(SP_SUL!J1217="","*",SP_SUL!J1217)</f>
        <v>*</v>
      </c>
      <c r="N1195" s="261" t="str">
        <f>IF(SP_SUL!K1217="","*",SP_SUL!K1217)</f>
        <v>*</v>
      </c>
      <c r="O1195" s="26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8" t="str">
        <f>IF(SP_SUL!N1218="","*",SP_SUL!N1218)</f>
        <v>*</v>
      </c>
      <c r="M1196" s="150" t="str">
        <f>IF(SP_SUL!J1218="","*",SP_SUL!J1218)</f>
        <v>*</v>
      </c>
      <c r="N1196" s="261" t="str">
        <f>IF(SP_SUL!K1218="","*",SP_SUL!K1218)</f>
        <v>*</v>
      </c>
      <c r="O1196" s="26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4" t="str">
        <f>IF(SP_SUL!N1219="","*",SP_SUL!N1219)</f>
        <v>*</v>
      </c>
      <c r="M1197" s="111" t="str">
        <f>IF(SP_SUL!J1219="","*",SP_SUL!J1219)</f>
        <v>*</v>
      </c>
      <c r="N1197" s="260" t="str">
        <f>IF(SP_SUL!K1219="","*",SP_SUL!K1219)</f>
        <v>*</v>
      </c>
      <c r="O1197" s="26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8" t="str">
        <f>IF(SP_SUL!N1220="","*",SP_SUL!N1220)</f>
        <v>*</v>
      </c>
      <c r="M1198" s="150" t="str">
        <f>IF(SP_SUL!J1220="","*",SP_SUL!J1220)</f>
        <v>*</v>
      </c>
      <c r="N1198" s="261" t="str">
        <f>IF(SP_SUL!K1220="","*",SP_SUL!K1220)</f>
        <v>*</v>
      </c>
      <c r="O1198" s="26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8" t="str">
        <f>IF(SP_SUL!N1221="","*",SP_SUL!N1221)</f>
        <v>*</v>
      </c>
      <c r="M1199" s="150" t="str">
        <f>IF(SP_SUL!J1221="","*",SP_SUL!J1221)</f>
        <v>*</v>
      </c>
      <c r="N1199" s="261" t="str">
        <f>IF(SP_SUL!K1221="","*",SP_SUL!K1221)</f>
        <v>*</v>
      </c>
      <c r="O1199" s="26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4" t="str">
        <f>IF(SP_SUL!N1222="","*",SP_SUL!N1222)</f>
        <v>*</v>
      </c>
      <c r="M1200" s="111" t="str">
        <f>IF(SP_SUL!J1222="","*",SP_SUL!J1222)</f>
        <v>*</v>
      </c>
      <c r="N1200" s="260" t="str">
        <f>IF(SP_SUL!K1222="","*",SP_SUL!K1222)</f>
        <v>*</v>
      </c>
      <c r="O1200" s="26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8" t="str">
        <f>IF(SP_SUL!N1223="","*",SP_SUL!N1223)</f>
        <v>*</v>
      </c>
      <c r="M1201" s="150" t="str">
        <f>IF(SP_SUL!J1223="","*",SP_SUL!J1223)</f>
        <v>*</v>
      </c>
      <c r="N1201" s="261" t="str">
        <f>IF(SP_SUL!K1223="","*",SP_SUL!K1223)</f>
        <v>*</v>
      </c>
      <c r="O1201" s="26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8" t="str">
        <f>IF(SP_SUL!N1224="","*",SP_SUL!N1224)</f>
        <v>*</v>
      </c>
      <c r="M1202" s="150" t="str">
        <f>IF(SP_SUL!J1224="","*",SP_SUL!J1224)</f>
        <v>*</v>
      </c>
      <c r="N1202" s="261" t="str">
        <f>IF(SP_SUL!K1224="","*",SP_SUL!K1224)</f>
        <v>*</v>
      </c>
      <c r="O1202" s="26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4" t="str">
        <f>IF(SP_SUL!N1225="","*",SP_SUL!N1225)</f>
        <v>*</v>
      </c>
      <c r="M1203" s="111" t="str">
        <f>IF(SP_SUL!J1225="","*",SP_SUL!J1225)</f>
        <v>*</v>
      </c>
      <c r="N1203" s="260" t="str">
        <f>IF(SP_SUL!K1225="","*",SP_SUL!K1225)</f>
        <v>*</v>
      </c>
      <c r="O1203" s="26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8" t="str">
        <f>IF(SP_SUL!N1226="","*",SP_SUL!N1226)</f>
        <v>*</v>
      </c>
      <c r="M1204" s="150" t="str">
        <f>IF(SP_SUL!J1226="","*",SP_SUL!J1226)</f>
        <v>*</v>
      </c>
      <c r="N1204" s="261" t="str">
        <f>IF(SP_SUL!K1226="","*",SP_SUL!K1226)</f>
        <v>*</v>
      </c>
      <c r="O1204" s="26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8" t="str">
        <f>IF(SP_SUL!N1227="","*",SP_SUL!N1227)</f>
        <v>*</v>
      </c>
      <c r="M1205" s="150" t="str">
        <f>IF(SP_SUL!J1227="","*",SP_SUL!J1227)</f>
        <v>*</v>
      </c>
      <c r="N1205" s="261" t="str">
        <f>IF(SP_SUL!K1227="","*",SP_SUL!K1227)</f>
        <v>*</v>
      </c>
      <c r="O1205" s="26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4" t="str">
        <f>IF(SP_SUL!N1228="","*",SP_SUL!N1228)</f>
        <v>*</v>
      </c>
      <c r="M1206" s="111" t="str">
        <f>IF(SP_SUL!J1228="","*",SP_SUL!J1228)</f>
        <v>*</v>
      </c>
      <c r="N1206" s="260" t="str">
        <f>IF(SP_SUL!K1228="","*",SP_SUL!K1228)</f>
        <v>*</v>
      </c>
      <c r="O1206" s="26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8" t="str">
        <f>IF(SP_SUL!N1229="","*",SP_SUL!N1229)</f>
        <v>*</v>
      </c>
      <c r="M1207" s="150" t="str">
        <f>IF(SP_SUL!J1229="","*",SP_SUL!J1229)</f>
        <v>*</v>
      </c>
      <c r="N1207" s="261" t="str">
        <f>IF(SP_SUL!K1229="","*",SP_SUL!K1229)</f>
        <v>*</v>
      </c>
      <c r="O1207" s="26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8" t="str">
        <f>IF(SP_SUL!N1230="","*",SP_SUL!N1230)</f>
        <v>*</v>
      </c>
      <c r="M1208" s="150" t="str">
        <f>IF(SP_SUL!J1230="","*",SP_SUL!J1230)</f>
        <v>*</v>
      </c>
      <c r="N1208" s="261" t="str">
        <f>IF(SP_SUL!K1230="","*",SP_SUL!K1230)</f>
        <v>*</v>
      </c>
      <c r="O1208" s="26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4" t="str">
        <f>IF(SP_SUL!N1231="","*",SP_SUL!N1231)</f>
        <v>*</v>
      </c>
      <c r="M1209" s="111" t="str">
        <f>IF(SP_SUL!J1231="","*",SP_SUL!J1231)</f>
        <v>*</v>
      </c>
      <c r="N1209" s="260" t="str">
        <f>IF(SP_SUL!K1231="","*",SP_SUL!K1231)</f>
        <v>*</v>
      </c>
      <c r="O1209" s="26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8" t="str">
        <f>IF(SP_SUL!N1232="","*",SP_SUL!N1232)</f>
        <v>*</v>
      </c>
      <c r="M1210" s="150" t="str">
        <f>IF(SP_SUL!J1232="","*",SP_SUL!J1232)</f>
        <v>*</v>
      </c>
      <c r="N1210" s="261" t="str">
        <f>IF(SP_SUL!K1232="","*",SP_SUL!K1232)</f>
        <v>*</v>
      </c>
      <c r="O1210" s="26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8" t="str">
        <f>IF(SP_SUL!N1233="","*",SP_SUL!N1233)</f>
        <v>*</v>
      </c>
      <c r="M1211" s="150" t="str">
        <f>IF(SP_SUL!J1233="","*",SP_SUL!J1233)</f>
        <v>*</v>
      </c>
      <c r="N1211" s="261" t="str">
        <f>IF(SP_SUL!K1233="","*",SP_SUL!K1233)</f>
        <v>*</v>
      </c>
      <c r="O1211" s="26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4" t="str">
        <f>IF(SP_SUL!N1234="","*",SP_SUL!N1234)</f>
        <v>*</v>
      </c>
      <c r="M1212" s="111" t="str">
        <f>IF(SP_SUL!J1234="","*",SP_SUL!J1234)</f>
        <v>*</v>
      </c>
      <c r="N1212" s="260" t="str">
        <f>IF(SP_SUL!K1234="","*",SP_SUL!K1234)</f>
        <v>*</v>
      </c>
      <c r="O1212" s="26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8" t="str">
        <f>IF(SP_SUL!N1235="","*",SP_SUL!N1235)</f>
        <v>*</v>
      </c>
      <c r="M1213" s="150" t="str">
        <f>IF(SP_SUL!J1235="","*",SP_SUL!J1235)</f>
        <v>*</v>
      </c>
      <c r="N1213" s="261" t="str">
        <f>IF(SP_SUL!K1235="","*",SP_SUL!K1235)</f>
        <v>*</v>
      </c>
      <c r="O1213" s="26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8" t="str">
        <f>IF(SP_SUL!N1236="","*",SP_SUL!N1236)</f>
        <v>*</v>
      </c>
      <c r="M1214" s="150" t="str">
        <f>IF(SP_SUL!J1236="","*",SP_SUL!J1236)</f>
        <v>*</v>
      </c>
      <c r="N1214" s="261" t="str">
        <f>IF(SP_SUL!K1236="","*",SP_SUL!K1236)</f>
        <v>*</v>
      </c>
      <c r="O1214" s="26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4" t="str">
        <f>IF(SP_SUL!N1237="","*",SP_SUL!N1237)</f>
        <v>*</v>
      </c>
      <c r="M1215" s="111" t="str">
        <f>IF(SP_SUL!J1237="","*",SP_SUL!J1237)</f>
        <v>*</v>
      </c>
      <c r="N1215" s="260" t="str">
        <f>IF(SP_SUL!K1237="","*",SP_SUL!K1237)</f>
        <v>*</v>
      </c>
      <c r="O1215" s="26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8" t="str">
        <f>IF(SP_SUL!N1238="","*",SP_SUL!N1238)</f>
        <v>*</v>
      </c>
      <c r="M1216" s="150" t="str">
        <f>IF(SP_SUL!J1238="","*",SP_SUL!J1238)</f>
        <v>*</v>
      </c>
      <c r="N1216" s="261" t="str">
        <f>IF(SP_SUL!K1238="","*",SP_SUL!K1238)</f>
        <v>*</v>
      </c>
      <c r="O1216" s="26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8" t="str">
        <f>IF(SP_SUL!N1239="","*",SP_SUL!N1239)</f>
        <v>*</v>
      </c>
      <c r="M1217" s="150" t="str">
        <f>IF(SP_SUL!J1239="","*",SP_SUL!J1239)</f>
        <v>*</v>
      </c>
      <c r="N1217" s="261" t="str">
        <f>IF(SP_SUL!K1239="","*",SP_SUL!K1239)</f>
        <v>*</v>
      </c>
      <c r="O1217" s="26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4" t="str">
        <f>IF(SP_SUL!N1240="","*",SP_SUL!N1240)</f>
        <v>*</v>
      </c>
      <c r="M1218" s="111" t="str">
        <f>IF(SP_SUL!J1240="","*",SP_SUL!J1240)</f>
        <v>*</v>
      </c>
      <c r="N1218" s="260" t="str">
        <f>IF(SP_SUL!K1240="","*",SP_SUL!K1240)</f>
        <v>*</v>
      </c>
      <c r="O1218" s="26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8" t="str">
        <f>IF(SP_SUL!N1241="","*",SP_SUL!N1241)</f>
        <v>*</v>
      </c>
      <c r="M1219" s="150" t="str">
        <f>IF(SP_SUL!J1241="","*",SP_SUL!J1241)</f>
        <v>*</v>
      </c>
      <c r="N1219" s="261" t="str">
        <f>IF(SP_SUL!K1241="","*",SP_SUL!K1241)</f>
        <v>*</v>
      </c>
      <c r="O1219" s="26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8" t="str">
        <f>IF(SP_SUL!N1242="","*",SP_SUL!N1242)</f>
        <v>*</v>
      </c>
      <c r="M1220" s="150" t="str">
        <f>IF(SP_SUL!J1242="","*",SP_SUL!J1242)</f>
        <v>*</v>
      </c>
      <c r="N1220" s="261" t="str">
        <f>IF(SP_SUL!K1242="","*",SP_SUL!K1242)</f>
        <v>*</v>
      </c>
      <c r="O1220" s="26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4" t="str">
        <f>IF(SP_SUL!N1243="","*",SP_SUL!N1243)</f>
        <v>*</v>
      </c>
      <c r="M1221" s="111" t="str">
        <f>IF(SP_SUL!J1243="","*",SP_SUL!J1243)</f>
        <v>*</v>
      </c>
      <c r="N1221" s="260" t="str">
        <f>IF(SP_SUL!K1243="","*",SP_SUL!K1243)</f>
        <v>*</v>
      </c>
      <c r="O1221" s="26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8" t="str">
        <f>IF(SP_SUL!N1244="","*",SP_SUL!N1244)</f>
        <v>*</v>
      </c>
      <c r="M1222" s="150" t="str">
        <f>IF(SP_SUL!J1244="","*",SP_SUL!J1244)</f>
        <v>*</v>
      </c>
      <c r="N1222" s="261" t="str">
        <f>IF(SP_SUL!K1244="","*",SP_SUL!K1244)</f>
        <v>*</v>
      </c>
      <c r="O1222" s="26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8" t="str">
        <f>IF(SP_SUL!N1245="","*",SP_SUL!N1245)</f>
        <v>*</v>
      </c>
      <c r="M1223" s="150" t="str">
        <f>IF(SP_SUL!J1245="","*",SP_SUL!J1245)</f>
        <v>*</v>
      </c>
      <c r="N1223" s="261" t="str">
        <f>IF(SP_SUL!K1245="","*",SP_SUL!K1245)</f>
        <v>*</v>
      </c>
      <c r="O1223" s="26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4" t="str">
        <f>IF(SP_SUL!N1246="","*",SP_SUL!N1246)</f>
        <v>*</v>
      </c>
      <c r="M1224" s="111" t="str">
        <f>IF(SP_SUL!J1246="","*",SP_SUL!J1246)</f>
        <v>*</v>
      </c>
      <c r="N1224" s="260" t="str">
        <f>IF(SP_SUL!K1246="","*",SP_SUL!K1246)</f>
        <v>*</v>
      </c>
      <c r="O1224" s="26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8" t="str">
        <f>IF(SP_SUL!N1247="","*",SP_SUL!N1247)</f>
        <v>*</v>
      </c>
      <c r="M1225" s="150" t="str">
        <f>IF(SP_SUL!J1247="","*",SP_SUL!J1247)</f>
        <v>*</v>
      </c>
      <c r="N1225" s="261" t="str">
        <f>IF(SP_SUL!K1247="","*",SP_SUL!K1247)</f>
        <v>*</v>
      </c>
      <c r="O1225" s="26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8" t="str">
        <f>IF(SP_SUL!N1248="","*",SP_SUL!N1248)</f>
        <v>*</v>
      </c>
      <c r="M1226" s="150" t="str">
        <f>IF(SP_SUL!J1248="","*",SP_SUL!J1248)</f>
        <v>*</v>
      </c>
      <c r="N1226" s="261" t="str">
        <f>IF(SP_SUL!K1248="","*",SP_SUL!K1248)</f>
        <v>*</v>
      </c>
      <c r="O1226" s="26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4" t="str">
        <f>IF(SP_SUL!N1249="","*",SP_SUL!N1249)</f>
        <v>*</v>
      </c>
      <c r="M1227" s="111" t="str">
        <f>IF(SP_SUL!J1249="","*",SP_SUL!J1249)</f>
        <v>*</v>
      </c>
      <c r="N1227" s="260" t="str">
        <f>IF(SP_SUL!K1249="","*",SP_SUL!K1249)</f>
        <v>*</v>
      </c>
      <c r="O1227" s="26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8" t="str">
        <f>IF(SP_SUL!N1250="","*",SP_SUL!N1250)</f>
        <v>*</v>
      </c>
      <c r="M1228" s="150" t="str">
        <f>IF(SP_SUL!J1250="","*",SP_SUL!J1250)</f>
        <v>*</v>
      </c>
      <c r="N1228" s="261" t="str">
        <f>IF(SP_SUL!K1250="","*",SP_SUL!K1250)</f>
        <v>*</v>
      </c>
      <c r="O1228" s="26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8" t="str">
        <f>IF(SP_SUL!N1251="","*",SP_SUL!N1251)</f>
        <v>*</v>
      </c>
      <c r="M1229" s="150" t="str">
        <f>IF(SP_SUL!J1251="","*",SP_SUL!J1251)</f>
        <v>*</v>
      </c>
      <c r="N1229" s="261" t="str">
        <f>IF(SP_SUL!K1251="","*",SP_SUL!K1251)</f>
        <v>*</v>
      </c>
      <c r="O1229" s="26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4" t="str">
        <f>IF(SP_SUL!N1252="","*",SP_SUL!N1252)</f>
        <v>*</v>
      </c>
      <c r="M1230" s="111" t="str">
        <f>IF(SP_SUL!J1252="","*",SP_SUL!J1252)</f>
        <v>*</v>
      </c>
      <c r="N1230" s="260" t="str">
        <f>IF(SP_SUL!K1252="","*",SP_SUL!K1252)</f>
        <v>*</v>
      </c>
      <c r="O1230" s="26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8" t="str">
        <f>IF(SP_SUL!N1253="","*",SP_SUL!N1253)</f>
        <v>*</v>
      </c>
      <c r="M1231" s="150" t="str">
        <f>IF(SP_SUL!J1253="","*",SP_SUL!J1253)</f>
        <v>*</v>
      </c>
      <c r="N1231" s="261" t="str">
        <f>IF(SP_SUL!K1253="","*",SP_SUL!K1253)</f>
        <v>*</v>
      </c>
      <c r="O1231" s="26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8" t="str">
        <f>IF(SP_SUL!N1254="","*",SP_SUL!N1254)</f>
        <v>*</v>
      </c>
      <c r="M1232" s="150" t="str">
        <f>IF(SP_SUL!J1254="","*",SP_SUL!J1254)</f>
        <v>*</v>
      </c>
      <c r="N1232" s="261" t="str">
        <f>IF(SP_SUL!K1254="","*",SP_SUL!K1254)</f>
        <v>*</v>
      </c>
      <c r="O1232" s="26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4" t="str">
        <f>IF(SP_SUL!N1255="","*",SP_SUL!N1255)</f>
        <v>*</v>
      </c>
      <c r="M1233" s="111" t="str">
        <f>IF(SP_SUL!J1255="","*",SP_SUL!J1255)</f>
        <v>*</v>
      </c>
      <c r="N1233" s="260" t="str">
        <f>IF(SP_SUL!K1255="","*",SP_SUL!K1255)</f>
        <v>*</v>
      </c>
      <c r="O1233" s="26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8" t="str">
        <f>IF(SP_SUL!N1256="","*",SP_SUL!N1256)</f>
        <v>*</v>
      </c>
      <c r="M1234" s="150" t="str">
        <f>IF(SP_SUL!J1256="","*",SP_SUL!J1256)</f>
        <v>*</v>
      </c>
      <c r="N1234" s="261" t="str">
        <f>IF(SP_SUL!K1256="","*",SP_SUL!K1256)</f>
        <v>*</v>
      </c>
      <c r="O1234" s="26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8" t="str">
        <f>IF(SP_SUL!N1257="","*",SP_SUL!N1257)</f>
        <v>*</v>
      </c>
      <c r="M1235" s="150" t="str">
        <f>IF(SP_SUL!J1257="","*",SP_SUL!J1257)</f>
        <v>*</v>
      </c>
      <c r="N1235" s="261" t="str">
        <f>IF(SP_SUL!K1257="","*",SP_SUL!K1257)</f>
        <v>*</v>
      </c>
      <c r="O1235" s="26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4" t="str">
        <f>IF(SP_SUL!N1258="","*",SP_SUL!N1258)</f>
        <v>*</v>
      </c>
      <c r="M1236" s="111" t="str">
        <f>IF(SP_SUL!J1258="","*",SP_SUL!J1258)</f>
        <v>*</v>
      </c>
      <c r="N1236" s="260" t="str">
        <f>IF(SP_SUL!K1258="","*",SP_SUL!K1258)</f>
        <v>*</v>
      </c>
      <c r="O1236" s="26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8" t="str">
        <f>IF(SP_SUL!N1259="","*",SP_SUL!N1259)</f>
        <v>*</v>
      </c>
      <c r="M1237" s="150" t="str">
        <f>IF(SP_SUL!J1259="","*",SP_SUL!J1259)</f>
        <v>*</v>
      </c>
      <c r="N1237" s="261" t="str">
        <f>IF(SP_SUL!K1259="","*",SP_SUL!K1259)</f>
        <v>*</v>
      </c>
      <c r="O1237" s="26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8" t="str">
        <f>IF(SP_SUL!N1260="","*",SP_SUL!N1260)</f>
        <v>*</v>
      </c>
      <c r="M1238" s="150" t="str">
        <f>IF(SP_SUL!J1260="","*",SP_SUL!J1260)</f>
        <v>*</v>
      </c>
      <c r="N1238" s="261" t="str">
        <f>IF(SP_SUL!K1260="","*",SP_SUL!K1260)</f>
        <v>*</v>
      </c>
      <c r="O1238" s="26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4" t="str">
        <f>IF(SP_SUL!N1261="","*",SP_SUL!N1261)</f>
        <v>*</v>
      </c>
      <c r="M1239" s="111" t="str">
        <f>IF(SP_SUL!J1261="","*",SP_SUL!J1261)</f>
        <v>*</v>
      </c>
      <c r="N1239" s="260" t="str">
        <f>IF(SP_SUL!K1261="","*",SP_SUL!K1261)</f>
        <v>*</v>
      </c>
      <c r="O1239" s="26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8" t="str">
        <f>IF(SP_SUL!N1262="","*",SP_SUL!N1262)</f>
        <v>*</v>
      </c>
      <c r="M1240" s="150" t="str">
        <f>IF(SP_SUL!J1262="","*",SP_SUL!J1262)</f>
        <v>*</v>
      </c>
      <c r="N1240" s="261" t="str">
        <f>IF(SP_SUL!K1262="","*",SP_SUL!K1262)</f>
        <v>*</v>
      </c>
      <c r="O1240" s="26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8" t="str">
        <f>IF(SP_SUL!N1263="","*",SP_SUL!N1263)</f>
        <v>*</v>
      </c>
      <c r="M1241" s="150" t="str">
        <f>IF(SP_SUL!J1263="","*",SP_SUL!J1263)</f>
        <v>*</v>
      </c>
      <c r="N1241" s="261" t="str">
        <f>IF(SP_SUL!K1263="","*",SP_SUL!K1263)</f>
        <v>*</v>
      </c>
      <c r="O1241" s="26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4" t="str">
        <f>IF(SP_SUL!N1264="","*",SP_SUL!N1264)</f>
        <v>*</v>
      </c>
      <c r="M1242" s="111" t="str">
        <f>IF(SP_SUL!J1264="","*",SP_SUL!J1264)</f>
        <v>*</v>
      </c>
      <c r="N1242" s="260" t="str">
        <f>IF(SP_SUL!K1264="","*",SP_SUL!K1264)</f>
        <v>*</v>
      </c>
      <c r="O1242" s="26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8" t="str">
        <f>IF(SP_SUL!N1265="","*",SP_SUL!N1265)</f>
        <v>*</v>
      </c>
      <c r="M1243" s="150" t="str">
        <f>IF(SP_SUL!J1265="","*",SP_SUL!J1265)</f>
        <v>*</v>
      </c>
      <c r="N1243" s="261" t="str">
        <f>IF(SP_SUL!K1265="","*",SP_SUL!K1265)</f>
        <v>*</v>
      </c>
      <c r="O1243" s="26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8" t="str">
        <f>IF(SP_SUL!N1266="","*",SP_SUL!N1266)</f>
        <v>*</v>
      </c>
      <c r="M1244" s="150" t="str">
        <f>IF(SP_SUL!J1266="","*",SP_SUL!J1266)</f>
        <v>*</v>
      </c>
      <c r="N1244" s="261" t="str">
        <f>IF(SP_SUL!K1266="","*",SP_SUL!K1266)</f>
        <v>*</v>
      </c>
      <c r="O1244" s="26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4" t="str">
        <f>IF(SP_SUL!N1267="","*",SP_SUL!N1267)</f>
        <v>*</v>
      </c>
      <c r="M1245" s="111" t="str">
        <f>IF(SP_SUL!J1267="","*",SP_SUL!J1267)</f>
        <v>*</v>
      </c>
      <c r="N1245" s="260" t="str">
        <f>IF(SP_SUL!K1267="","*",SP_SUL!K1267)</f>
        <v>*</v>
      </c>
      <c r="O1245" s="26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8" t="str">
        <f>IF(SP_SUL!N1268="","*",SP_SUL!N1268)</f>
        <v>*</v>
      </c>
      <c r="M1246" s="150" t="str">
        <f>IF(SP_SUL!J1268="","*",SP_SUL!J1268)</f>
        <v>*</v>
      </c>
      <c r="N1246" s="261" t="str">
        <f>IF(SP_SUL!K1268="","*",SP_SUL!K1268)</f>
        <v>*</v>
      </c>
      <c r="O1246" s="26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8" t="str">
        <f>IF(SP_SUL!N1269="","*",SP_SUL!N1269)</f>
        <v>*</v>
      </c>
      <c r="M1247" s="150" t="str">
        <f>IF(SP_SUL!J1269="","*",SP_SUL!J1269)</f>
        <v>*</v>
      </c>
      <c r="N1247" s="261" t="str">
        <f>IF(SP_SUL!K1269="","*",SP_SUL!K1269)</f>
        <v>*</v>
      </c>
      <c r="O1247" s="26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4" t="str">
        <f>IF(SP_SUL!N1270="","*",SP_SUL!N1270)</f>
        <v>*</v>
      </c>
      <c r="M1248" s="111" t="str">
        <f>IF(SP_SUL!J1270="","*",SP_SUL!J1270)</f>
        <v>*</v>
      </c>
      <c r="N1248" s="260" t="str">
        <f>IF(SP_SUL!K1270="","*",SP_SUL!K1270)</f>
        <v>*</v>
      </c>
      <c r="O1248" s="26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8" t="str">
        <f>IF(SP_SUL!N1271="","*",SP_SUL!N1271)</f>
        <v>*</v>
      </c>
      <c r="M1249" s="150" t="str">
        <f>IF(SP_SUL!J1271="","*",SP_SUL!J1271)</f>
        <v>*</v>
      </c>
      <c r="N1249" s="261" t="str">
        <f>IF(SP_SUL!K1271="","*",SP_SUL!K1271)</f>
        <v>*</v>
      </c>
      <c r="O1249" s="26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8" t="str">
        <f>IF(SP_SUL!N1272="","*",SP_SUL!N1272)</f>
        <v>*</v>
      </c>
      <c r="M1250" s="150" t="str">
        <f>IF(SP_SUL!J1272="","*",SP_SUL!J1272)</f>
        <v>*</v>
      </c>
      <c r="N1250" s="261" t="str">
        <f>IF(SP_SUL!K1272="","*",SP_SUL!K1272)</f>
        <v>*</v>
      </c>
      <c r="O1250" s="26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4" t="str">
        <f>IF(SP_SUL!N1273="","*",SP_SUL!N1273)</f>
        <v>*</v>
      </c>
      <c r="M1251" s="111" t="str">
        <f>IF(SP_SUL!J1273="","*",SP_SUL!J1273)</f>
        <v>*</v>
      </c>
      <c r="N1251" s="260" t="str">
        <f>IF(SP_SUL!K1273="","*",SP_SUL!K1273)</f>
        <v>*</v>
      </c>
      <c r="O1251" s="26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8" t="str">
        <f>IF(SP_SUL!N1274="","*",SP_SUL!N1274)</f>
        <v>*</v>
      </c>
      <c r="M1252" s="150" t="str">
        <f>IF(SP_SUL!J1274="","*",SP_SUL!J1274)</f>
        <v>*</v>
      </c>
      <c r="N1252" s="261" t="str">
        <f>IF(SP_SUL!K1274="","*",SP_SUL!K1274)</f>
        <v>*</v>
      </c>
      <c r="O1252" s="26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8" t="str">
        <f>IF(SP_SUL!N1275="","*",SP_SUL!N1275)</f>
        <v>*</v>
      </c>
      <c r="M1253" s="150" t="str">
        <f>IF(SP_SUL!J1275="","*",SP_SUL!J1275)</f>
        <v>*</v>
      </c>
      <c r="N1253" s="261" t="str">
        <f>IF(SP_SUL!K1275="","*",SP_SUL!K1275)</f>
        <v>*</v>
      </c>
      <c r="O1253" s="26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4" t="str">
        <f>IF(SP_SUL!N1276="","*",SP_SUL!N1276)</f>
        <v>*</v>
      </c>
      <c r="M1254" s="111" t="str">
        <f>IF(SP_SUL!J1276="","*",SP_SUL!J1276)</f>
        <v>*</v>
      </c>
      <c r="N1254" s="260" t="str">
        <f>IF(SP_SUL!K1276="","*",SP_SUL!K1276)</f>
        <v>*</v>
      </c>
      <c r="O1254" s="26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8" t="str">
        <f>IF(SP_SUL!N1277="","*",SP_SUL!N1277)</f>
        <v>*</v>
      </c>
      <c r="M1255" s="150" t="str">
        <f>IF(SP_SUL!J1277="","*",SP_SUL!J1277)</f>
        <v>*</v>
      </c>
      <c r="N1255" s="261" t="str">
        <f>IF(SP_SUL!K1277="","*",SP_SUL!K1277)</f>
        <v>*</v>
      </c>
      <c r="O1255" s="26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8" t="str">
        <f>IF(SP_SUL!N1278="","*",SP_SUL!N1278)</f>
        <v>*</v>
      </c>
      <c r="M1256" s="150" t="str">
        <f>IF(SP_SUL!J1278="","*",SP_SUL!J1278)</f>
        <v>*</v>
      </c>
      <c r="N1256" s="261" t="str">
        <f>IF(SP_SUL!K1278="","*",SP_SUL!K1278)</f>
        <v>*</v>
      </c>
      <c r="O1256" s="26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4" t="str">
        <f>IF(SP_SUL!N1279="","*",SP_SUL!N1279)</f>
        <v>*</v>
      </c>
      <c r="M1257" s="111" t="str">
        <f>IF(SP_SUL!J1279="","*",SP_SUL!J1279)</f>
        <v>*</v>
      </c>
      <c r="N1257" s="260" t="str">
        <f>IF(SP_SUL!K1279="","*",SP_SUL!K1279)</f>
        <v>*</v>
      </c>
      <c r="O1257" s="26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8" t="str">
        <f>IF(SP_SUL!N1280="","*",SP_SUL!N1280)</f>
        <v>*</v>
      </c>
      <c r="M1258" s="150" t="str">
        <f>IF(SP_SUL!J1280="","*",SP_SUL!J1280)</f>
        <v>*</v>
      </c>
      <c r="N1258" s="261" t="str">
        <f>IF(SP_SUL!K1280="","*",SP_SUL!K1280)</f>
        <v>*</v>
      </c>
      <c r="O1258" s="26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8" t="str">
        <f>IF(SP_SUL!N1281="","*",SP_SUL!N1281)</f>
        <v>*</v>
      </c>
      <c r="M1259" s="150" t="str">
        <f>IF(SP_SUL!J1281="","*",SP_SUL!J1281)</f>
        <v>*</v>
      </c>
      <c r="N1259" s="261" t="str">
        <f>IF(SP_SUL!K1281="","*",SP_SUL!K1281)</f>
        <v>*</v>
      </c>
      <c r="O1259" s="26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4" t="str">
        <f>IF(SP_SUL!N1282="","*",SP_SUL!N1282)</f>
        <v>*</v>
      </c>
      <c r="M1260" s="111" t="str">
        <f>IF(SP_SUL!J1282="","*",SP_SUL!J1282)</f>
        <v>*</v>
      </c>
      <c r="N1260" s="260" t="str">
        <f>IF(SP_SUL!K1282="","*",SP_SUL!K1282)</f>
        <v>*</v>
      </c>
      <c r="O1260" s="26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8" t="str">
        <f>IF(SP_SUL!N1283="","*",SP_SUL!N1283)</f>
        <v>*</v>
      </c>
      <c r="M1261" s="150" t="str">
        <f>IF(SP_SUL!J1283="","*",SP_SUL!J1283)</f>
        <v>*</v>
      </c>
      <c r="N1261" s="261" t="str">
        <f>IF(SP_SUL!K1283="","*",SP_SUL!K1283)</f>
        <v>*</v>
      </c>
      <c r="O1261" s="26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8" t="str">
        <f>IF(SP_SUL!N1284="","*",SP_SUL!N1284)</f>
        <v>*</v>
      </c>
      <c r="M1262" s="150" t="str">
        <f>IF(SP_SUL!J1284="","*",SP_SUL!J1284)</f>
        <v>*</v>
      </c>
      <c r="N1262" s="261" t="str">
        <f>IF(SP_SUL!K1284="","*",SP_SUL!K1284)</f>
        <v>*</v>
      </c>
      <c r="O1262" s="26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4" t="str">
        <f>IF(SP_SUL!N1285="","*",SP_SUL!N1285)</f>
        <v>*</v>
      </c>
      <c r="M1263" s="111" t="str">
        <f>IF(SP_SUL!J1285="","*",SP_SUL!J1285)</f>
        <v>*</v>
      </c>
      <c r="N1263" s="260" t="str">
        <f>IF(SP_SUL!K1285="","*",SP_SUL!K1285)</f>
        <v>*</v>
      </c>
      <c r="O1263" s="26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8" t="str">
        <f>IF(SP_SUL!N1286="","*",SP_SUL!N1286)</f>
        <v>*</v>
      </c>
      <c r="M1264" s="150" t="str">
        <f>IF(SP_SUL!J1286="","*",SP_SUL!J1286)</f>
        <v>*</v>
      </c>
      <c r="N1264" s="261" t="str">
        <f>IF(SP_SUL!K1286="","*",SP_SUL!K1286)</f>
        <v>*</v>
      </c>
      <c r="O1264" s="26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8" t="str">
        <f>IF(SP_SUL!N1287="","*",SP_SUL!N1287)</f>
        <v>*</v>
      </c>
      <c r="M1265" s="150" t="str">
        <f>IF(SP_SUL!J1287="","*",SP_SUL!J1287)</f>
        <v>*</v>
      </c>
      <c r="N1265" s="261" t="str">
        <f>IF(SP_SUL!K1287="","*",SP_SUL!K1287)</f>
        <v>*</v>
      </c>
      <c r="O1265" s="26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4" t="str">
        <f>IF(SP_SUL!N1288="","*",SP_SUL!N1288)</f>
        <v>*</v>
      </c>
      <c r="M1266" s="111" t="str">
        <f>IF(SP_SUL!J1288="","*",SP_SUL!J1288)</f>
        <v>*</v>
      </c>
      <c r="N1266" s="260" t="str">
        <f>IF(SP_SUL!K1288="","*",SP_SUL!K1288)</f>
        <v>*</v>
      </c>
      <c r="O1266" s="26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8" t="str">
        <f>IF(SP_SUL!N1289="","*",SP_SUL!N1289)</f>
        <v>*</v>
      </c>
      <c r="M1267" s="150" t="str">
        <f>IF(SP_SUL!J1289="","*",SP_SUL!J1289)</f>
        <v>*</v>
      </c>
      <c r="N1267" s="261" t="str">
        <f>IF(SP_SUL!K1289="","*",SP_SUL!K1289)</f>
        <v>*</v>
      </c>
      <c r="O1267" s="26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8" t="str">
        <f>IF(SP_SUL!N1290="","*",SP_SUL!N1290)</f>
        <v>*</v>
      </c>
      <c r="M1268" s="150" t="str">
        <f>IF(SP_SUL!J1290="","*",SP_SUL!J1290)</f>
        <v>*</v>
      </c>
      <c r="N1268" s="261" t="str">
        <f>IF(SP_SUL!K1290="","*",SP_SUL!K1290)</f>
        <v>*</v>
      </c>
      <c r="O1268" s="26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4" t="str">
        <f>IF(SP_SUL!N1291="","*",SP_SUL!N1291)</f>
        <v>*</v>
      </c>
      <c r="M1269" s="111" t="str">
        <f>IF(SP_SUL!J1291="","*",SP_SUL!J1291)</f>
        <v>*</v>
      </c>
      <c r="N1269" s="260" t="str">
        <f>IF(SP_SUL!K1291="","*",SP_SUL!K1291)</f>
        <v>*</v>
      </c>
      <c r="O1269" s="26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8" t="str">
        <f>IF(SP_SUL!N1292="","*",SP_SUL!N1292)</f>
        <v>*</v>
      </c>
      <c r="M1270" s="150" t="str">
        <f>IF(SP_SUL!J1292="","*",SP_SUL!J1292)</f>
        <v>*</v>
      </c>
      <c r="N1270" s="261" t="str">
        <f>IF(SP_SUL!K1292="","*",SP_SUL!K1292)</f>
        <v>*</v>
      </c>
      <c r="O1270" s="26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8" t="str">
        <f>IF(SP_SUL!N1293="","*",SP_SUL!N1293)</f>
        <v>*</v>
      </c>
      <c r="M1271" s="150" t="str">
        <f>IF(SP_SUL!J1293="","*",SP_SUL!J1293)</f>
        <v>*</v>
      </c>
      <c r="N1271" s="261" t="str">
        <f>IF(SP_SUL!K1293="","*",SP_SUL!K1293)</f>
        <v>*</v>
      </c>
      <c r="O1271" s="26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4" t="str">
        <f>IF(SP_SUL!N1294="","*",SP_SUL!N1294)</f>
        <v>*</v>
      </c>
      <c r="M1272" s="111" t="str">
        <f>IF(SP_SUL!J1294="","*",SP_SUL!J1294)</f>
        <v>*</v>
      </c>
      <c r="N1272" s="260" t="str">
        <f>IF(SP_SUL!K1294="","*",SP_SUL!K1294)</f>
        <v>*</v>
      </c>
      <c r="O1272" s="26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8" t="str">
        <f>IF(SP_SUL!N1295="","*",SP_SUL!N1295)</f>
        <v>*</v>
      </c>
      <c r="M1273" s="150" t="str">
        <f>IF(SP_SUL!J1295="","*",SP_SUL!J1295)</f>
        <v>*</v>
      </c>
      <c r="N1273" s="261" t="str">
        <f>IF(SP_SUL!K1295="","*",SP_SUL!K1295)</f>
        <v>*</v>
      </c>
      <c r="O1273" s="26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8" t="str">
        <f>IF(SP_SUL!N1296="","*",SP_SUL!N1296)</f>
        <v>*</v>
      </c>
      <c r="M1274" s="150" t="str">
        <f>IF(SP_SUL!J1296="","*",SP_SUL!J1296)</f>
        <v>*</v>
      </c>
      <c r="N1274" s="261" t="str">
        <f>IF(SP_SUL!K1296="","*",SP_SUL!K1296)</f>
        <v>*</v>
      </c>
      <c r="O1274" s="26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4" t="str">
        <f>IF(SP_SUL!N1297="","*",SP_SUL!N1297)</f>
        <v>*</v>
      </c>
      <c r="M1275" s="111" t="str">
        <f>IF(SP_SUL!J1297="","*",SP_SUL!J1297)</f>
        <v>*</v>
      </c>
      <c r="N1275" s="260" t="str">
        <f>IF(SP_SUL!K1297="","*",SP_SUL!K1297)</f>
        <v>*</v>
      </c>
      <c r="O1275" s="26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8" t="str">
        <f>IF(SP_SUL!N1298="","*",SP_SUL!N1298)</f>
        <v>*</v>
      </c>
      <c r="M1276" s="150" t="str">
        <f>IF(SP_SUL!J1298="","*",SP_SUL!J1298)</f>
        <v>*</v>
      </c>
      <c r="N1276" s="261" t="str">
        <f>IF(SP_SUL!K1298="","*",SP_SUL!K1298)</f>
        <v>*</v>
      </c>
      <c r="O1276" s="26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8" t="str">
        <f>IF(SP_SUL!N1299="","*",SP_SUL!N1299)</f>
        <v>*</v>
      </c>
      <c r="M1277" s="150" t="str">
        <f>IF(SP_SUL!J1299="","*",SP_SUL!J1299)</f>
        <v>*</v>
      </c>
      <c r="N1277" s="261" t="str">
        <f>IF(SP_SUL!K1299="","*",SP_SUL!K1299)</f>
        <v>*</v>
      </c>
      <c r="O1277" s="26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4" t="str">
        <f>IF(SP_SUL!N1300="","*",SP_SUL!N1300)</f>
        <v>*</v>
      </c>
      <c r="M1278" s="111" t="str">
        <f>IF(SP_SUL!J1300="","*",SP_SUL!J1300)</f>
        <v>*</v>
      </c>
      <c r="N1278" s="260" t="str">
        <f>IF(SP_SUL!K1300="","*",SP_SUL!K1300)</f>
        <v>*</v>
      </c>
      <c r="O1278" s="26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8" t="str">
        <f>IF(SP_SUL!N1301="","*",SP_SUL!N1301)</f>
        <v>*</v>
      </c>
      <c r="M1279" s="150" t="str">
        <f>IF(SP_SUL!J1301="","*",SP_SUL!J1301)</f>
        <v>*</v>
      </c>
      <c r="N1279" s="261" t="str">
        <f>IF(SP_SUL!K1301="","*",SP_SUL!K1301)</f>
        <v>*</v>
      </c>
      <c r="O1279" s="26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8" t="str">
        <f>IF(SP_SUL!N1302="","*",SP_SUL!N1302)</f>
        <v>*</v>
      </c>
      <c r="M1280" s="150" t="str">
        <f>IF(SP_SUL!J1302="","*",SP_SUL!J1302)</f>
        <v>*</v>
      </c>
      <c r="N1280" s="261" t="str">
        <f>IF(SP_SUL!K1302="","*",SP_SUL!K1302)</f>
        <v>*</v>
      </c>
      <c r="O1280" s="26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4" t="str">
        <f>IF(SP_SUL!N1303="","*",SP_SUL!N1303)</f>
        <v>*</v>
      </c>
      <c r="M1281" s="111" t="str">
        <f>IF(SP_SUL!J1303="","*",SP_SUL!J1303)</f>
        <v>*</v>
      </c>
      <c r="N1281" s="260" t="str">
        <f>IF(SP_SUL!K1303="","*",SP_SUL!K1303)</f>
        <v>*</v>
      </c>
      <c r="O1281" s="26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8" t="str">
        <f>IF(SP_SUL!N1304="","*",SP_SUL!N1304)</f>
        <v>*</v>
      </c>
      <c r="M1282" s="150" t="str">
        <f>IF(SP_SUL!J1304="","*",SP_SUL!J1304)</f>
        <v>*</v>
      </c>
      <c r="N1282" s="261" t="str">
        <f>IF(SP_SUL!K1304="","*",SP_SUL!K1304)</f>
        <v>*</v>
      </c>
      <c r="O1282" s="26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8" t="str">
        <f>IF(SP_SUL!N1305="","*",SP_SUL!N1305)</f>
        <v>*</v>
      </c>
      <c r="M1283" s="150" t="str">
        <f>IF(SP_SUL!J1305="","*",SP_SUL!J1305)</f>
        <v>*</v>
      </c>
      <c r="N1283" s="261" t="str">
        <f>IF(SP_SUL!K1305="","*",SP_SUL!K1305)</f>
        <v>*</v>
      </c>
      <c r="O1283" s="26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4" t="str">
        <f>IF(SP_SUL!N1306="","*",SP_SUL!N1306)</f>
        <v>*</v>
      </c>
      <c r="M1284" s="111" t="str">
        <f>IF(SP_SUL!J1306="","*",SP_SUL!J1306)</f>
        <v>*</v>
      </c>
      <c r="N1284" s="260" t="str">
        <f>IF(SP_SUL!K1306="","*",SP_SUL!K1306)</f>
        <v>*</v>
      </c>
      <c r="O1284" s="26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8" t="str">
        <f>IF(SP_SUL!N1307="","*",SP_SUL!N1307)</f>
        <v>*</v>
      </c>
      <c r="M1285" s="150" t="str">
        <f>IF(SP_SUL!J1307="","*",SP_SUL!J1307)</f>
        <v>*</v>
      </c>
      <c r="N1285" s="261" t="str">
        <f>IF(SP_SUL!K1307="","*",SP_SUL!K1307)</f>
        <v>*</v>
      </c>
      <c r="O1285" s="26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8" t="str">
        <f>IF(SP_SUL!N1308="","*",SP_SUL!N1308)</f>
        <v>*</v>
      </c>
      <c r="M1286" s="150" t="str">
        <f>IF(SP_SUL!J1308="","*",SP_SUL!J1308)</f>
        <v>*</v>
      </c>
      <c r="N1286" s="261" t="str">
        <f>IF(SP_SUL!K1308="","*",SP_SUL!K1308)</f>
        <v>*</v>
      </c>
      <c r="O1286" s="26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4" t="str">
        <f>IF(SP_SUL!N1309="","*",SP_SUL!N1309)</f>
        <v>*</v>
      </c>
      <c r="M1287" s="111" t="str">
        <f>IF(SP_SUL!J1309="","*",SP_SUL!J1309)</f>
        <v>*</v>
      </c>
      <c r="N1287" s="260" t="str">
        <f>IF(SP_SUL!K1309="","*",SP_SUL!K1309)</f>
        <v>*</v>
      </c>
      <c r="O1287" s="26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8" t="str">
        <f>IF(SP_SUL!N1310="","*",SP_SUL!N1310)</f>
        <v>*</v>
      </c>
      <c r="M1288" s="150" t="str">
        <f>IF(SP_SUL!J1310="","*",SP_SUL!J1310)</f>
        <v>*</v>
      </c>
      <c r="N1288" s="261" t="str">
        <f>IF(SP_SUL!K1310="","*",SP_SUL!K1310)</f>
        <v>*</v>
      </c>
      <c r="O1288" s="26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8" t="str">
        <f>IF(SP_SUL!N1311="","*",SP_SUL!N1311)</f>
        <v>*</v>
      </c>
      <c r="M1289" s="150" t="str">
        <f>IF(SP_SUL!J1311="","*",SP_SUL!J1311)</f>
        <v>*</v>
      </c>
      <c r="N1289" s="261" t="str">
        <f>IF(SP_SUL!K1311="","*",SP_SUL!K1311)</f>
        <v>*</v>
      </c>
      <c r="O1289" s="26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4" t="str">
        <f>IF(SP_SUL!N1312="","*",SP_SUL!N1312)</f>
        <v>*</v>
      </c>
      <c r="M1290" s="111" t="str">
        <f>IF(SP_SUL!J1312="","*",SP_SUL!J1312)</f>
        <v>*</v>
      </c>
      <c r="N1290" s="260" t="str">
        <f>IF(SP_SUL!K1312="","*",SP_SUL!K1312)</f>
        <v>*</v>
      </c>
      <c r="O1290" s="26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8" t="str">
        <f>IF(SP_SUL!N1313="","*",SP_SUL!N1313)</f>
        <v>*</v>
      </c>
      <c r="M1291" s="150" t="str">
        <f>IF(SP_SUL!J1313="","*",SP_SUL!J1313)</f>
        <v>*</v>
      </c>
      <c r="N1291" s="261" t="str">
        <f>IF(SP_SUL!K1313="","*",SP_SUL!K1313)</f>
        <v>*</v>
      </c>
      <c r="O1291" s="26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8" t="str">
        <f>IF(SP_SUL!N1314="","*",SP_SUL!N1314)</f>
        <v>*</v>
      </c>
      <c r="M1292" s="150" t="str">
        <f>IF(SP_SUL!J1314="","*",SP_SUL!J1314)</f>
        <v>*</v>
      </c>
      <c r="N1292" s="261" t="str">
        <f>IF(SP_SUL!K1314="","*",SP_SUL!K1314)</f>
        <v>*</v>
      </c>
      <c r="O1292" s="26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4" t="str">
        <f>IF(SP_SUL!N1315="","*",SP_SUL!N1315)</f>
        <v>*</v>
      </c>
      <c r="M1293" s="111" t="str">
        <f>IF(SP_SUL!J1315="","*",SP_SUL!J1315)</f>
        <v>*</v>
      </c>
      <c r="N1293" s="260" t="str">
        <f>IF(SP_SUL!K1315="","*",SP_SUL!K1315)</f>
        <v>*</v>
      </c>
      <c r="O1293" s="26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8" t="str">
        <f>IF(SP_SUL!N1316="","*",SP_SUL!N1316)</f>
        <v>*</v>
      </c>
      <c r="M1294" s="150" t="str">
        <f>IF(SP_SUL!J1316="","*",SP_SUL!J1316)</f>
        <v>*</v>
      </c>
      <c r="N1294" s="261" t="str">
        <f>IF(SP_SUL!K1316="","*",SP_SUL!K1316)</f>
        <v>*</v>
      </c>
      <c r="O1294" s="26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8" t="str">
        <f>IF(SP_SUL!N1317="","*",SP_SUL!N1317)</f>
        <v>*</v>
      </c>
      <c r="M1295" s="150" t="str">
        <f>IF(SP_SUL!J1317="","*",SP_SUL!J1317)</f>
        <v>*</v>
      </c>
      <c r="N1295" s="261" t="str">
        <f>IF(SP_SUL!K1317="","*",SP_SUL!K1317)</f>
        <v>*</v>
      </c>
      <c r="O1295" s="26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4" t="str">
        <f>IF(SP_SUL!N1318="","*",SP_SUL!N1318)</f>
        <v>*</v>
      </c>
      <c r="M1296" s="111" t="str">
        <f>IF(SP_SUL!J1318="","*",SP_SUL!J1318)</f>
        <v>*</v>
      </c>
      <c r="N1296" s="260" t="str">
        <f>IF(SP_SUL!K1318="","*",SP_SUL!K1318)</f>
        <v>*</v>
      </c>
      <c r="O1296" s="26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8" t="str">
        <f>IF(SP_SUL!N1319="","*",SP_SUL!N1319)</f>
        <v>*</v>
      </c>
      <c r="M1297" s="150" t="str">
        <f>IF(SP_SUL!J1319="","*",SP_SUL!J1319)</f>
        <v>*</v>
      </c>
      <c r="N1297" s="261" t="str">
        <f>IF(SP_SUL!K1319="","*",SP_SUL!K1319)</f>
        <v>*</v>
      </c>
      <c r="O1297" s="26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8" t="str">
        <f>IF(SP_SUL!N1320="","*",SP_SUL!N1320)</f>
        <v>*</v>
      </c>
      <c r="M1298" s="150" t="str">
        <f>IF(SP_SUL!J1320="","*",SP_SUL!J1320)</f>
        <v>*</v>
      </c>
      <c r="N1298" s="261" t="str">
        <f>IF(SP_SUL!K1320="","*",SP_SUL!K1320)</f>
        <v>*</v>
      </c>
      <c r="O1298" s="26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4" t="str">
        <f>IF(SP_SUL!N1321="","*",SP_SUL!N1321)</f>
        <v>*</v>
      </c>
      <c r="M1299" s="111" t="str">
        <f>IF(SP_SUL!J1321="","*",SP_SUL!J1321)</f>
        <v>*</v>
      </c>
      <c r="N1299" s="260" t="str">
        <f>IF(SP_SUL!K1321="","*",SP_SUL!K1321)</f>
        <v>*</v>
      </c>
      <c r="O1299" s="26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8" t="str">
        <f>IF(SP_SUL!N1322="","*",SP_SUL!N1322)</f>
        <v>*</v>
      </c>
      <c r="M1300" s="150" t="str">
        <f>IF(SP_SUL!J1322="","*",SP_SUL!J1322)</f>
        <v>*</v>
      </c>
      <c r="N1300" s="261" t="str">
        <f>IF(SP_SUL!K1322="","*",SP_SUL!K1322)</f>
        <v>*</v>
      </c>
      <c r="O1300" s="26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8" t="str">
        <f>IF(SP_SUL!N1323="","*",SP_SUL!N1323)</f>
        <v>*</v>
      </c>
      <c r="M1301" s="150" t="str">
        <f>IF(SP_SUL!J1323="","*",SP_SUL!J1323)</f>
        <v>*</v>
      </c>
      <c r="N1301" s="261" t="str">
        <f>IF(SP_SUL!K1323="","*",SP_SUL!K1323)</f>
        <v>*</v>
      </c>
      <c r="O1301" s="26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4" t="str">
        <f>IF(SP_SUL!N1324="","*",SP_SUL!N1324)</f>
        <v>*</v>
      </c>
      <c r="M1302" s="111" t="str">
        <f>IF(SP_SUL!J1324="","*",SP_SUL!J1324)</f>
        <v>*</v>
      </c>
      <c r="N1302" s="260" t="str">
        <f>IF(SP_SUL!K1324="","*",SP_SUL!K1324)</f>
        <v>*</v>
      </c>
      <c r="O1302" s="26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8" t="str">
        <f>IF(SP_SUL!N1325="","*",SP_SUL!N1325)</f>
        <v>*</v>
      </c>
      <c r="M1303" s="150" t="str">
        <f>IF(SP_SUL!J1325="","*",SP_SUL!J1325)</f>
        <v>*</v>
      </c>
      <c r="N1303" s="261" t="str">
        <f>IF(SP_SUL!K1325="","*",SP_SUL!K1325)</f>
        <v>*</v>
      </c>
      <c r="O1303" s="26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8" t="str">
        <f>IF(SP_SUL!N1326="","*",SP_SUL!N1326)</f>
        <v>*</v>
      </c>
      <c r="M1304" s="150" t="str">
        <f>IF(SP_SUL!J1326="","*",SP_SUL!J1326)</f>
        <v>*</v>
      </c>
      <c r="N1304" s="261" t="str">
        <f>IF(SP_SUL!K1326="","*",SP_SUL!K1326)</f>
        <v>*</v>
      </c>
      <c r="O1304" s="26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4" t="str">
        <f>IF(SP_SUL!N1327="","*",SP_SUL!N1327)</f>
        <v>*</v>
      </c>
      <c r="M1305" s="111" t="str">
        <f>IF(SP_SUL!J1327="","*",SP_SUL!J1327)</f>
        <v>*</v>
      </c>
      <c r="N1305" s="260" t="str">
        <f>IF(SP_SUL!K1327="","*",SP_SUL!K1327)</f>
        <v>*</v>
      </c>
      <c r="O1305" s="26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8" t="str">
        <f>IF(SP_SUL!N1328="","*",SP_SUL!N1328)</f>
        <v>*</v>
      </c>
      <c r="M1306" s="150" t="str">
        <f>IF(SP_SUL!J1328="","*",SP_SUL!J1328)</f>
        <v>*</v>
      </c>
      <c r="N1306" s="261" t="str">
        <f>IF(SP_SUL!K1328="","*",SP_SUL!K1328)</f>
        <v>*</v>
      </c>
      <c r="O1306" s="26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8" t="str">
        <f>IF(SP_SUL!N1329="","*",SP_SUL!N1329)</f>
        <v>*</v>
      </c>
      <c r="M1307" s="150" t="str">
        <f>IF(SP_SUL!J1329="","*",SP_SUL!J1329)</f>
        <v>*</v>
      </c>
      <c r="N1307" s="261" t="str">
        <f>IF(SP_SUL!K1329="","*",SP_SUL!K1329)</f>
        <v>*</v>
      </c>
      <c r="O1307" s="26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4" t="str">
        <f>IF(SP_SUL!N1330="","*",SP_SUL!N1330)</f>
        <v>*</v>
      </c>
      <c r="M1308" s="111" t="str">
        <f>IF(SP_SUL!J1330="","*",SP_SUL!J1330)</f>
        <v>*</v>
      </c>
      <c r="N1308" s="260" t="str">
        <f>IF(SP_SUL!K1330="","*",SP_SUL!K1330)</f>
        <v>*</v>
      </c>
      <c r="O1308" s="26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8" t="str">
        <f>IF(SP_SUL!N1331="","*",SP_SUL!N1331)</f>
        <v>*</v>
      </c>
      <c r="M1309" s="150" t="str">
        <f>IF(SP_SUL!J1331="","*",SP_SUL!J1331)</f>
        <v>*</v>
      </c>
      <c r="N1309" s="261" t="str">
        <f>IF(SP_SUL!K1331="","*",SP_SUL!K1331)</f>
        <v>*</v>
      </c>
      <c r="O1309" s="26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8" t="str">
        <f>IF(SP_SUL!N1332="","*",SP_SUL!N1332)</f>
        <v>*</v>
      </c>
      <c r="M1310" s="150" t="str">
        <f>IF(SP_SUL!J1332="","*",SP_SUL!J1332)</f>
        <v>*</v>
      </c>
      <c r="N1310" s="261" t="str">
        <f>IF(SP_SUL!K1332="","*",SP_SUL!K1332)</f>
        <v>*</v>
      </c>
      <c r="O1310" s="26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4" t="str">
        <f>IF(SP_SUL!N1333="","*",SP_SUL!N1333)</f>
        <v>*</v>
      </c>
      <c r="M1311" s="111" t="str">
        <f>IF(SP_SUL!J1333="","*",SP_SUL!J1333)</f>
        <v>*</v>
      </c>
      <c r="N1311" s="260" t="str">
        <f>IF(SP_SUL!K1333="","*",SP_SUL!K1333)</f>
        <v>*</v>
      </c>
      <c r="O1311" s="26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8" t="str">
        <f>IF(SP_SUL!N1334="","*",SP_SUL!N1334)</f>
        <v>*</v>
      </c>
      <c r="M1312" s="150" t="str">
        <f>IF(SP_SUL!J1334="","*",SP_SUL!J1334)</f>
        <v>*</v>
      </c>
      <c r="N1312" s="261" t="str">
        <f>IF(SP_SUL!K1334="","*",SP_SUL!K1334)</f>
        <v>*</v>
      </c>
      <c r="O1312" s="26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8" t="str">
        <f>IF(SP_SUL!N1335="","*",SP_SUL!N1335)</f>
        <v>*</v>
      </c>
      <c r="M1313" s="150" t="str">
        <f>IF(SP_SUL!J1335="","*",SP_SUL!J1335)</f>
        <v>*</v>
      </c>
      <c r="N1313" s="261" t="str">
        <f>IF(SP_SUL!K1335="","*",SP_SUL!K1335)</f>
        <v>*</v>
      </c>
      <c r="O1313" s="26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4" t="str">
        <f>IF(SP_SUL!N1336="","*",SP_SUL!N1336)</f>
        <v>*</v>
      </c>
      <c r="M1314" s="111" t="str">
        <f>IF(SP_SUL!J1336="","*",SP_SUL!J1336)</f>
        <v>*</v>
      </c>
      <c r="N1314" s="260" t="str">
        <f>IF(SP_SUL!K1336="","*",SP_SUL!K1336)</f>
        <v>*</v>
      </c>
      <c r="O1314" s="26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8" t="str">
        <f>IF(SP_SUL!N1337="","*",SP_SUL!N1337)</f>
        <v>*</v>
      </c>
      <c r="M1315" s="150" t="str">
        <f>IF(SP_SUL!J1337="","*",SP_SUL!J1337)</f>
        <v>*</v>
      </c>
      <c r="N1315" s="261" t="str">
        <f>IF(SP_SUL!K1337="","*",SP_SUL!K1337)</f>
        <v>*</v>
      </c>
      <c r="O1315" s="26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8" t="str">
        <f>IF(SP_SUL!N1338="","*",SP_SUL!N1338)</f>
        <v>*</v>
      </c>
      <c r="M1316" s="150" t="str">
        <f>IF(SP_SUL!J1338="","*",SP_SUL!J1338)</f>
        <v>*</v>
      </c>
      <c r="N1316" s="261" t="str">
        <f>IF(SP_SUL!K1338="","*",SP_SUL!K1338)</f>
        <v>*</v>
      </c>
      <c r="O1316" s="26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4" t="str">
        <f>IF(SP_SUL!N1339="","*",SP_SUL!N1339)</f>
        <v>*</v>
      </c>
      <c r="M1317" s="111" t="str">
        <f>IF(SP_SUL!J1339="","*",SP_SUL!J1339)</f>
        <v>*</v>
      </c>
      <c r="N1317" s="260" t="str">
        <f>IF(SP_SUL!K1339="","*",SP_SUL!K1339)</f>
        <v>*</v>
      </c>
      <c r="O1317" s="26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8" t="str">
        <f>IF(SP_SUL!N1340="","*",SP_SUL!N1340)</f>
        <v>*</v>
      </c>
      <c r="M1318" s="150" t="str">
        <f>IF(SP_SUL!J1340="","*",SP_SUL!J1340)</f>
        <v>*</v>
      </c>
      <c r="N1318" s="261" t="str">
        <f>IF(SP_SUL!K1340="","*",SP_SUL!K1340)</f>
        <v>*</v>
      </c>
      <c r="O1318" s="26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8" t="str">
        <f>IF(SP_SUL!N1341="","*",SP_SUL!N1341)</f>
        <v>*</v>
      </c>
      <c r="M1319" s="150" t="str">
        <f>IF(SP_SUL!J1341="","*",SP_SUL!J1341)</f>
        <v>*</v>
      </c>
      <c r="N1319" s="261" t="str">
        <f>IF(SP_SUL!K1341="","*",SP_SUL!K1341)</f>
        <v>*</v>
      </c>
      <c r="O1319" s="26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4" t="str">
        <f>IF(SP_SUL!N1342="","*",SP_SUL!N1342)</f>
        <v>*</v>
      </c>
      <c r="M1320" s="111" t="str">
        <f>IF(SP_SUL!J1342="","*",SP_SUL!J1342)</f>
        <v>*</v>
      </c>
      <c r="N1320" s="260" t="str">
        <f>IF(SP_SUL!K1342="","*",SP_SUL!K1342)</f>
        <v>*</v>
      </c>
      <c r="O1320" s="26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8" t="str">
        <f>IF(SP_SUL!N1343="","*",SP_SUL!N1343)</f>
        <v>*</v>
      </c>
      <c r="M1321" s="150" t="str">
        <f>IF(SP_SUL!J1343="","*",SP_SUL!J1343)</f>
        <v>*</v>
      </c>
      <c r="N1321" s="261" t="str">
        <f>IF(SP_SUL!K1343="","*",SP_SUL!K1343)</f>
        <v>*</v>
      </c>
      <c r="O1321" s="26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8" t="str">
        <f>IF(SP_SUL!N1344="","*",SP_SUL!N1344)</f>
        <v>*</v>
      </c>
      <c r="M1322" s="150" t="str">
        <f>IF(SP_SUL!J1344="","*",SP_SUL!J1344)</f>
        <v>*</v>
      </c>
      <c r="N1322" s="261" t="str">
        <f>IF(SP_SUL!K1344="","*",SP_SUL!K1344)</f>
        <v>*</v>
      </c>
      <c r="O1322" s="26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4" t="str">
        <f>IF(SP_SUL!N1345="","*",SP_SUL!N1345)</f>
        <v>*</v>
      </c>
      <c r="M1323" s="111" t="str">
        <f>IF(SP_SUL!J1345="","*",SP_SUL!J1345)</f>
        <v>*</v>
      </c>
      <c r="N1323" s="260" t="str">
        <f>IF(SP_SUL!K1345="","*",SP_SUL!K1345)</f>
        <v>*</v>
      </c>
      <c r="O1323" s="26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8" t="str">
        <f>IF(SP_SUL!N1346="","*",SP_SUL!N1346)</f>
        <v>*</v>
      </c>
      <c r="M1324" s="150" t="str">
        <f>IF(SP_SUL!J1346="","*",SP_SUL!J1346)</f>
        <v>*</v>
      </c>
      <c r="N1324" s="261" t="str">
        <f>IF(SP_SUL!K1346="","*",SP_SUL!K1346)</f>
        <v>*</v>
      </c>
      <c r="O1324" s="26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8" t="str">
        <f>IF(SP_SUL!N1347="","*",SP_SUL!N1347)</f>
        <v>*</v>
      </c>
      <c r="M1325" s="150" t="str">
        <f>IF(SP_SUL!J1347="","*",SP_SUL!J1347)</f>
        <v>*</v>
      </c>
      <c r="N1325" s="261" t="str">
        <f>IF(SP_SUL!K1347="","*",SP_SUL!K1347)</f>
        <v>*</v>
      </c>
      <c r="O1325" s="26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4" t="str">
        <f>IF(SP_SUL!N1348="","*",SP_SUL!N1348)</f>
        <v>*</v>
      </c>
      <c r="M1326" s="111" t="str">
        <f>IF(SP_SUL!J1348="","*",SP_SUL!J1348)</f>
        <v>*</v>
      </c>
      <c r="N1326" s="260" t="str">
        <f>IF(SP_SUL!K1348="","*",SP_SUL!K1348)</f>
        <v>*</v>
      </c>
      <c r="O1326" s="26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8" t="str">
        <f>IF(SP_SUL!N1349="","*",SP_SUL!N1349)</f>
        <v>*</v>
      </c>
      <c r="M1327" s="150" t="str">
        <f>IF(SP_SUL!J1349="","*",SP_SUL!J1349)</f>
        <v>*</v>
      </c>
      <c r="N1327" s="261" t="str">
        <f>IF(SP_SUL!K1349="","*",SP_SUL!K1349)</f>
        <v>*</v>
      </c>
      <c r="O1327" s="26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8" t="str">
        <f>IF(SP_SUL!N1350="","*",SP_SUL!N1350)</f>
        <v>*</v>
      </c>
      <c r="M1328" s="150" t="str">
        <f>IF(SP_SUL!J1350="","*",SP_SUL!J1350)</f>
        <v>*</v>
      </c>
      <c r="N1328" s="261" t="str">
        <f>IF(SP_SUL!K1350="","*",SP_SUL!K1350)</f>
        <v>*</v>
      </c>
      <c r="O1328" s="26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4" t="str">
        <f>IF(SP_SUL!N1351="","*",SP_SUL!N1351)</f>
        <v>*</v>
      </c>
      <c r="M1329" s="111" t="str">
        <f>IF(SP_SUL!J1351="","*",SP_SUL!J1351)</f>
        <v>*</v>
      </c>
      <c r="N1329" s="260" t="str">
        <f>IF(SP_SUL!K1351="","*",SP_SUL!K1351)</f>
        <v>*</v>
      </c>
      <c r="O1329" s="26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8" t="str">
        <f>IF(SP_SUL!N1352="","*",SP_SUL!N1352)</f>
        <v>*</v>
      </c>
      <c r="M1330" s="150" t="str">
        <f>IF(SP_SUL!J1352="","*",SP_SUL!J1352)</f>
        <v>*</v>
      </c>
      <c r="N1330" s="261" t="str">
        <f>IF(SP_SUL!K1352="","*",SP_SUL!K1352)</f>
        <v>*</v>
      </c>
      <c r="O1330" s="26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8" t="str">
        <f>IF(SP_SUL!N1353="","*",SP_SUL!N1353)</f>
        <v>*</v>
      </c>
      <c r="M1331" s="150" t="str">
        <f>IF(SP_SUL!J1353="","*",SP_SUL!J1353)</f>
        <v>*</v>
      </c>
      <c r="N1331" s="261" t="str">
        <f>IF(SP_SUL!K1353="","*",SP_SUL!K1353)</f>
        <v>*</v>
      </c>
      <c r="O1331" s="26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4" t="str">
        <f>IF(SP_SUL!N1354="","*",SP_SUL!N1354)</f>
        <v>*</v>
      </c>
      <c r="M1332" s="111" t="str">
        <f>IF(SP_SUL!J1354="","*",SP_SUL!J1354)</f>
        <v>*</v>
      </c>
      <c r="N1332" s="260" t="str">
        <f>IF(SP_SUL!K1354="","*",SP_SUL!K1354)</f>
        <v>*</v>
      </c>
      <c r="O1332" s="26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8" t="str">
        <f>IF(SP_SUL!N1355="","*",SP_SUL!N1355)</f>
        <v>*</v>
      </c>
      <c r="M1333" s="150" t="str">
        <f>IF(SP_SUL!J1355="","*",SP_SUL!J1355)</f>
        <v>*</v>
      </c>
      <c r="N1333" s="261" t="str">
        <f>IF(SP_SUL!K1355="","*",SP_SUL!K1355)</f>
        <v>*</v>
      </c>
      <c r="O1333" s="26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8" t="str">
        <f>IF(SP_SUL!N1356="","*",SP_SUL!N1356)</f>
        <v>*</v>
      </c>
      <c r="M1334" s="150" t="str">
        <f>IF(SP_SUL!J1356="","*",SP_SUL!J1356)</f>
        <v>*</v>
      </c>
      <c r="N1334" s="261" t="str">
        <f>IF(SP_SUL!K1356="","*",SP_SUL!K1356)</f>
        <v>*</v>
      </c>
      <c r="O1334" s="26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4" t="str">
        <f>IF(SP_SUL!N1357="","*",SP_SUL!N1357)</f>
        <v>*</v>
      </c>
      <c r="M1335" s="111" t="str">
        <f>IF(SP_SUL!J1357="","*",SP_SUL!J1357)</f>
        <v>*</v>
      </c>
      <c r="N1335" s="260" t="str">
        <f>IF(SP_SUL!K1357="","*",SP_SUL!K1357)</f>
        <v>*</v>
      </c>
      <c r="O1335" s="26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8" t="str">
        <f>IF(SP_SUL!N1358="","*",SP_SUL!N1358)</f>
        <v>*</v>
      </c>
      <c r="M1336" s="150" t="str">
        <f>IF(SP_SUL!J1358="","*",SP_SUL!J1358)</f>
        <v>*</v>
      </c>
      <c r="N1336" s="261" t="str">
        <f>IF(SP_SUL!K1358="","*",SP_SUL!K1358)</f>
        <v>*</v>
      </c>
      <c r="O1336" s="26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8" t="str">
        <f>IF(SP_SUL!N1359="","*",SP_SUL!N1359)</f>
        <v>*</v>
      </c>
      <c r="M1337" s="150" t="str">
        <f>IF(SP_SUL!J1359="","*",SP_SUL!J1359)</f>
        <v>*</v>
      </c>
      <c r="N1337" s="261" t="str">
        <f>IF(SP_SUL!K1359="","*",SP_SUL!K1359)</f>
        <v>*</v>
      </c>
      <c r="O1337" s="26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4" t="str">
        <f>IF(SP_SUL!N1360="","*",SP_SUL!N1360)</f>
        <v>*</v>
      </c>
      <c r="M1338" s="111" t="str">
        <f>IF(SP_SUL!J1360="","*",SP_SUL!J1360)</f>
        <v>*</v>
      </c>
      <c r="N1338" s="260" t="str">
        <f>IF(SP_SUL!K1360="","*",SP_SUL!K1360)</f>
        <v>*</v>
      </c>
      <c r="O1338" s="26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8" t="str">
        <f>IF(SP_SUL!N1361="","*",SP_SUL!N1361)</f>
        <v>*</v>
      </c>
      <c r="M1339" s="150" t="str">
        <f>IF(SP_SUL!J1361="","*",SP_SUL!J1361)</f>
        <v>*</v>
      </c>
      <c r="N1339" s="261" t="str">
        <f>IF(SP_SUL!K1361="","*",SP_SUL!K1361)</f>
        <v>*</v>
      </c>
      <c r="O1339" s="26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8" t="str">
        <f>IF(SP_SUL!N1362="","*",SP_SUL!N1362)</f>
        <v>*</v>
      </c>
      <c r="M1340" s="150" t="str">
        <f>IF(SP_SUL!J1362="","*",SP_SUL!J1362)</f>
        <v>*</v>
      </c>
      <c r="N1340" s="261" t="str">
        <f>IF(SP_SUL!K1362="","*",SP_SUL!K1362)</f>
        <v>*</v>
      </c>
      <c r="O1340" s="26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4" t="str">
        <f>IF(SP_SUL!N1363="","*",SP_SUL!N1363)</f>
        <v>*</v>
      </c>
      <c r="M1341" s="111" t="str">
        <f>IF(SP_SUL!J1363="","*",SP_SUL!J1363)</f>
        <v>*</v>
      </c>
      <c r="N1341" s="260" t="str">
        <f>IF(SP_SUL!K1363="","*",SP_SUL!K1363)</f>
        <v>*</v>
      </c>
      <c r="O1341" s="26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8" t="str">
        <f>IF(SP_SUL!N1364="","*",SP_SUL!N1364)</f>
        <v>*</v>
      </c>
      <c r="M1342" s="150" t="str">
        <f>IF(SP_SUL!J1364="","*",SP_SUL!J1364)</f>
        <v>*</v>
      </c>
      <c r="N1342" s="261" t="str">
        <f>IF(SP_SUL!K1364="","*",SP_SUL!K1364)</f>
        <v>*</v>
      </c>
      <c r="O1342" s="26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8" t="str">
        <f>IF(SP_SUL!N1365="","*",SP_SUL!N1365)</f>
        <v>*</v>
      </c>
      <c r="M1343" s="150" t="str">
        <f>IF(SP_SUL!J1365="","*",SP_SUL!J1365)</f>
        <v>*</v>
      </c>
      <c r="N1343" s="261" t="str">
        <f>IF(SP_SUL!K1365="","*",SP_SUL!K1365)</f>
        <v>*</v>
      </c>
      <c r="O1343" s="26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4" t="str">
        <f>IF(SP_SUL!N1366="","*",SP_SUL!N1366)</f>
        <v>*</v>
      </c>
      <c r="M1344" s="111" t="str">
        <f>IF(SP_SUL!J1366="","*",SP_SUL!J1366)</f>
        <v>*</v>
      </c>
      <c r="N1344" s="260" t="str">
        <f>IF(SP_SUL!K1366="","*",SP_SUL!K1366)</f>
        <v>*</v>
      </c>
      <c r="O1344" s="26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8" t="str">
        <f>IF(SP_SUL!N1367="","*",SP_SUL!N1367)</f>
        <v>*</v>
      </c>
      <c r="M1345" s="150" t="str">
        <f>IF(SP_SUL!J1367="","*",SP_SUL!J1367)</f>
        <v>*</v>
      </c>
      <c r="N1345" s="261" t="str">
        <f>IF(SP_SUL!K1367="","*",SP_SUL!K1367)</f>
        <v>*</v>
      </c>
      <c r="O1345" s="26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8" t="str">
        <f>IF(SP_SUL!N1368="","*",SP_SUL!N1368)</f>
        <v>*</v>
      </c>
      <c r="M1346" s="150" t="str">
        <f>IF(SP_SUL!J1368="","*",SP_SUL!J1368)</f>
        <v>*</v>
      </c>
      <c r="N1346" s="261" t="str">
        <f>IF(SP_SUL!K1368="","*",SP_SUL!K1368)</f>
        <v>*</v>
      </c>
      <c r="O1346" s="26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4" t="str">
        <f>IF(SP_SUL!N1369="","*",SP_SUL!N1369)</f>
        <v>*</v>
      </c>
      <c r="M1347" s="111" t="str">
        <f>IF(SP_SUL!J1369="","*",SP_SUL!J1369)</f>
        <v>*</v>
      </c>
      <c r="N1347" s="260" t="str">
        <f>IF(SP_SUL!K1369="","*",SP_SUL!K1369)</f>
        <v>*</v>
      </c>
      <c r="O1347" s="26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8" t="str">
        <f>IF(SP_SUL!N1370="","*",SP_SUL!N1370)</f>
        <v>*</v>
      </c>
      <c r="M1348" s="150" t="str">
        <f>IF(SP_SUL!J1370="","*",SP_SUL!J1370)</f>
        <v>*</v>
      </c>
      <c r="N1348" s="261" t="str">
        <f>IF(SP_SUL!K1370="","*",SP_SUL!K1370)</f>
        <v>*</v>
      </c>
      <c r="O1348" s="26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8" t="str">
        <f>IF(SP_SUL!N1371="","*",SP_SUL!N1371)</f>
        <v>*</v>
      </c>
      <c r="M1349" s="150" t="str">
        <f>IF(SP_SUL!J1371="","*",SP_SUL!J1371)</f>
        <v>*</v>
      </c>
      <c r="N1349" s="261" t="str">
        <f>IF(SP_SUL!K1371="","*",SP_SUL!K1371)</f>
        <v>*</v>
      </c>
      <c r="O1349" s="26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4" t="str">
        <f>IF(SP_SUL!N1372="","*",SP_SUL!N1372)</f>
        <v>*</v>
      </c>
      <c r="M1350" s="111" t="str">
        <f>IF(SP_SUL!J1372="","*",SP_SUL!J1372)</f>
        <v>*</v>
      </c>
      <c r="N1350" s="260" t="str">
        <f>IF(SP_SUL!K1372="","*",SP_SUL!K1372)</f>
        <v>*</v>
      </c>
      <c r="O1350" s="26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8" t="str">
        <f>IF(SP_SUL!N1373="","*",SP_SUL!N1373)</f>
        <v>*</v>
      </c>
      <c r="M1351" s="150" t="str">
        <f>IF(SP_SUL!J1373="","*",SP_SUL!J1373)</f>
        <v>*</v>
      </c>
      <c r="N1351" s="261" t="str">
        <f>IF(SP_SUL!K1373="","*",SP_SUL!K1373)</f>
        <v>*</v>
      </c>
      <c r="O1351" s="26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8" t="str">
        <f>IF(SP_SUL!N1374="","*",SP_SUL!N1374)</f>
        <v>*</v>
      </c>
      <c r="M1352" s="150" t="str">
        <f>IF(SP_SUL!J1374="","*",SP_SUL!J1374)</f>
        <v>*</v>
      </c>
      <c r="N1352" s="261" t="str">
        <f>IF(SP_SUL!K1374="","*",SP_SUL!K1374)</f>
        <v>*</v>
      </c>
      <c r="O1352" s="26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4" t="str">
        <f>IF(SP_SUL!N1375="","*",SP_SUL!N1375)</f>
        <v>*</v>
      </c>
      <c r="M1353" s="111" t="str">
        <f>IF(SP_SUL!J1375="","*",SP_SUL!J1375)</f>
        <v>*</v>
      </c>
      <c r="N1353" s="260" t="str">
        <f>IF(SP_SUL!K1375="","*",SP_SUL!K1375)</f>
        <v>*</v>
      </c>
      <c r="O1353" s="26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8" t="str">
        <f>IF(SP_SUL!N1376="","*",SP_SUL!N1376)</f>
        <v>*</v>
      </c>
      <c r="M1354" s="150" t="str">
        <f>IF(SP_SUL!J1376="","*",SP_SUL!J1376)</f>
        <v>*</v>
      </c>
      <c r="N1354" s="261" t="str">
        <f>IF(SP_SUL!K1376="","*",SP_SUL!K1376)</f>
        <v>*</v>
      </c>
      <c r="O1354" s="26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8" t="str">
        <f>IF(SP_SUL!N1377="","*",SP_SUL!N1377)</f>
        <v>*</v>
      </c>
      <c r="M1355" s="150" t="str">
        <f>IF(SP_SUL!J1377="","*",SP_SUL!J1377)</f>
        <v>*</v>
      </c>
      <c r="N1355" s="261" t="str">
        <f>IF(SP_SUL!K1377="","*",SP_SUL!K1377)</f>
        <v>*</v>
      </c>
      <c r="O1355" s="26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4" t="str">
        <f>IF(SP_SUL!N1378="","*",SP_SUL!N1378)</f>
        <v>*</v>
      </c>
      <c r="M1356" s="111" t="str">
        <f>IF(SP_SUL!J1378="","*",SP_SUL!J1378)</f>
        <v>*</v>
      </c>
      <c r="N1356" s="260" t="str">
        <f>IF(SP_SUL!K1378="","*",SP_SUL!K1378)</f>
        <v>*</v>
      </c>
      <c r="O1356" s="26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8" t="str">
        <f>IF(SP_SUL!N1379="","*",SP_SUL!N1379)</f>
        <v>*</v>
      </c>
      <c r="M1357" s="150" t="str">
        <f>IF(SP_SUL!J1379="","*",SP_SUL!J1379)</f>
        <v>*</v>
      </c>
      <c r="N1357" s="261" t="str">
        <f>IF(SP_SUL!K1379="","*",SP_SUL!K1379)</f>
        <v>*</v>
      </c>
      <c r="O1357" s="26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8" t="str">
        <f>IF(SP_SUL!N1380="","*",SP_SUL!N1380)</f>
        <v>*</v>
      </c>
      <c r="M1358" s="150" t="str">
        <f>IF(SP_SUL!J1380="","*",SP_SUL!J1380)</f>
        <v>*</v>
      </c>
      <c r="N1358" s="261" t="str">
        <f>IF(SP_SUL!K1380="","*",SP_SUL!K1380)</f>
        <v>*</v>
      </c>
      <c r="O1358" s="26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4" t="str">
        <f>IF(SP_SUL!N1381="","*",SP_SUL!N1381)</f>
        <v>*</v>
      </c>
      <c r="M1359" s="111" t="str">
        <f>IF(SP_SUL!J1381="","*",SP_SUL!J1381)</f>
        <v>*</v>
      </c>
      <c r="N1359" s="260" t="str">
        <f>IF(SP_SUL!K1381="","*",SP_SUL!K1381)</f>
        <v>*</v>
      </c>
      <c r="O1359" s="26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8" t="str">
        <f>IF(SP_SUL!N1382="","*",SP_SUL!N1382)</f>
        <v>*</v>
      </c>
      <c r="M1360" s="150" t="str">
        <f>IF(SP_SUL!J1382="","*",SP_SUL!J1382)</f>
        <v>*</v>
      </c>
      <c r="N1360" s="261" t="str">
        <f>IF(SP_SUL!K1382="","*",SP_SUL!K1382)</f>
        <v>*</v>
      </c>
      <c r="O1360" s="26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8" t="str">
        <f>IF(SP_SUL!N1383="","*",SP_SUL!N1383)</f>
        <v>*</v>
      </c>
      <c r="M1361" s="150" t="str">
        <f>IF(SP_SUL!J1383="","*",SP_SUL!J1383)</f>
        <v>*</v>
      </c>
      <c r="N1361" s="261" t="str">
        <f>IF(SP_SUL!K1383="","*",SP_SUL!K1383)</f>
        <v>*</v>
      </c>
      <c r="O1361" s="26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4" t="str">
        <f>IF(SP_SUL!N1384="","*",SP_SUL!N1384)</f>
        <v>*</v>
      </c>
      <c r="M1362" s="111" t="str">
        <f>IF(SP_SUL!J1384="","*",SP_SUL!J1384)</f>
        <v>*</v>
      </c>
      <c r="N1362" s="260" t="str">
        <f>IF(SP_SUL!K1384="","*",SP_SUL!K1384)</f>
        <v>*</v>
      </c>
      <c r="O1362" s="26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8" t="str">
        <f>IF(SP_SUL!N1385="","*",SP_SUL!N1385)</f>
        <v>*</v>
      </c>
      <c r="M1363" s="150" t="str">
        <f>IF(SP_SUL!J1385="","*",SP_SUL!J1385)</f>
        <v>*</v>
      </c>
      <c r="N1363" s="261" t="str">
        <f>IF(SP_SUL!K1385="","*",SP_SUL!K1385)</f>
        <v>*</v>
      </c>
      <c r="O1363" s="26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8" t="str">
        <f>IF(SP_SUL!N1386="","*",SP_SUL!N1386)</f>
        <v>*</v>
      </c>
      <c r="M1364" s="150" t="str">
        <f>IF(SP_SUL!J1386="","*",SP_SUL!J1386)</f>
        <v>*</v>
      </c>
      <c r="N1364" s="261" t="str">
        <f>IF(SP_SUL!K1386="","*",SP_SUL!K1386)</f>
        <v>*</v>
      </c>
      <c r="O1364" s="26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4" t="str">
        <f>IF(SP_SUL!N1387="","*",SP_SUL!N1387)</f>
        <v>*</v>
      </c>
      <c r="M1365" s="111" t="str">
        <f>IF(SP_SUL!J1387="","*",SP_SUL!J1387)</f>
        <v>*</v>
      </c>
      <c r="N1365" s="260" t="str">
        <f>IF(SP_SUL!K1387="","*",SP_SUL!K1387)</f>
        <v>*</v>
      </c>
      <c r="O1365" s="26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8" t="str">
        <f>IF(SP_SUL!N1388="","*",SP_SUL!N1388)</f>
        <v>*</v>
      </c>
      <c r="M1366" s="150" t="str">
        <f>IF(SP_SUL!J1388="","*",SP_SUL!J1388)</f>
        <v>*</v>
      </c>
      <c r="N1366" s="261" t="str">
        <f>IF(SP_SUL!K1388="","*",SP_SUL!K1388)</f>
        <v>*</v>
      </c>
      <c r="O1366" s="26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8" t="str">
        <f>IF(SP_SUL!N1389="","*",SP_SUL!N1389)</f>
        <v>*</v>
      </c>
      <c r="M1367" s="150" t="str">
        <f>IF(SP_SUL!J1389="","*",SP_SUL!J1389)</f>
        <v>*</v>
      </c>
      <c r="N1367" s="261" t="str">
        <f>IF(SP_SUL!K1389="","*",SP_SUL!K1389)</f>
        <v>*</v>
      </c>
      <c r="O1367" s="26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4" t="str">
        <f>IF(SP_SUL!N1390="","*",SP_SUL!N1390)</f>
        <v>*</v>
      </c>
      <c r="M1368" s="111" t="str">
        <f>IF(SP_SUL!J1390="","*",SP_SUL!J1390)</f>
        <v>*</v>
      </c>
      <c r="N1368" s="260" t="str">
        <f>IF(SP_SUL!K1390="","*",SP_SUL!K1390)</f>
        <v>*</v>
      </c>
      <c r="O1368" s="26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8" t="str">
        <f>IF(SP_SUL!N1391="","*",SP_SUL!N1391)</f>
        <v>*</v>
      </c>
      <c r="M1369" s="150" t="str">
        <f>IF(SP_SUL!J1391="","*",SP_SUL!J1391)</f>
        <v>*</v>
      </c>
      <c r="N1369" s="261" t="str">
        <f>IF(SP_SUL!K1391="","*",SP_SUL!K1391)</f>
        <v>*</v>
      </c>
      <c r="O1369" s="26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8" t="str">
        <f>IF(SP_SUL!N1392="","*",SP_SUL!N1392)</f>
        <v>*</v>
      </c>
      <c r="M1370" s="150" t="str">
        <f>IF(SP_SUL!J1392="","*",SP_SUL!J1392)</f>
        <v>*</v>
      </c>
      <c r="N1370" s="261" t="str">
        <f>IF(SP_SUL!K1392="","*",SP_SUL!K1392)</f>
        <v>*</v>
      </c>
      <c r="O1370" s="26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4" t="str">
        <f>IF(SP_SUL!N1393="","*",SP_SUL!N1393)</f>
        <v>*</v>
      </c>
      <c r="M1371" s="111" t="str">
        <f>IF(SP_SUL!J1393="","*",SP_SUL!J1393)</f>
        <v>*</v>
      </c>
      <c r="N1371" s="260" t="str">
        <f>IF(SP_SUL!K1393="","*",SP_SUL!K1393)</f>
        <v>*</v>
      </c>
      <c r="O1371" s="26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8" t="str">
        <f>IF(SP_SUL!N1394="","*",SP_SUL!N1394)</f>
        <v>*</v>
      </c>
      <c r="M1372" s="150" t="str">
        <f>IF(SP_SUL!J1394="","*",SP_SUL!J1394)</f>
        <v>*</v>
      </c>
      <c r="N1372" s="261" t="str">
        <f>IF(SP_SUL!K1394="","*",SP_SUL!K1394)</f>
        <v>*</v>
      </c>
      <c r="O1372" s="26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8" t="str">
        <f>IF(SP_SUL!N1395="","*",SP_SUL!N1395)</f>
        <v>*</v>
      </c>
      <c r="M1373" s="150" t="str">
        <f>IF(SP_SUL!J1395="","*",SP_SUL!J1395)</f>
        <v>*</v>
      </c>
      <c r="N1373" s="261" t="str">
        <f>IF(SP_SUL!K1395="","*",SP_SUL!K1395)</f>
        <v>*</v>
      </c>
      <c r="O1373" s="26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4" t="str">
        <f>IF(SP_SUL!N1396="","*",SP_SUL!N1396)</f>
        <v>*</v>
      </c>
      <c r="M1374" s="111" t="str">
        <f>IF(SP_SUL!J1396="","*",SP_SUL!J1396)</f>
        <v>*</v>
      </c>
      <c r="N1374" s="260" t="str">
        <f>IF(SP_SUL!K1396="","*",SP_SUL!K1396)</f>
        <v>*</v>
      </c>
      <c r="O1374" s="26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8" t="str">
        <f>IF(SP_SUL!N1397="","*",SP_SUL!N1397)</f>
        <v>*</v>
      </c>
      <c r="M1375" s="150" t="str">
        <f>IF(SP_SUL!J1397="","*",SP_SUL!J1397)</f>
        <v>*</v>
      </c>
      <c r="N1375" s="261" t="str">
        <f>IF(SP_SUL!K1397="","*",SP_SUL!K1397)</f>
        <v>*</v>
      </c>
      <c r="O1375" s="26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8" t="str">
        <f>IF(SP_SUL!N1398="","*",SP_SUL!N1398)</f>
        <v>*</v>
      </c>
      <c r="M1376" s="150" t="str">
        <f>IF(SP_SUL!J1398="","*",SP_SUL!J1398)</f>
        <v>*</v>
      </c>
      <c r="N1376" s="261" t="str">
        <f>IF(SP_SUL!K1398="","*",SP_SUL!K1398)</f>
        <v>*</v>
      </c>
      <c r="O1376" s="26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4" t="str">
        <f>IF(SP_SUL!N1399="","*",SP_SUL!N1399)</f>
        <v>*</v>
      </c>
      <c r="M1377" s="111" t="str">
        <f>IF(SP_SUL!J1399="","*",SP_SUL!J1399)</f>
        <v>*</v>
      </c>
      <c r="N1377" s="260" t="str">
        <f>IF(SP_SUL!K1399="","*",SP_SUL!K1399)</f>
        <v>*</v>
      </c>
      <c r="O1377" s="26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8" t="str">
        <f>IF(SP_SUL!N1400="","*",SP_SUL!N1400)</f>
        <v>*</v>
      </c>
      <c r="M1378" s="150" t="str">
        <f>IF(SP_SUL!J1400="","*",SP_SUL!J1400)</f>
        <v>*</v>
      </c>
      <c r="N1378" s="261" t="str">
        <f>IF(SP_SUL!K1400="","*",SP_SUL!K1400)</f>
        <v>*</v>
      </c>
      <c r="O1378" s="26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8" t="str">
        <f>IF(SP_SUL!N1401="","*",SP_SUL!N1401)</f>
        <v>*</v>
      </c>
      <c r="M1379" s="150" t="str">
        <f>IF(SP_SUL!J1401="","*",SP_SUL!J1401)</f>
        <v>*</v>
      </c>
      <c r="N1379" s="261" t="str">
        <f>IF(SP_SUL!K1401="","*",SP_SUL!K1401)</f>
        <v>*</v>
      </c>
      <c r="O1379" s="26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4" t="str">
        <f>IF(SP_SUL!N1402="","*",SP_SUL!N1402)</f>
        <v>*</v>
      </c>
      <c r="M1380" s="111" t="str">
        <f>IF(SP_SUL!J1402="","*",SP_SUL!J1402)</f>
        <v>*</v>
      </c>
      <c r="N1380" s="260" t="str">
        <f>IF(SP_SUL!K1402="","*",SP_SUL!K1402)</f>
        <v>*</v>
      </c>
      <c r="O1380" s="26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8" t="str">
        <f>IF(SP_SUL!N1403="","*",SP_SUL!N1403)</f>
        <v>*</v>
      </c>
      <c r="M1381" s="150" t="str">
        <f>IF(SP_SUL!J1403="","*",SP_SUL!J1403)</f>
        <v>*</v>
      </c>
      <c r="N1381" s="261" t="str">
        <f>IF(SP_SUL!K1403="","*",SP_SUL!K1403)</f>
        <v>*</v>
      </c>
      <c r="O1381" s="26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8" t="str">
        <f>IF(SP_SUL!N1404="","*",SP_SUL!N1404)</f>
        <v>*</v>
      </c>
      <c r="M1382" s="150" t="str">
        <f>IF(SP_SUL!J1404="","*",SP_SUL!J1404)</f>
        <v>*</v>
      </c>
      <c r="N1382" s="261" t="str">
        <f>IF(SP_SUL!K1404="","*",SP_SUL!K1404)</f>
        <v>*</v>
      </c>
      <c r="O1382" s="26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4" t="str">
        <f>IF(SP_SUL!N1405="","*",SP_SUL!N1405)</f>
        <v>*</v>
      </c>
      <c r="M1383" s="111" t="str">
        <f>IF(SP_SUL!J1405="","*",SP_SUL!J1405)</f>
        <v>*</v>
      </c>
      <c r="N1383" s="260" t="str">
        <f>IF(SP_SUL!K1405="","*",SP_SUL!K1405)</f>
        <v>*</v>
      </c>
      <c r="O1383" s="26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8" t="str">
        <f>IF(SP_SUL!N1406="","*",SP_SUL!N1406)</f>
        <v>*</v>
      </c>
      <c r="M1384" s="150" t="str">
        <f>IF(SP_SUL!J1406="","*",SP_SUL!J1406)</f>
        <v>*</v>
      </c>
      <c r="N1384" s="261" t="str">
        <f>IF(SP_SUL!K1406="","*",SP_SUL!K1406)</f>
        <v>*</v>
      </c>
      <c r="O1384" s="26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8" t="str">
        <f>IF(SP_SUL!N1407="","*",SP_SUL!N1407)</f>
        <v>*</v>
      </c>
      <c r="M1385" s="150" t="str">
        <f>IF(SP_SUL!J1407="","*",SP_SUL!J1407)</f>
        <v>*</v>
      </c>
      <c r="N1385" s="261" t="str">
        <f>IF(SP_SUL!K1407="","*",SP_SUL!K1407)</f>
        <v>*</v>
      </c>
      <c r="O1385" s="26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4" t="str">
        <f>IF(SP_SUL!N1408="","*",SP_SUL!N1408)</f>
        <v>*</v>
      </c>
      <c r="M1386" s="111" t="str">
        <f>IF(SP_SUL!J1408="","*",SP_SUL!J1408)</f>
        <v>*</v>
      </c>
      <c r="N1386" s="260" t="str">
        <f>IF(SP_SUL!K1408="","*",SP_SUL!K1408)</f>
        <v>*</v>
      </c>
      <c r="O1386" s="26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8" t="str">
        <f>IF(SP_SUL!N1409="","*",SP_SUL!N1409)</f>
        <v>*</v>
      </c>
      <c r="M1387" s="150" t="str">
        <f>IF(SP_SUL!J1409="","*",SP_SUL!J1409)</f>
        <v>*</v>
      </c>
      <c r="N1387" s="261" t="str">
        <f>IF(SP_SUL!K1409="","*",SP_SUL!K1409)</f>
        <v>*</v>
      </c>
      <c r="O1387" s="26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8" t="str">
        <f>IF(SP_SUL!N1410="","*",SP_SUL!N1410)</f>
        <v>*</v>
      </c>
      <c r="M1388" s="150" t="str">
        <f>IF(SP_SUL!J1410="","*",SP_SUL!J1410)</f>
        <v>*</v>
      </c>
      <c r="N1388" s="261" t="str">
        <f>IF(SP_SUL!K1410="","*",SP_SUL!K1410)</f>
        <v>*</v>
      </c>
      <c r="O1388" s="26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4" t="str">
        <f>IF(SP_SUL!N1411="","*",SP_SUL!N1411)</f>
        <v>*</v>
      </c>
      <c r="M1389" s="111" t="str">
        <f>IF(SP_SUL!J1411="","*",SP_SUL!J1411)</f>
        <v>*</v>
      </c>
      <c r="N1389" s="260" t="str">
        <f>IF(SP_SUL!K1411="","*",SP_SUL!K1411)</f>
        <v>*</v>
      </c>
      <c r="O1389" s="26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8" t="str">
        <f>IF(SP_SUL!N1412="","*",SP_SUL!N1412)</f>
        <v>*</v>
      </c>
      <c r="M1390" s="150" t="str">
        <f>IF(SP_SUL!J1412="","*",SP_SUL!J1412)</f>
        <v>*</v>
      </c>
      <c r="N1390" s="261" t="str">
        <f>IF(SP_SUL!K1412="","*",SP_SUL!K1412)</f>
        <v>*</v>
      </c>
      <c r="O1390" s="26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8" t="str">
        <f>IF(SP_SUL!N1413="","*",SP_SUL!N1413)</f>
        <v>*</v>
      </c>
      <c r="M1391" s="150" t="str">
        <f>IF(SP_SUL!J1413="","*",SP_SUL!J1413)</f>
        <v>*</v>
      </c>
      <c r="N1391" s="261" t="str">
        <f>IF(SP_SUL!K1413="","*",SP_SUL!K1413)</f>
        <v>*</v>
      </c>
      <c r="O1391" s="26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4" t="str">
        <f>IF(SP_SUL!N1414="","*",SP_SUL!N1414)</f>
        <v>*</v>
      </c>
      <c r="M1392" s="111" t="str">
        <f>IF(SP_SUL!J1414="","*",SP_SUL!J1414)</f>
        <v>*</v>
      </c>
      <c r="N1392" s="260" t="str">
        <f>IF(SP_SUL!K1414="","*",SP_SUL!K1414)</f>
        <v>*</v>
      </c>
      <c r="O1392" s="26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8" t="str">
        <f>IF(SP_SUL!N1415="","*",SP_SUL!N1415)</f>
        <v>*</v>
      </c>
      <c r="M1393" s="150" t="str">
        <f>IF(SP_SUL!J1415="","*",SP_SUL!J1415)</f>
        <v>*</v>
      </c>
      <c r="N1393" s="261" t="str">
        <f>IF(SP_SUL!K1415="","*",SP_SUL!K1415)</f>
        <v>*</v>
      </c>
      <c r="O1393" s="26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8" t="str">
        <f>IF(SP_SUL!N1416="","*",SP_SUL!N1416)</f>
        <v>*</v>
      </c>
      <c r="M1394" s="150" t="str">
        <f>IF(SP_SUL!J1416="","*",SP_SUL!J1416)</f>
        <v>*</v>
      </c>
      <c r="N1394" s="261" t="str">
        <f>IF(SP_SUL!K1416="","*",SP_SUL!K1416)</f>
        <v>*</v>
      </c>
      <c r="O1394" s="26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4" t="str">
        <f>IF(SP_SUL!N1417="","*",SP_SUL!N1417)</f>
        <v>*</v>
      </c>
      <c r="M1395" s="111" t="str">
        <f>IF(SP_SUL!J1417="","*",SP_SUL!J1417)</f>
        <v>*</v>
      </c>
      <c r="N1395" s="260" t="str">
        <f>IF(SP_SUL!K1417="","*",SP_SUL!K1417)</f>
        <v>*</v>
      </c>
      <c r="O1395" s="26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8" t="str">
        <f>IF(SP_SUL!N1418="","*",SP_SUL!N1418)</f>
        <v>*</v>
      </c>
      <c r="M1396" s="150" t="str">
        <f>IF(SP_SUL!J1418="","*",SP_SUL!J1418)</f>
        <v>*</v>
      </c>
      <c r="N1396" s="261" t="str">
        <f>IF(SP_SUL!K1418="","*",SP_SUL!K1418)</f>
        <v>*</v>
      </c>
      <c r="O1396" s="26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8" t="str">
        <f>IF(SP_SUL!N1419="","*",SP_SUL!N1419)</f>
        <v>*</v>
      </c>
      <c r="M1397" s="150" t="str">
        <f>IF(SP_SUL!J1419="","*",SP_SUL!J1419)</f>
        <v>*</v>
      </c>
      <c r="N1397" s="261" t="str">
        <f>IF(SP_SUL!K1419="","*",SP_SUL!K1419)</f>
        <v>*</v>
      </c>
      <c r="O1397" s="26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4" t="str">
        <f>IF(SP_SUL!N1420="","*",SP_SUL!N1420)</f>
        <v>*</v>
      </c>
      <c r="M1398" s="111" t="str">
        <f>IF(SP_SUL!J1420="","*",SP_SUL!J1420)</f>
        <v>*</v>
      </c>
      <c r="N1398" s="260" t="str">
        <f>IF(SP_SUL!K1420="","*",SP_SUL!K1420)</f>
        <v>*</v>
      </c>
      <c r="O1398" s="26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8" t="str">
        <f>IF(SP_SUL!N1421="","*",SP_SUL!N1421)</f>
        <v>*</v>
      </c>
      <c r="M1399" s="150" t="str">
        <f>IF(SP_SUL!J1421="","*",SP_SUL!J1421)</f>
        <v>*</v>
      </c>
      <c r="N1399" s="261" t="str">
        <f>IF(SP_SUL!K1421="","*",SP_SUL!K1421)</f>
        <v>*</v>
      </c>
      <c r="O1399" s="26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8" t="str">
        <f>IF(SP_SUL!N1422="","*",SP_SUL!N1422)</f>
        <v>*</v>
      </c>
      <c r="M1400" s="150" t="str">
        <f>IF(SP_SUL!J1422="","*",SP_SUL!J1422)</f>
        <v>*</v>
      </c>
      <c r="N1400" s="261" t="str">
        <f>IF(SP_SUL!K1422="","*",SP_SUL!K1422)</f>
        <v>*</v>
      </c>
      <c r="O1400" s="26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4" t="str">
        <f>IF(SP_SUL!N1423="","*",SP_SUL!N1423)</f>
        <v>*</v>
      </c>
      <c r="M1401" s="111" t="str">
        <f>IF(SP_SUL!J1423="","*",SP_SUL!J1423)</f>
        <v>*</v>
      </c>
      <c r="N1401" s="260" t="str">
        <f>IF(SP_SUL!K1423="","*",SP_SUL!K1423)</f>
        <v>*</v>
      </c>
      <c r="O1401" s="26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8" t="str">
        <f>IF(SP_SUL!N1424="","*",SP_SUL!N1424)</f>
        <v>*</v>
      </c>
      <c r="M1402" s="150" t="str">
        <f>IF(SP_SUL!J1424="","*",SP_SUL!J1424)</f>
        <v>*</v>
      </c>
      <c r="N1402" s="261" t="str">
        <f>IF(SP_SUL!K1424="","*",SP_SUL!K1424)</f>
        <v>*</v>
      </c>
      <c r="O1402" s="26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8" t="str">
        <f>IF(SP_SUL!N1425="","*",SP_SUL!N1425)</f>
        <v>*</v>
      </c>
      <c r="M1403" s="150" t="str">
        <f>IF(SP_SUL!J1425="","*",SP_SUL!J1425)</f>
        <v>*</v>
      </c>
      <c r="N1403" s="261" t="str">
        <f>IF(SP_SUL!K1425="","*",SP_SUL!K1425)</f>
        <v>*</v>
      </c>
      <c r="O1403" s="26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4" t="str">
        <f>IF(SP_SUL!N1426="","*",SP_SUL!N1426)</f>
        <v>*</v>
      </c>
      <c r="M1404" s="111" t="str">
        <f>IF(SP_SUL!J1426="","*",SP_SUL!J1426)</f>
        <v>*</v>
      </c>
      <c r="N1404" s="260" t="str">
        <f>IF(SP_SUL!K1426="","*",SP_SUL!K1426)</f>
        <v>*</v>
      </c>
      <c r="O1404" s="26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8" t="str">
        <f>IF(SP_SUL!N1427="","*",SP_SUL!N1427)</f>
        <v>*</v>
      </c>
      <c r="M1405" s="150" t="str">
        <f>IF(SP_SUL!J1427="","*",SP_SUL!J1427)</f>
        <v>*</v>
      </c>
      <c r="N1405" s="261" t="str">
        <f>IF(SP_SUL!K1427="","*",SP_SUL!K1427)</f>
        <v>*</v>
      </c>
      <c r="O1405" s="26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8" t="str">
        <f>IF(SP_SUL!N1428="","*",SP_SUL!N1428)</f>
        <v>*</v>
      </c>
      <c r="M1406" s="150" t="str">
        <f>IF(SP_SUL!J1428="","*",SP_SUL!J1428)</f>
        <v>*</v>
      </c>
      <c r="N1406" s="261" t="str">
        <f>IF(SP_SUL!K1428="","*",SP_SUL!K1428)</f>
        <v>*</v>
      </c>
      <c r="O1406" s="26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4" t="str">
        <f>IF(SP_SUL!N1429="","*",SP_SUL!N1429)</f>
        <v>*</v>
      </c>
      <c r="M1407" s="111" t="str">
        <f>IF(SP_SUL!J1429="","*",SP_SUL!J1429)</f>
        <v>*</v>
      </c>
      <c r="N1407" s="260" t="str">
        <f>IF(SP_SUL!K1429="","*",SP_SUL!K1429)</f>
        <v>*</v>
      </c>
      <c r="O1407" s="26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8" t="str">
        <f>IF(SP_SUL!N1430="","*",SP_SUL!N1430)</f>
        <v>*</v>
      </c>
      <c r="M1408" s="150" t="str">
        <f>IF(SP_SUL!J1430="","*",SP_SUL!J1430)</f>
        <v>*</v>
      </c>
      <c r="N1408" s="261" t="str">
        <f>IF(SP_SUL!K1430="","*",SP_SUL!K1430)</f>
        <v>*</v>
      </c>
      <c r="O1408" s="26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8" t="str">
        <f>IF(SP_SUL!N1431="","*",SP_SUL!N1431)</f>
        <v>*</v>
      </c>
      <c r="M1409" s="150" t="str">
        <f>IF(SP_SUL!J1431="","*",SP_SUL!J1431)</f>
        <v>*</v>
      </c>
      <c r="N1409" s="261" t="str">
        <f>IF(SP_SUL!K1431="","*",SP_SUL!K1431)</f>
        <v>*</v>
      </c>
      <c r="O1409" s="26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4" t="str">
        <f>IF(SP_SUL!N1432="","*",SP_SUL!N1432)</f>
        <v>*</v>
      </c>
      <c r="M1410" s="111" t="str">
        <f>IF(SP_SUL!J1432="","*",SP_SUL!J1432)</f>
        <v>*</v>
      </c>
      <c r="N1410" s="260" t="str">
        <f>IF(SP_SUL!K1432="","*",SP_SUL!K1432)</f>
        <v>*</v>
      </c>
      <c r="O1410" s="26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8" t="str">
        <f>IF(SP_SUL!N1433="","*",SP_SUL!N1433)</f>
        <v>*</v>
      </c>
      <c r="M1411" s="150" t="str">
        <f>IF(SP_SUL!J1433="","*",SP_SUL!J1433)</f>
        <v>*</v>
      </c>
      <c r="N1411" s="261" t="str">
        <f>IF(SP_SUL!K1433="","*",SP_SUL!K1433)</f>
        <v>*</v>
      </c>
      <c r="O1411" s="26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8" t="str">
        <f>IF(SP_SUL!N1434="","*",SP_SUL!N1434)</f>
        <v>*</v>
      </c>
      <c r="M1412" s="150" t="str">
        <f>IF(SP_SUL!J1434="","*",SP_SUL!J1434)</f>
        <v>*</v>
      </c>
      <c r="N1412" s="261" t="str">
        <f>IF(SP_SUL!K1434="","*",SP_SUL!K1434)</f>
        <v>*</v>
      </c>
      <c r="O1412" s="26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4" t="str">
        <f>IF(SP_SUL!N1435="","*",SP_SUL!N1435)</f>
        <v>*</v>
      </c>
      <c r="M1413" s="111" t="str">
        <f>IF(SP_SUL!J1435="","*",SP_SUL!J1435)</f>
        <v>*</v>
      </c>
      <c r="N1413" s="260" t="str">
        <f>IF(SP_SUL!K1435="","*",SP_SUL!K1435)</f>
        <v>*</v>
      </c>
      <c r="O1413" s="26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8" t="str">
        <f>IF(SP_SUL!N1436="","*",SP_SUL!N1436)</f>
        <v>*</v>
      </c>
      <c r="M1414" s="150" t="str">
        <f>IF(SP_SUL!J1436="","*",SP_SUL!J1436)</f>
        <v>*</v>
      </c>
      <c r="N1414" s="261" t="str">
        <f>IF(SP_SUL!K1436="","*",SP_SUL!K1436)</f>
        <v>*</v>
      </c>
      <c r="O1414" s="26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8" t="str">
        <f>IF(SP_SUL!N1437="","*",SP_SUL!N1437)</f>
        <v>*</v>
      </c>
      <c r="M1415" s="150" t="str">
        <f>IF(SP_SUL!J1437="","*",SP_SUL!J1437)</f>
        <v>*</v>
      </c>
      <c r="N1415" s="261" t="str">
        <f>IF(SP_SUL!K1437="","*",SP_SUL!K1437)</f>
        <v>*</v>
      </c>
      <c r="O1415" s="26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4" t="str">
        <f>IF(SP_SUL!N1438="","*",SP_SUL!N1438)</f>
        <v>*</v>
      </c>
      <c r="M1416" s="111" t="str">
        <f>IF(SP_SUL!J1438="","*",SP_SUL!J1438)</f>
        <v>*</v>
      </c>
      <c r="N1416" s="260" t="str">
        <f>IF(SP_SUL!K1438="","*",SP_SUL!K1438)</f>
        <v>*</v>
      </c>
      <c r="O1416" s="26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8" t="str">
        <f>IF(SP_SUL!N1439="","*",SP_SUL!N1439)</f>
        <v>*</v>
      </c>
      <c r="M1417" s="150" t="str">
        <f>IF(SP_SUL!J1439="","*",SP_SUL!J1439)</f>
        <v>*</v>
      </c>
      <c r="N1417" s="261" t="str">
        <f>IF(SP_SUL!K1439="","*",SP_SUL!K1439)</f>
        <v>*</v>
      </c>
      <c r="O1417" s="26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8" t="str">
        <f>IF(SP_SUL!N1440="","*",SP_SUL!N1440)</f>
        <v>*</v>
      </c>
      <c r="M1418" s="150" t="str">
        <f>IF(SP_SUL!J1440="","*",SP_SUL!J1440)</f>
        <v>*</v>
      </c>
      <c r="N1418" s="261" t="str">
        <f>IF(SP_SUL!K1440="","*",SP_SUL!K1440)</f>
        <v>*</v>
      </c>
      <c r="O1418" s="26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4" t="str">
        <f>IF(SP_SUL!N1441="","*",SP_SUL!N1441)</f>
        <v>*</v>
      </c>
      <c r="M1419" s="111" t="str">
        <f>IF(SP_SUL!J1441="","*",SP_SUL!J1441)</f>
        <v>*</v>
      </c>
      <c r="N1419" s="260" t="str">
        <f>IF(SP_SUL!K1441="","*",SP_SUL!K1441)</f>
        <v>*</v>
      </c>
      <c r="O1419" s="26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8" t="str">
        <f>IF(SP_SUL!N1442="","*",SP_SUL!N1442)</f>
        <v>*</v>
      </c>
      <c r="M1420" s="150" t="str">
        <f>IF(SP_SUL!J1442="","*",SP_SUL!J1442)</f>
        <v>*</v>
      </c>
      <c r="N1420" s="261" t="str">
        <f>IF(SP_SUL!K1442="","*",SP_SUL!K1442)</f>
        <v>*</v>
      </c>
      <c r="O1420" s="26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8" t="str">
        <f>IF(SP_SUL!N1443="","*",SP_SUL!N1443)</f>
        <v>*</v>
      </c>
      <c r="M1421" s="150" t="str">
        <f>IF(SP_SUL!J1443="","*",SP_SUL!J1443)</f>
        <v>*</v>
      </c>
      <c r="N1421" s="261" t="str">
        <f>IF(SP_SUL!K1443="","*",SP_SUL!K1443)</f>
        <v>*</v>
      </c>
      <c r="O1421" s="26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4" t="str">
        <f>IF(SP_SUL!N1444="","*",SP_SUL!N1444)</f>
        <v>*</v>
      </c>
      <c r="M1422" s="111" t="str">
        <f>IF(SP_SUL!J1444="","*",SP_SUL!J1444)</f>
        <v>*</v>
      </c>
      <c r="N1422" s="260" t="str">
        <f>IF(SP_SUL!K1444="","*",SP_SUL!K1444)</f>
        <v>*</v>
      </c>
      <c r="O1422" s="26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8" t="str">
        <f>IF(SP_SUL!N1445="","*",SP_SUL!N1445)</f>
        <v>*</v>
      </c>
      <c r="M1423" s="150" t="str">
        <f>IF(SP_SUL!J1445="","*",SP_SUL!J1445)</f>
        <v>*</v>
      </c>
      <c r="N1423" s="261" t="str">
        <f>IF(SP_SUL!K1445="","*",SP_SUL!K1445)</f>
        <v>*</v>
      </c>
      <c r="O1423" s="26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8" t="str">
        <f>IF(SP_SUL!N1446="","*",SP_SUL!N1446)</f>
        <v>*</v>
      </c>
      <c r="M1424" s="150" t="str">
        <f>IF(SP_SUL!J1446="","*",SP_SUL!J1446)</f>
        <v>*</v>
      </c>
      <c r="N1424" s="261" t="str">
        <f>IF(SP_SUL!K1446="","*",SP_SUL!K1446)</f>
        <v>*</v>
      </c>
      <c r="O1424" s="26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4" t="str">
        <f>IF(SP_SUL!N1447="","*",SP_SUL!N1447)</f>
        <v>*</v>
      </c>
      <c r="M1425" s="111" t="str">
        <f>IF(SP_SUL!J1447="","*",SP_SUL!J1447)</f>
        <v>*</v>
      </c>
      <c r="N1425" s="260" t="str">
        <f>IF(SP_SUL!K1447="","*",SP_SUL!K1447)</f>
        <v>*</v>
      </c>
      <c r="O1425" s="26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8" t="str">
        <f>IF(SP_SUL!N1448="","*",SP_SUL!N1448)</f>
        <v>*</v>
      </c>
      <c r="M1426" s="150" t="str">
        <f>IF(SP_SUL!J1448="","*",SP_SUL!J1448)</f>
        <v>*</v>
      </c>
      <c r="N1426" s="261" t="str">
        <f>IF(SP_SUL!K1448="","*",SP_SUL!K1448)</f>
        <v>*</v>
      </c>
      <c r="O1426" s="26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8" t="str">
        <f>IF(SP_SUL!N1449="","*",SP_SUL!N1449)</f>
        <v>*</v>
      </c>
      <c r="M1427" s="150" t="str">
        <f>IF(SP_SUL!J1449="","*",SP_SUL!J1449)</f>
        <v>*</v>
      </c>
      <c r="N1427" s="261" t="str">
        <f>IF(SP_SUL!K1449="","*",SP_SUL!K1449)</f>
        <v>*</v>
      </c>
      <c r="O1427" s="26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4" t="str">
        <f>IF(SP_SUL!N1450="","*",SP_SUL!N1450)</f>
        <v>*</v>
      </c>
      <c r="M1428" s="111" t="str">
        <f>IF(SP_SUL!J1450="","*",SP_SUL!J1450)</f>
        <v>*</v>
      </c>
      <c r="N1428" s="260" t="str">
        <f>IF(SP_SUL!K1450="","*",SP_SUL!K1450)</f>
        <v>*</v>
      </c>
      <c r="O1428" s="26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8" t="str">
        <f>IF(SP_SUL!N1451="","*",SP_SUL!N1451)</f>
        <v>*</v>
      </c>
      <c r="M1429" s="150" t="str">
        <f>IF(SP_SUL!J1451="","*",SP_SUL!J1451)</f>
        <v>*</v>
      </c>
      <c r="N1429" s="261" t="str">
        <f>IF(SP_SUL!K1451="","*",SP_SUL!K1451)</f>
        <v>*</v>
      </c>
      <c r="O1429" s="26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8" t="str">
        <f>IF(SP_SUL!N1452="","*",SP_SUL!N1452)</f>
        <v>*</v>
      </c>
      <c r="M1430" s="150" t="str">
        <f>IF(SP_SUL!J1452="","*",SP_SUL!J1452)</f>
        <v>*</v>
      </c>
      <c r="N1430" s="261" t="str">
        <f>IF(SP_SUL!K1452="","*",SP_SUL!K1452)</f>
        <v>*</v>
      </c>
      <c r="O1430" s="26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4" t="str">
        <f>IF(SP_SUL!N1453="","*",SP_SUL!N1453)</f>
        <v>*</v>
      </c>
      <c r="M1431" s="111" t="str">
        <f>IF(SP_SUL!J1453="","*",SP_SUL!J1453)</f>
        <v>*</v>
      </c>
      <c r="N1431" s="260" t="str">
        <f>IF(SP_SUL!K1453="","*",SP_SUL!K1453)</f>
        <v>*</v>
      </c>
      <c r="O1431" s="26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8" t="str">
        <f>IF(SP_SUL!N1454="","*",SP_SUL!N1454)</f>
        <v>*</v>
      </c>
      <c r="M1432" s="150" t="str">
        <f>IF(SP_SUL!J1454="","*",SP_SUL!J1454)</f>
        <v>*</v>
      </c>
      <c r="N1432" s="261" t="str">
        <f>IF(SP_SUL!K1454="","*",SP_SUL!K1454)</f>
        <v>*</v>
      </c>
      <c r="O1432" s="26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8" t="str">
        <f>IF(SP_SUL!N1455="","*",SP_SUL!N1455)</f>
        <v>*</v>
      </c>
      <c r="M1433" s="150" t="str">
        <f>IF(SP_SUL!J1455="","*",SP_SUL!J1455)</f>
        <v>*</v>
      </c>
      <c r="N1433" s="261" t="str">
        <f>IF(SP_SUL!K1455="","*",SP_SUL!K1455)</f>
        <v>*</v>
      </c>
      <c r="O1433" s="26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4" t="str">
        <f>IF(SP_SUL!N1456="","*",SP_SUL!N1456)</f>
        <v>*</v>
      </c>
      <c r="M1434" s="111" t="str">
        <f>IF(SP_SUL!J1456="","*",SP_SUL!J1456)</f>
        <v>*</v>
      </c>
      <c r="N1434" s="260" t="str">
        <f>IF(SP_SUL!K1456="","*",SP_SUL!K1456)</f>
        <v>*</v>
      </c>
      <c r="O1434" s="26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8" t="str">
        <f>IF(SP_SUL!N1457="","*",SP_SUL!N1457)</f>
        <v>*</v>
      </c>
      <c r="M1435" s="150" t="str">
        <f>IF(SP_SUL!J1457="","*",SP_SUL!J1457)</f>
        <v>*</v>
      </c>
      <c r="N1435" s="261" t="str">
        <f>IF(SP_SUL!K1457="","*",SP_SUL!K1457)</f>
        <v>*</v>
      </c>
      <c r="O1435" s="26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8" t="str">
        <f>IF(SP_SUL!N1458="","*",SP_SUL!N1458)</f>
        <v>*</v>
      </c>
      <c r="M1436" s="150" t="str">
        <f>IF(SP_SUL!J1458="","*",SP_SUL!J1458)</f>
        <v>*</v>
      </c>
      <c r="N1436" s="261" t="str">
        <f>IF(SP_SUL!K1458="","*",SP_SUL!K1458)</f>
        <v>*</v>
      </c>
      <c r="O1436" s="26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4" t="str">
        <f>IF(SP_SUL!N1459="","*",SP_SUL!N1459)</f>
        <v>*</v>
      </c>
      <c r="M1437" s="111" t="str">
        <f>IF(SP_SUL!J1459="","*",SP_SUL!J1459)</f>
        <v>*</v>
      </c>
      <c r="N1437" s="260" t="str">
        <f>IF(SP_SUL!K1459="","*",SP_SUL!K1459)</f>
        <v>*</v>
      </c>
      <c r="O1437" s="26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8" t="str">
        <f>IF(SP_SUL!N1460="","*",SP_SUL!N1460)</f>
        <v>*</v>
      </c>
      <c r="M1438" s="150" t="str">
        <f>IF(SP_SUL!J1460="","*",SP_SUL!J1460)</f>
        <v>*</v>
      </c>
      <c r="N1438" s="261" t="str">
        <f>IF(SP_SUL!K1460="","*",SP_SUL!K1460)</f>
        <v>*</v>
      </c>
      <c r="O1438" s="26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8" t="str">
        <f>IF(SP_SUL!N1461="","*",SP_SUL!N1461)</f>
        <v>*</v>
      </c>
      <c r="M1439" s="150" t="str">
        <f>IF(SP_SUL!J1461="","*",SP_SUL!J1461)</f>
        <v>*</v>
      </c>
      <c r="N1439" s="261" t="str">
        <f>IF(SP_SUL!K1461="","*",SP_SUL!K1461)</f>
        <v>*</v>
      </c>
      <c r="O1439" s="26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4" t="str">
        <f>IF(SP_SUL!N1462="","*",SP_SUL!N1462)</f>
        <v>*</v>
      </c>
      <c r="M1440" s="111" t="str">
        <f>IF(SP_SUL!J1462="","*",SP_SUL!J1462)</f>
        <v>*</v>
      </c>
      <c r="N1440" s="260" t="str">
        <f>IF(SP_SUL!K1462="","*",SP_SUL!K1462)</f>
        <v>*</v>
      </c>
      <c r="O1440" s="26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8" t="str">
        <f>IF(SP_SUL!N1463="","*",SP_SUL!N1463)</f>
        <v>*</v>
      </c>
      <c r="M1441" s="150" t="str">
        <f>IF(SP_SUL!J1463="","*",SP_SUL!J1463)</f>
        <v>*</v>
      </c>
      <c r="N1441" s="261" t="str">
        <f>IF(SP_SUL!K1463="","*",SP_SUL!K1463)</f>
        <v>*</v>
      </c>
      <c r="O1441" s="26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8" t="str">
        <f>IF(SP_SUL!N1464="","*",SP_SUL!N1464)</f>
        <v>*</v>
      </c>
      <c r="M1442" s="150" t="str">
        <f>IF(SP_SUL!J1464="","*",SP_SUL!J1464)</f>
        <v>*</v>
      </c>
      <c r="N1442" s="261" t="str">
        <f>IF(SP_SUL!K1464="","*",SP_SUL!K1464)</f>
        <v>*</v>
      </c>
      <c r="O1442" s="26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4" t="str">
        <f>IF(SP_SUL!N1465="","*",SP_SUL!N1465)</f>
        <v>*</v>
      </c>
      <c r="M1443" s="111" t="str">
        <f>IF(SP_SUL!J1465="","*",SP_SUL!J1465)</f>
        <v>*</v>
      </c>
      <c r="N1443" s="260" t="str">
        <f>IF(SP_SUL!K1465="","*",SP_SUL!K1465)</f>
        <v>*</v>
      </c>
      <c r="O1443" s="26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8" t="str">
        <f>IF(SP_SUL!N1466="","*",SP_SUL!N1466)</f>
        <v>*</v>
      </c>
      <c r="M1444" s="150" t="str">
        <f>IF(SP_SUL!J1466="","*",SP_SUL!J1466)</f>
        <v>*</v>
      </c>
      <c r="N1444" s="261" t="str">
        <f>IF(SP_SUL!K1466="","*",SP_SUL!K1466)</f>
        <v>*</v>
      </c>
      <c r="O1444" s="26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8" t="str">
        <f>IF(SP_SUL!N1467="","*",SP_SUL!N1467)</f>
        <v>*</v>
      </c>
      <c r="M1445" s="150" t="str">
        <f>IF(SP_SUL!J1467="","*",SP_SUL!J1467)</f>
        <v>*</v>
      </c>
      <c r="N1445" s="261" t="str">
        <f>IF(SP_SUL!K1467="","*",SP_SUL!K1467)</f>
        <v>*</v>
      </c>
      <c r="O1445" s="26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4" t="str">
        <f>IF(SP_SUL!N1468="","*",SP_SUL!N1468)</f>
        <v>*</v>
      </c>
      <c r="M1446" s="111" t="str">
        <f>IF(SP_SUL!J1468="","*",SP_SUL!J1468)</f>
        <v>*</v>
      </c>
      <c r="N1446" s="260" t="str">
        <f>IF(SP_SUL!K1468="","*",SP_SUL!K1468)</f>
        <v>*</v>
      </c>
      <c r="O1446" s="26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8" t="str">
        <f>IF(SP_SUL!N1469="","*",SP_SUL!N1469)</f>
        <v>*</v>
      </c>
      <c r="M1447" s="150" t="str">
        <f>IF(SP_SUL!J1469="","*",SP_SUL!J1469)</f>
        <v>*</v>
      </c>
      <c r="N1447" s="261" t="str">
        <f>IF(SP_SUL!K1469="","*",SP_SUL!K1469)</f>
        <v>*</v>
      </c>
      <c r="O1447" s="26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8" t="str">
        <f>IF(SP_SUL!N1470="","*",SP_SUL!N1470)</f>
        <v>*</v>
      </c>
      <c r="M1448" s="150" t="str">
        <f>IF(SP_SUL!J1470="","*",SP_SUL!J1470)</f>
        <v>*</v>
      </c>
      <c r="N1448" s="261" t="str">
        <f>IF(SP_SUL!K1470="","*",SP_SUL!K1470)</f>
        <v>*</v>
      </c>
      <c r="O1448" s="26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4" t="str">
        <f>IF(SP_SUL!N1471="","*",SP_SUL!N1471)</f>
        <v>*</v>
      </c>
      <c r="M1449" s="111" t="str">
        <f>IF(SP_SUL!J1471="","*",SP_SUL!J1471)</f>
        <v>*</v>
      </c>
      <c r="N1449" s="260" t="str">
        <f>IF(SP_SUL!K1471="","*",SP_SUL!K1471)</f>
        <v>*</v>
      </c>
      <c r="O1449" s="26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8" t="str">
        <f>IF(SP_SUL!N1472="","*",SP_SUL!N1472)</f>
        <v>*</v>
      </c>
      <c r="M1450" s="150" t="str">
        <f>IF(SP_SUL!J1472="","*",SP_SUL!J1472)</f>
        <v>*</v>
      </c>
      <c r="N1450" s="261" t="str">
        <f>IF(SP_SUL!K1472="","*",SP_SUL!K1472)</f>
        <v>*</v>
      </c>
      <c r="O1450" s="26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8" t="str">
        <f>IF(SP_SUL!N1473="","*",SP_SUL!N1473)</f>
        <v>*</v>
      </c>
      <c r="M1451" s="150" t="str">
        <f>IF(SP_SUL!J1473="","*",SP_SUL!J1473)</f>
        <v>*</v>
      </c>
      <c r="N1451" s="261" t="str">
        <f>IF(SP_SUL!K1473="","*",SP_SUL!K1473)</f>
        <v>*</v>
      </c>
      <c r="O1451" s="26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4" t="str">
        <f>IF(SP_SUL!N1474="","*",SP_SUL!N1474)</f>
        <v>*</v>
      </c>
      <c r="M1452" s="111" t="str">
        <f>IF(SP_SUL!J1474="","*",SP_SUL!J1474)</f>
        <v>*</v>
      </c>
      <c r="N1452" s="260" t="str">
        <f>IF(SP_SUL!K1474="","*",SP_SUL!K1474)</f>
        <v>*</v>
      </c>
      <c r="O1452" s="26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8" t="str">
        <f>IF(SP_SUL!N1475="","*",SP_SUL!N1475)</f>
        <v>*</v>
      </c>
      <c r="M1453" s="150" t="str">
        <f>IF(SP_SUL!J1475="","*",SP_SUL!J1475)</f>
        <v>*</v>
      </c>
      <c r="N1453" s="261" t="str">
        <f>IF(SP_SUL!K1475="","*",SP_SUL!K1475)</f>
        <v>*</v>
      </c>
      <c r="O1453" s="26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8" t="str">
        <f>IF(SP_SUL!N1476="","*",SP_SUL!N1476)</f>
        <v>*</v>
      </c>
      <c r="M1454" s="150" t="str">
        <f>IF(SP_SUL!J1476="","*",SP_SUL!J1476)</f>
        <v>*</v>
      </c>
      <c r="N1454" s="261" t="str">
        <f>IF(SP_SUL!K1476="","*",SP_SUL!K1476)</f>
        <v>*</v>
      </c>
      <c r="O1454" s="26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4" t="str">
        <f>IF(SP_SUL!N1477="","*",SP_SUL!N1477)</f>
        <v>*</v>
      </c>
      <c r="M1455" s="111" t="str">
        <f>IF(SP_SUL!J1477="","*",SP_SUL!J1477)</f>
        <v>*</v>
      </c>
      <c r="N1455" s="260" t="str">
        <f>IF(SP_SUL!K1477="","*",SP_SUL!K1477)</f>
        <v>*</v>
      </c>
      <c r="O1455" s="26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8" t="str">
        <f>IF(SP_SUL!N1478="","*",SP_SUL!N1478)</f>
        <v>*</v>
      </c>
      <c r="M1456" s="150" t="str">
        <f>IF(SP_SUL!J1478="","*",SP_SUL!J1478)</f>
        <v>*</v>
      </c>
      <c r="N1456" s="261" t="str">
        <f>IF(SP_SUL!K1478="","*",SP_SUL!K1478)</f>
        <v>*</v>
      </c>
      <c r="O1456" s="26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8" t="str">
        <f>IF(SP_SUL!N1479="","*",SP_SUL!N1479)</f>
        <v>*</v>
      </c>
      <c r="M1457" s="150" t="str">
        <f>IF(SP_SUL!J1479="","*",SP_SUL!J1479)</f>
        <v>*</v>
      </c>
      <c r="N1457" s="261" t="str">
        <f>IF(SP_SUL!K1479="","*",SP_SUL!K1479)</f>
        <v>*</v>
      </c>
      <c r="O1457" s="26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4" t="str">
        <f>IF(SP_SUL!N1480="","*",SP_SUL!N1480)</f>
        <v>*</v>
      </c>
      <c r="M1458" s="111" t="str">
        <f>IF(SP_SUL!J1480="","*",SP_SUL!J1480)</f>
        <v>*</v>
      </c>
      <c r="N1458" s="260" t="str">
        <f>IF(SP_SUL!K1480="","*",SP_SUL!K1480)</f>
        <v>*</v>
      </c>
      <c r="O1458" s="26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8" t="str">
        <f>IF(SP_SUL!N1481="","*",SP_SUL!N1481)</f>
        <v>*</v>
      </c>
      <c r="M1459" s="150" t="str">
        <f>IF(SP_SUL!J1481="","*",SP_SUL!J1481)</f>
        <v>*</v>
      </c>
      <c r="N1459" s="261" t="str">
        <f>IF(SP_SUL!K1481="","*",SP_SUL!K1481)</f>
        <v>*</v>
      </c>
      <c r="O1459" s="26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8" t="str">
        <f>IF(SP_SUL!N1482="","*",SP_SUL!N1482)</f>
        <v>*</v>
      </c>
      <c r="M1460" s="150" t="str">
        <f>IF(SP_SUL!J1482="","*",SP_SUL!J1482)</f>
        <v>*</v>
      </c>
      <c r="N1460" s="261" t="str">
        <f>IF(SP_SUL!K1482="","*",SP_SUL!K1482)</f>
        <v>*</v>
      </c>
      <c r="O1460" s="26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4" t="str">
        <f>IF(SP_SUL!N1483="","*",SP_SUL!N1483)</f>
        <v>*</v>
      </c>
      <c r="M1461" s="111" t="str">
        <f>IF(SP_SUL!J1483="","*",SP_SUL!J1483)</f>
        <v>*</v>
      </c>
      <c r="N1461" s="260" t="str">
        <f>IF(SP_SUL!K1483="","*",SP_SUL!K1483)</f>
        <v>*</v>
      </c>
      <c r="O1461" s="26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8" t="str">
        <f>IF(SP_SUL!N1484="","*",SP_SUL!N1484)</f>
        <v>*</v>
      </c>
      <c r="M1462" s="150" t="str">
        <f>IF(SP_SUL!J1484="","*",SP_SUL!J1484)</f>
        <v>*</v>
      </c>
      <c r="N1462" s="261" t="str">
        <f>IF(SP_SUL!K1484="","*",SP_SUL!K1484)</f>
        <v>*</v>
      </c>
      <c r="O1462" s="26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8" t="str">
        <f>IF(SP_SUL!N1485="","*",SP_SUL!N1485)</f>
        <v>*</v>
      </c>
      <c r="M1463" s="150" t="str">
        <f>IF(SP_SUL!J1485="","*",SP_SUL!J1485)</f>
        <v>*</v>
      </c>
      <c r="N1463" s="261" t="str">
        <f>IF(SP_SUL!K1485="","*",SP_SUL!K1485)</f>
        <v>*</v>
      </c>
      <c r="O1463" s="26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4" t="str">
        <f>IF(SP_SUL!N1486="","*",SP_SUL!N1486)</f>
        <v>*</v>
      </c>
      <c r="M1464" s="111" t="str">
        <f>IF(SP_SUL!J1486="","*",SP_SUL!J1486)</f>
        <v>*</v>
      </c>
      <c r="N1464" s="260" t="str">
        <f>IF(SP_SUL!K1486="","*",SP_SUL!K1486)</f>
        <v>*</v>
      </c>
      <c r="O1464" s="26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8" t="str">
        <f>IF(SP_SUL!N1487="","*",SP_SUL!N1487)</f>
        <v>*</v>
      </c>
      <c r="M1465" s="150" t="str">
        <f>IF(SP_SUL!J1487="","*",SP_SUL!J1487)</f>
        <v>*</v>
      </c>
      <c r="N1465" s="261" t="str">
        <f>IF(SP_SUL!K1487="","*",SP_SUL!K1487)</f>
        <v>*</v>
      </c>
      <c r="O1465" s="26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8" t="str">
        <f>IF(SP_SUL!N1488="","*",SP_SUL!N1488)</f>
        <v>*</v>
      </c>
      <c r="M1466" s="150" t="str">
        <f>IF(SP_SUL!J1488="","*",SP_SUL!J1488)</f>
        <v>*</v>
      </c>
      <c r="N1466" s="261" t="str">
        <f>IF(SP_SUL!K1488="","*",SP_SUL!K1488)</f>
        <v>*</v>
      </c>
      <c r="O1466" s="26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4" t="str">
        <f>IF(SP_SUL!N1489="","*",SP_SUL!N1489)</f>
        <v>*</v>
      </c>
      <c r="M1467" s="111" t="str">
        <f>IF(SP_SUL!J1489="","*",SP_SUL!J1489)</f>
        <v>*</v>
      </c>
      <c r="N1467" s="260" t="str">
        <f>IF(SP_SUL!K1489="","*",SP_SUL!K1489)</f>
        <v>*</v>
      </c>
      <c r="O1467" s="26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8" t="str">
        <f>IF(SP_SUL!N1490="","*",SP_SUL!N1490)</f>
        <v>*</v>
      </c>
      <c r="M1468" s="150" t="str">
        <f>IF(SP_SUL!J1490="","*",SP_SUL!J1490)</f>
        <v>*</v>
      </c>
      <c r="N1468" s="261" t="str">
        <f>IF(SP_SUL!K1490="","*",SP_SUL!K1490)</f>
        <v>*</v>
      </c>
      <c r="O1468" s="26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8" t="str">
        <f>IF(SP_SUL!N1491="","*",SP_SUL!N1491)</f>
        <v>*</v>
      </c>
      <c r="M1469" s="150" t="str">
        <f>IF(SP_SUL!J1491="","*",SP_SUL!J1491)</f>
        <v>*</v>
      </c>
      <c r="N1469" s="261" t="str">
        <f>IF(SP_SUL!K1491="","*",SP_SUL!K1491)</f>
        <v>*</v>
      </c>
      <c r="O1469" s="26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4" t="str">
        <f>IF(SP_SUL!N1492="","*",SP_SUL!N1492)</f>
        <v>*</v>
      </c>
      <c r="M1470" s="111" t="str">
        <f>IF(SP_SUL!J1492="","*",SP_SUL!J1492)</f>
        <v>*</v>
      </c>
      <c r="N1470" s="260" t="str">
        <f>IF(SP_SUL!K1492="","*",SP_SUL!K1492)</f>
        <v>*</v>
      </c>
      <c r="O1470" s="26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8" t="str">
        <f>IF(SP_SUL!N1493="","*",SP_SUL!N1493)</f>
        <v>*</v>
      </c>
      <c r="M1471" s="150" t="str">
        <f>IF(SP_SUL!J1493="","*",SP_SUL!J1493)</f>
        <v>*</v>
      </c>
      <c r="N1471" s="261" t="str">
        <f>IF(SP_SUL!K1493="","*",SP_SUL!K1493)</f>
        <v>*</v>
      </c>
      <c r="O1471" s="26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8" t="str">
        <f>IF(SP_SUL!N1494="","*",SP_SUL!N1494)</f>
        <v>*</v>
      </c>
      <c r="M1472" s="150" t="str">
        <f>IF(SP_SUL!J1494="","*",SP_SUL!J1494)</f>
        <v>*</v>
      </c>
      <c r="N1472" s="261" t="str">
        <f>IF(SP_SUL!K1494="","*",SP_SUL!K1494)</f>
        <v>*</v>
      </c>
      <c r="O1472" s="26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4" t="str">
        <f>IF(SP_SUL!N1495="","*",SP_SUL!N1495)</f>
        <v>*</v>
      </c>
      <c r="M1473" s="111" t="str">
        <f>IF(SP_SUL!J1495="","*",SP_SUL!J1495)</f>
        <v>*</v>
      </c>
      <c r="N1473" s="260" t="str">
        <f>IF(SP_SUL!K1495="","*",SP_SUL!K1495)</f>
        <v>*</v>
      </c>
      <c r="O1473" s="26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8" t="str">
        <f>IF(SP_SUL!N1496="","*",SP_SUL!N1496)</f>
        <v>*</v>
      </c>
      <c r="M1474" s="150" t="str">
        <f>IF(SP_SUL!J1496="","*",SP_SUL!J1496)</f>
        <v>*</v>
      </c>
      <c r="N1474" s="261" t="str">
        <f>IF(SP_SUL!K1496="","*",SP_SUL!K1496)</f>
        <v>*</v>
      </c>
      <c r="O1474" s="26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8" t="str">
        <f>IF(SP_SUL!N1497="","*",SP_SUL!N1497)</f>
        <v>*</v>
      </c>
      <c r="M1475" s="150" t="str">
        <f>IF(SP_SUL!J1497="","*",SP_SUL!J1497)</f>
        <v>*</v>
      </c>
      <c r="N1475" s="261" t="str">
        <f>IF(SP_SUL!K1497="","*",SP_SUL!K1497)</f>
        <v>*</v>
      </c>
      <c r="O1475" s="26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4" t="str">
        <f>IF(SP_SUL!N1498="","*",SP_SUL!N1498)</f>
        <v>*</v>
      </c>
      <c r="M1476" s="111" t="str">
        <f>IF(SP_SUL!J1498="","*",SP_SUL!J1498)</f>
        <v>*</v>
      </c>
      <c r="N1476" s="260" t="str">
        <f>IF(SP_SUL!K1498="","*",SP_SUL!K1498)</f>
        <v>*</v>
      </c>
      <c r="O1476" s="26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8" t="str">
        <f>IF(SP_SUL!N1499="","*",SP_SUL!N1499)</f>
        <v>*</v>
      </c>
      <c r="M1477" s="150" t="str">
        <f>IF(SP_SUL!J1499="","*",SP_SUL!J1499)</f>
        <v>*</v>
      </c>
      <c r="N1477" s="261" t="str">
        <f>IF(SP_SUL!K1499="","*",SP_SUL!K1499)</f>
        <v>*</v>
      </c>
      <c r="O1477" s="26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8" t="str">
        <f>IF(SP_SUL!N1500="","*",SP_SUL!N1500)</f>
        <v>*</v>
      </c>
      <c r="M1478" s="150" t="str">
        <f>IF(SP_SUL!J1500="","*",SP_SUL!J1500)</f>
        <v>*</v>
      </c>
      <c r="N1478" s="261" t="str">
        <f>IF(SP_SUL!K1500="","*",SP_SUL!K1500)</f>
        <v>*</v>
      </c>
      <c r="O1478" s="26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4" t="str">
        <f>IF(SP_SUL!N1501="","*",SP_SUL!N1501)</f>
        <v>*</v>
      </c>
      <c r="M1479" s="111" t="str">
        <f>IF(SP_SUL!J1501="","*",SP_SUL!J1501)</f>
        <v>*</v>
      </c>
      <c r="N1479" s="260" t="str">
        <f>IF(SP_SUL!K1501="","*",SP_SUL!K1501)</f>
        <v>*</v>
      </c>
      <c r="O1479" s="26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8" t="str">
        <f>IF(SP_SUL!N1502="","*",SP_SUL!N1502)</f>
        <v>*</v>
      </c>
      <c r="M1480" s="150" t="str">
        <f>IF(SP_SUL!J1502="","*",SP_SUL!J1502)</f>
        <v>*</v>
      </c>
      <c r="N1480" s="261" t="str">
        <f>IF(SP_SUL!K1502="","*",SP_SUL!K1502)</f>
        <v>*</v>
      </c>
      <c r="O1480" s="26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8" t="str">
        <f>IF(SP_SUL!N1503="","*",SP_SUL!N1503)</f>
        <v>*</v>
      </c>
      <c r="M1481" s="150" t="str">
        <f>IF(SP_SUL!J1503="","*",SP_SUL!J1503)</f>
        <v>*</v>
      </c>
      <c r="N1481" s="261" t="str">
        <f>IF(SP_SUL!K1503="","*",SP_SUL!K1503)</f>
        <v>*</v>
      </c>
      <c r="O1481" s="26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4" t="str">
        <f>IF(SP_SUL!N1504="","*",SP_SUL!N1504)</f>
        <v>*</v>
      </c>
      <c r="M1482" s="111" t="str">
        <f>IF(SP_SUL!J1504="","*",SP_SUL!J1504)</f>
        <v>*</v>
      </c>
      <c r="N1482" s="260" t="str">
        <f>IF(SP_SUL!K1504="","*",SP_SUL!K1504)</f>
        <v>*</v>
      </c>
      <c r="O1482" s="26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8" t="str">
        <f>IF(SP_SUL!N1505="","*",SP_SUL!N1505)</f>
        <v>*</v>
      </c>
      <c r="M1483" s="150" t="str">
        <f>IF(SP_SUL!J1505="","*",SP_SUL!J1505)</f>
        <v>*</v>
      </c>
      <c r="N1483" s="261" t="str">
        <f>IF(SP_SUL!K1505="","*",SP_SUL!K1505)</f>
        <v>*</v>
      </c>
      <c r="O1483" s="26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8" t="str">
        <f>IF(SP_SUL!N1506="","*",SP_SUL!N1506)</f>
        <v>*</v>
      </c>
      <c r="M1484" s="150" t="str">
        <f>IF(SP_SUL!J1506="","*",SP_SUL!J1506)</f>
        <v>*</v>
      </c>
      <c r="N1484" s="261" t="str">
        <f>IF(SP_SUL!K1506="","*",SP_SUL!K1506)</f>
        <v>*</v>
      </c>
      <c r="O1484" s="26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4" t="str">
        <f>IF(SP_SUL!N1507="","*",SP_SUL!N1507)</f>
        <v>*</v>
      </c>
      <c r="M1485" s="111" t="str">
        <f>IF(SP_SUL!J1507="","*",SP_SUL!J1507)</f>
        <v>*</v>
      </c>
      <c r="N1485" s="260" t="str">
        <f>IF(SP_SUL!K1507="","*",SP_SUL!K1507)</f>
        <v>*</v>
      </c>
      <c r="O1485" s="26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8" t="str">
        <f>IF(SP_SUL!N1508="","*",SP_SUL!N1508)</f>
        <v>*</v>
      </c>
      <c r="M1486" s="150" t="str">
        <f>IF(SP_SUL!J1508="","*",SP_SUL!J1508)</f>
        <v>*</v>
      </c>
      <c r="N1486" s="261" t="str">
        <f>IF(SP_SUL!K1508="","*",SP_SUL!K1508)</f>
        <v>*</v>
      </c>
      <c r="O1486" s="26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8" t="str">
        <f>IF(SP_SUL!N1509="","*",SP_SUL!N1509)</f>
        <v>*</v>
      </c>
      <c r="M1487" s="150" t="str">
        <f>IF(SP_SUL!J1509="","*",SP_SUL!J1509)</f>
        <v>*</v>
      </c>
      <c r="N1487" s="261" t="str">
        <f>IF(SP_SUL!K1509="","*",SP_SUL!K1509)</f>
        <v>*</v>
      </c>
      <c r="O1487" s="26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4" t="str">
        <f>IF(SP_SUL!N1510="","*",SP_SUL!N1510)</f>
        <v>*</v>
      </c>
      <c r="M1488" s="111" t="str">
        <f>IF(SP_SUL!J1510="","*",SP_SUL!J1510)</f>
        <v>*</v>
      </c>
      <c r="N1488" s="260" t="str">
        <f>IF(SP_SUL!K1510="","*",SP_SUL!K1510)</f>
        <v>*</v>
      </c>
      <c r="O1488" s="26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8" t="str">
        <f>IF(SP_SUL!N1511="","*",SP_SUL!N1511)</f>
        <v>*</v>
      </c>
      <c r="M1489" s="150" t="str">
        <f>IF(SP_SUL!J1511="","*",SP_SUL!J1511)</f>
        <v>*</v>
      </c>
      <c r="N1489" s="261" t="str">
        <f>IF(SP_SUL!K1511="","*",SP_SUL!K1511)</f>
        <v>*</v>
      </c>
      <c r="O1489" s="26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8" t="str">
        <f>IF(SP_SUL!N1512="","*",SP_SUL!N1512)</f>
        <v>*</v>
      </c>
      <c r="M1490" s="150" t="str">
        <f>IF(SP_SUL!J1512="","*",SP_SUL!J1512)</f>
        <v>*</v>
      </c>
      <c r="N1490" s="261" t="str">
        <f>IF(SP_SUL!K1512="","*",SP_SUL!K1512)</f>
        <v>*</v>
      </c>
      <c r="O1490" s="26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4" t="str">
        <f>IF(SP_SUL!N1513="","*",SP_SUL!N1513)</f>
        <v>*</v>
      </c>
      <c r="M1491" s="111" t="str">
        <f>IF(SP_SUL!J1513="","*",SP_SUL!J1513)</f>
        <v>*</v>
      </c>
      <c r="N1491" s="260" t="str">
        <f>IF(SP_SUL!K1513="","*",SP_SUL!K1513)</f>
        <v>*</v>
      </c>
      <c r="O1491" s="26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8" t="str">
        <f>IF(SP_SUL!N1514="","*",SP_SUL!N1514)</f>
        <v>*</v>
      </c>
      <c r="M1492" s="150" t="str">
        <f>IF(SP_SUL!J1514="","*",SP_SUL!J1514)</f>
        <v>*</v>
      </c>
      <c r="N1492" s="261" t="str">
        <f>IF(SP_SUL!K1514="","*",SP_SUL!K1514)</f>
        <v>*</v>
      </c>
      <c r="O1492" s="26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8" t="str">
        <f>IF(SP_SUL!N1515="","*",SP_SUL!N1515)</f>
        <v>*</v>
      </c>
      <c r="M1493" s="150" t="str">
        <f>IF(SP_SUL!J1515="","*",SP_SUL!J1515)</f>
        <v>*</v>
      </c>
      <c r="N1493" s="261" t="str">
        <f>IF(SP_SUL!K1515="","*",SP_SUL!K1515)</f>
        <v>*</v>
      </c>
      <c r="O1493" s="26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4" t="str">
        <f>IF(SP_SUL!N1516="","*",SP_SUL!N1516)</f>
        <v>*</v>
      </c>
      <c r="M1494" s="111" t="str">
        <f>IF(SP_SUL!J1516="","*",SP_SUL!J1516)</f>
        <v>*</v>
      </c>
      <c r="N1494" s="260" t="str">
        <f>IF(SP_SUL!K1516="","*",SP_SUL!K1516)</f>
        <v>*</v>
      </c>
      <c r="O1494" s="26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8" t="str">
        <f>IF(SP_SUL!N1517="","*",SP_SUL!N1517)</f>
        <v>*</v>
      </c>
      <c r="M1495" s="150" t="str">
        <f>IF(SP_SUL!J1517="","*",SP_SUL!J1517)</f>
        <v>*</v>
      </c>
      <c r="N1495" s="261" t="str">
        <f>IF(SP_SUL!K1517="","*",SP_SUL!K1517)</f>
        <v>*</v>
      </c>
      <c r="O1495" s="26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8" t="str">
        <f>IF(SP_SUL!N1518="","*",SP_SUL!N1518)</f>
        <v>*</v>
      </c>
      <c r="M1496" s="150" t="str">
        <f>IF(SP_SUL!J1518="","*",SP_SUL!J1518)</f>
        <v>*</v>
      </c>
      <c r="N1496" s="261" t="str">
        <f>IF(SP_SUL!K1518="","*",SP_SUL!K1518)</f>
        <v>*</v>
      </c>
      <c r="O1496" s="26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4" t="str">
        <f>IF(SP_SUL!N1519="","*",SP_SUL!N1519)</f>
        <v>*</v>
      </c>
      <c r="M1497" s="111" t="str">
        <f>IF(SP_SUL!J1519="","*",SP_SUL!J1519)</f>
        <v>*</v>
      </c>
      <c r="N1497" s="260" t="str">
        <f>IF(SP_SUL!K1519="","*",SP_SUL!K1519)</f>
        <v>*</v>
      </c>
      <c r="O1497" s="26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8" t="str">
        <f>IF(SP_SUL!N1520="","*",SP_SUL!N1520)</f>
        <v>*</v>
      </c>
      <c r="M1498" s="150" t="str">
        <f>IF(SP_SUL!J1520="","*",SP_SUL!J1520)</f>
        <v>*</v>
      </c>
      <c r="N1498" s="261" t="str">
        <f>IF(SP_SUL!K1520="","*",SP_SUL!K1520)</f>
        <v>*</v>
      </c>
      <c r="O1498" s="26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8" t="str">
        <f>IF(SP_SUL!N1521="","*",SP_SUL!N1521)</f>
        <v>*</v>
      </c>
      <c r="M1499" s="150" t="str">
        <f>IF(SP_SUL!J1521="","*",SP_SUL!J1521)</f>
        <v>*</v>
      </c>
      <c r="N1499" s="261" t="str">
        <f>IF(SP_SUL!K1521="","*",SP_SUL!K1521)</f>
        <v>*</v>
      </c>
      <c r="O1499" s="26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4" t="str">
        <f>IF(SP_SUL!N1522="","*",SP_SUL!N1522)</f>
        <v>*</v>
      </c>
      <c r="M1500" s="111" t="str">
        <f>IF(SP_SUL!J1522="","*",SP_SUL!J1522)</f>
        <v>*</v>
      </c>
      <c r="N1500" s="260" t="str">
        <f>IF(SP_SUL!K1522="","*",SP_SUL!K1522)</f>
        <v>*</v>
      </c>
      <c r="O1500" s="26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8" t="str">
        <f>IF(SP_SUL!N1523="","*",SP_SUL!N1523)</f>
        <v>*</v>
      </c>
      <c r="M1501" s="150" t="str">
        <f>IF(SP_SUL!J1523="","*",SP_SUL!J1523)</f>
        <v>*</v>
      </c>
      <c r="N1501" s="261" t="str">
        <f>IF(SP_SUL!K1523="","*",SP_SUL!K1523)</f>
        <v>*</v>
      </c>
      <c r="O1501" s="26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8" t="str">
        <f>IF(SP_SUL!N1524="","*",SP_SUL!N1524)</f>
        <v>*</v>
      </c>
      <c r="M1502" s="150" t="str">
        <f>IF(SP_SUL!J1524="","*",SP_SUL!J1524)</f>
        <v>*</v>
      </c>
      <c r="N1502" s="261" t="str">
        <f>IF(SP_SUL!K1524="","*",SP_SUL!K1524)</f>
        <v>*</v>
      </c>
      <c r="O1502" s="26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4" t="str">
        <f>IF(SP_SUL!N1525="","*",SP_SUL!N1525)</f>
        <v>*</v>
      </c>
      <c r="M1503" s="111" t="str">
        <f>IF(SP_SUL!J1525="","*",SP_SUL!J1525)</f>
        <v>*</v>
      </c>
      <c r="N1503" s="260" t="str">
        <f>IF(SP_SUL!K1525="","*",SP_SUL!K1525)</f>
        <v>*</v>
      </c>
      <c r="O1503" s="26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8" t="str">
        <f>IF(SP_SUL!N1526="","*",SP_SUL!N1526)</f>
        <v>*</v>
      </c>
      <c r="M1504" s="150" t="str">
        <f>IF(SP_SUL!J1526="","*",SP_SUL!J1526)</f>
        <v>*</v>
      </c>
      <c r="N1504" s="261" t="str">
        <f>IF(SP_SUL!K1526="","*",SP_SUL!K1526)</f>
        <v>*</v>
      </c>
      <c r="O1504" s="26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8" t="str">
        <f>IF(SP_SUL!N1527="","*",SP_SUL!N1527)</f>
        <v>*</v>
      </c>
      <c r="M1505" s="150" t="str">
        <f>IF(SP_SUL!J1527="","*",SP_SUL!J1527)</f>
        <v>*</v>
      </c>
      <c r="N1505" s="261" t="str">
        <f>IF(SP_SUL!K1527="","*",SP_SUL!K1527)</f>
        <v>*</v>
      </c>
      <c r="O1505" s="26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4" t="str">
        <f>IF(SP_SUL!N1528="","*",SP_SUL!N1528)</f>
        <v>*</v>
      </c>
      <c r="M1506" s="111" t="str">
        <f>IF(SP_SUL!J1528="","*",SP_SUL!J1528)</f>
        <v>*</v>
      </c>
      <c r="N1506" s="260" t="str">
        <f>IF(SP_SUL!K1528="","*",SP_SUL!K1528)</f>
        <v>*</v>
      </c>
      <c r="O1506" s="26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8" t="str">
        <f>IF(SP_SUL!N1529="","*",SP_SUL!N1529)</f>
        <v>*</v>
      </c>
      <c r="M1507" s="150" t="str">
        <f>IF(SP_SUL!J1529="","*",SP_SUL!J1529)</f>
        <v>*</v>
      </c>
      <c r="N1507" s="261" t="str">
        <f>IF(SP_SUL!K1529="","*",SP_SUL!K1529)</f>
        <v>*</v>
      </c>
      <c r="O1507" s="26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8" t="str">
        <f>IF(SP_SUL!N1530="","*",SP_SUL!N1530)</f>
        <v>*</v>
      </c>
      <c r="M1508" s="150" t="str">
        <f>IF(SP_SUL!J1530="","*",SP_SUL!J1530)</f>
        <v>*</v>
      </c>
      <c r="N1508" s="261" t="str">
        <f>IF(SP_SUL!K1530="","*",SP_SUL!K1530)</f>
        <v>*</v>
      </c>
      <c r="O1508" s="26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4" t="str">
        <f>IF(SP_SUL!N1531="","*",SP_SUL!N1531)</f>
        <v>*</v>
      </c>
      <c r="M1509" s="111" t="str">
        <f>IF(SP_SUL!J1531="","*",SP_SUL!J1531)</f>
        <v>*</v>
      </c>
      <c r="N1509" s="260" t="str">
        <f>IF(SP_SUL!K1531="","*",SP_SUL!K1531)</f>
        <v>*</v>
      </c>
      <c r="O1509" s="26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8" t="str">
        <f>IF(SP_SUL!N1532="","*",SP_SUL!N1532)</f>
        <v>*</v>
      </c>
      <c r="M1510" s="150" t="str">
        <f>IF(SP_SUL!J1532="","*",SP_SUL!J1532)</f>
        <v>*</v>
      </c>
      <c r="N1510" s="261" t="str">
        <f>IF(SP_SUL!K1532="","*",SP_SUL!K1532)</f>
        <v>*</v>
      </c>
      <c r="O1510" s="26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8" t="str">
        <f>IF(SP_SUL!N1533="","*",SP_SUL!N1533)</f>
        <v>*</v>
      </c>
      <c r="M1511" s="150" t="str">
        <f>IF(SP_SUL!J1533="","*",SP_SUL!J1533)</f>
        <v>*</v>
      </c>
      <c r="N1511" s="261" t="str">
        <f>IF(SP_SUL!K1533="","*",SP_SUL!K1533)</f>
        <v>*</v>
      </c>
      <c r="O1511" s="26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4" t="str">
        <f>IF(SP_SUL!N1534="","*",SP_SUL!N1534)</f>
        <v>*</v>
      </c>
      <c r="M1512" s="111" t="str">
        <f>IF(SP_SUL!J1534="","*",SP_SUL!J1534)</f>
        <v>*</v>
      </c>
      <c r="N1512" s="260" t="str">
        <f>IF(SP_SUL!K1534="","*",SP_SUL!K1534)</f>
        <v>*</v>
      </c>
      <c r="O1512" s="26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8" t="str">
        <f>IF(SP_SUL!N1535="","*",SP_SUL!N1535)</f>
        <v>*</v>
      </c>
      <c r="M1513" s="150" t="str">
        <f>IF(SP_SUL!J1535="","*",SP_SUL!J1535)</f>
        <v>*</v>
      </c>
      <c r="N1513" s="261" t="str">
        <f>IF(SP_SUL!K1535="","*",SP_SUL!K1535)</f>
        <v>*</v>
      </c>
      <c r="O1513" s="26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8" t="str">
        <f>IF(SP_SUL!N1536="","*",SP_SUL!N1536)</f>
        <v>*</v>
      </c>
      <c r="M1514" s="150" t="str">
        <f>IF(SP_SUL!J1536="","*",SP_SUL!J1536)</f>
        <v>*</v>
      </c>
      <c r="N1514" s="261" t="str">
        <f>IF(SP_SUL!K1536="","*",SP_SUL!K1536)</f>
        <v>*</v>
      </c>
      <c r="O1514" s="26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4" t="str">
        <f>IF(SP_SUL!N1537="","*",SP_SUL!N1537)</f>
        <v>*</v>
      </c>
      <c r="M1515" s="111" t="str">
        <f>IF(SP_SUL!J1537="","*",SP_SUL!J1537)</f>
        <v>*</v>
      </c>
      <c r="N1515" s="260" t="str">
        <f>IF(SP_SUL!K1537="","*",SP_SUL!K1537)</f>
        <v>*</v>
      </c>
      <c r="O1515" s="26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8" t="str">
        <f>IF(SP_SUL!N1538="","*",SP_SUL!N1538)</f>
        <v>*</v>
      </c>
      <c r="M1516" s="150" t="str">
        <f>IF(SP_SUL!J1538="","*",SP_SUL!J1538)</f>
        <v>*</v>
      </c>
      <c r="N1516" s="261" t="str">
        <f>IF(SP_SUL!K1538="","*",SP_SUL!K1538)</f>
        <v>*</v>
      </c>
      <c r="O1516" s="26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8" t="str">
        <f>IF(SP_SUL!N1539="","*",SP_SUL!N1539)</f>
        <v>*</v>
      </c>
      <c r="M1517" s="150" t="str">
        <f>IF(SP_SUL!J1539="","*",SP_SUL!J1539)</f>
        <v>*</v>
      </c>
      <c r="N1517" s="261" t="str">
        <f>IF(SP_SUL!K1539="","*",SP_SUL!K1539)</f>
        <v>*</v>
      </c>
      <c r="O1517" s="26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4" t="str">
        <f>IF(SP_SUL!N1540="","*",SP_SUL!N1540)</f>
        <v>*</v>
      </c>
      <c r="M1518" s="111" t="str">
        <f>IF(SP_SUL!J1540="","*",SP_SUL!J1540)</f>
        <v>*</v>
      </c>
      <c r="N1518" s="260" t="str">
        <f>IF(SP_SUL!K1540="","*",SP_SUL!K1540)</f>
        <v>*</v>
      </c>
      <c r="O1518" s="26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8" t="str">
        <f>IF(SP_SUL!N1541="","*",SP_SUL!N1541)</f>
        <v>*</v>
      </c>
      <c r="M1519" s="150" t="str">
        <f>IF(SP_SUL!J1541="","*",SP_SUL!J1541)</f>
        <v>*</v>
      </c>
      <c r="N1519" s="261" t="str">
        <f>IF(SP_SUL!K1541="","*",SP_SUL!K1541)</f>
        <v>*</v>
      </c>
      <c r="O1519" s="26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8" t="str">
        <f>IF(SP_SUL!N1542="","*",SP_SUL!N1542)</f>
        <v>*</v>
      </c>
      <c r="M1520" s="150" t="str">
        <f>IF(SP_SUL!J1542="","*",SP_SUL!J1542)</f>
        <v>*</v>
      </c>
      <c r="N1520" s="261" t="str">
        <f>IF(SP_SUL!K1542="","*",SP_SUL!K1542)</f>
        <v>*</v>
      </c>
      <c r="O1520" s="26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4" t="str">
        <f>IF(SP_SUL!N1543="","*",SP_SUL!N1543)</f>
        <v>*</v>
      </c>
      <c r="M1521" s="111" t="str">
        <f>IF(SP_SUL!J1543="","*",SP_SUL!J1543)</f>
        <v>*</v>
      </c>
      <c r="N1521" s="260" t="str">
        <f>IF(SP_SUL!K1543="","*",SP_SUL!K1543)</f>
        <v>*</v>
      </c>
      <c r="O1521" s="26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8" t="str">
        <f>IF(SP_SUL!N1544="","*",SP_SUL!N1544)</f>
        <v>*</v>
      </c>
      <c r="M1522" s="150" t="str">
        <f>IF(SP_SUL!J1544="","*",SP_SUL!J1544)</f>
        <v>*</v>
      </c>
      <c r="N1522" s="261" t="str">
        <f>IF(SP_SUL!K1544="","*",SP_SUL!K1544)</f>
        <v>*</v>
      </c>
      <c r="O1522" s="26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8" t="str">
        <f>IF(SP_SUL!N1545="","*",SP_SUL!N1545)</f>
        <v>*</v>
      </c>
      <c r="M1523" s="150" t="str">
        <f>IF(SP_SUL!J1545="","*",SP_SUL!J1545)</f>
        <v>*</v>
      </c>
      <c r="N1523" s="261" t="str">
        <f>IF(SP_SUL!K1545="","*",SP_SUL!K1545)</f>
        <v>*</v>
      </c>
      <c r="O1523" s="26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4" t="str">
        <f>IF(SP_SUL!N1546="","*",SP_SUL!N1546)</f>
        <v>*</v>
      </c>
      <c r="M1524" s="111" t="str">
        <f>IF(SP_SUL!J1546="","*",SP_SUL!J1546)</f>
        <v>*</v>
      </c>
      <c r="N1524" s="260" t="str">
        <f>IF(SP_SUL!K1546="","*",SP_SUL!K1546)</f>
        <v>*</v>
      </c>
      <c r="O1524" s="26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8" t="str">
        <f>IF(SP_SUL!N1547="","*",SP_SUL!N1547)</f>
        <v>*</v>
      </c>
      <c r="M1525" s="150" t="str">
        <f>IF(SP_SUL!J1547="","*",SP_SUL!J1547)</f>
        <v>*</v>
      </c>
      <c r="N1525" s="261" t="str">
        <f>IF(SP_SUL!K1547="","*",SP_SUL!K1547)</f>
        <v>*</v>
      </c>
      <c r="O1525" s="26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8" t="str">
        <f>IF(SP_SUL!N1548="","*",SP_SUL!N1548)</f>
        <v>*</v>
      </c>
      <c r="M1526" s="150" t="str">
        <f>IF(SP_SUL!J1548="","*",SP_SUL!J1548)</f>
        <v>*</v>
      </c>
      <c r="N1526" s="261" t="str">
        <f>IF(SP_SUL!K1548="","*",SP_SUL!K1548)</f>
        <v>*</v>
      </c>
      <c r="O1526" s="26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4" t="str">
        <f>IF(SP_SUL!N1549="","*",SP_SUL!N1549)</f>
        <v>*</v>
      </c>
      <c r="M1527" s="111" t="str">
        <f>IF(SP_SUL!J1549="","*",SP_SUL!J1549)</f>
        <v>*</v>
      </c>
      <c r="N1527" s="260" t="str">
        <f>IF(SP_SUL!K1549="","*",SP_SUL!K1549)</f>
        <v>*</v>
      </c>
      <c r="O1527" s="26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8" t="str">
        <f>IF(SP_SUL!N1550="","*",SP_SUL!N1550)</f>
        <v>*</v>
      </c>
      <c r="M1528" s="150" t="str">
        <f>IF(SP_SUL!J1550="","*",SP_SUL!J1550)</f>
        <v>*</v>
      </c>
      <c r="N1528" s="261" t="str">
        <f>IF(SP_SUL!K1550="","*",SP_SUL!K1550)</f>
        <v>*</v>
      </c>
      <c r="O1528" s="26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8" t="str">
        <f>IF(SP_SUL!N1551="","*",SP_SUL!N1551)</f>
        <v>*</v>
      </c>
      <c r="M1529" s="150" t="str">
        <f>IF(SP_SUL!J1551="","*",SP_SUL!J1551)</f>
        <v>*</v>
      </c>
      <c r="N1529" s="261" t="str">
        <f>IF(SP_SUL!K1551="","*",SP_SUL!K1551)</f>
        <v>*</v>
      </c>
      <c r="O1529" s="26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4" t="str">
        <f>IF(SP_SUL!N1552="","*",SP_SUL!N1552)</f>
        <v>*</v>
      </c>
      <c r="M1530" s="111" t="str">
        <f>IF(SP_SUL!J1552="","*",SP_SUL!J1552)</f>
        <v>*</v>
      </c>
      <c r="N1530" s="260" t="str">
        <f>IF(SP_SUL!K1552="","*",SP_SUL!K1552)</f>
        <v>*</v>
      </c>
      <c r="O1530" s="26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8" t="str">
        <f>IF(SP_SUL!N1553="","*",SP_SUL!N1553)</f>
        <v>*</v>
      </c>
      <c r="M1531" s="150" t="str">
        <f>IF(SP_SUL!J1553="","*",SP_SUL!J1553)</f>
        <v>*</v>
      </c>
      <c r="N1531" s="261" t="str">
        <f>IF(SP_SUL!K1553="","*",SP_SUL!K1553)</f>
        <v>*</v>
      </c>
      <c r="O1531" s="26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8" t="str">
        <f>IF(SP_SUL!N1554="","*",SP_SUL!N1554)</f>
        <v>*</v>
      </c>
      <c r="M1532" s="150" t="str">
        <f>IF(SP_SUL!J1554="","*",SP_SUL!J1554)</f>
        <v>*</v>
      </c>
      <c r="N1532" s="261" t="str">
        <f>IF(SP_SUL!K1554="","*",SP_SUL!K1554)</f>
        <v>*</v>
      </c>
      <c r="O1532" s="26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4" t="str">
        <f>IF(SP_SUL!N1555="","*",SP_SUL!N1555)</f>
        <v>*</v>
      </c>
      <c r="M1533" s="111" t="str">
        <f>IF(SP_SUL!J1555="","*",SP_SUL!J1555)</f>
        <v>*</v>
      </c>
      <c r="N1533" s="260" t="str">
        <f>IF(SP_SUL!K1555="","*",SP_SUL!K1555)</f>
        <v>*</v>
      </c>
      <c r="O1533" s="26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8" t="str">
        <f>IF(SP_SUL!N1556="","*",SP_SUL!N1556)</f>
        <v>*</v>
      </c>
      <c r="M1534" s="150" t="str">
        <f>IF(SP_SUL!J1556="","*",SP_SUL!J1556)</f>
        <v>*</v>
      </c>
      <c r="N1534" s="261" t="str">
        <f>IF(SP_SUL!K1556="","*",SP_SUL!K1556)</f>
        <v>*</v>
      </c>
      <c r="O1534" s="26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8" t="str">
        <f>IF(SP_SUL!N1557="","*",SP_SUL!N1557)</f>
        <v>*</v>
      </c>
      <c r="M1535" s="150" t="str">
        <f>IF(SP_SUL!J1557="","*",SP_SUL!J1557)</f>
        <v>*</v>
      </c>
      <c r="N1535" s="261" t="str">
        <f>IF(SP_SUL!K1557="","*",SP_SUL!K1557)</f>
        <v>*</v>
      </c>
      <c r="O1535" s="26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4" t="str">
        <f>IF(SP_SUL!N1558="","*",SP_SUL!N1558)</f>
        <v>*</v>
      </c>
      <c r="M1536" s="111" t="str">
        <f>IF(SP_SUL!J1558="","*",SP_SUL!J1558)</f>
        <v>*</v>
      </c>
      <c r="N1536" s="260" t="str">
        <f>IF(SP_SUL!K1558="","*",SP_SUL!K1558)</f>
        <v>*</v>
      </c>
      <c r="O1536" s="26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8" t="str">
        <f>IF(SP_SUL!N1559="","*",SP_SUL!N1559)</f>
        <v>*</v>
      </c>
      <c r="M1537" s="150" t="str">
        <f>IF(SP_SUL!J1559="","*",SP_SUL!J1559)</f>
        <v>*</v>
      </c>
      <c r="N1537" s="261" t="str">
        <f>IF(SP_SUL!K1559="","*",SP_SUL!K1559)</f>
        <v>*</v>
      </c>
      <c r="O1537" s="26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8" t="str">
        <f>IF(SP_SUL!N1560="","*",SP_SUL!N1560)</f>
        <v>*</v>
      </c>
      <c r="M1538" s="150" t="str">
        <f>IF(SP_SUL!J1560="","*",SP_SUL!J1560)</f>
        <v>*</v>
      </c>
      <c r="N1538" s="261" t="str">
        <f>IF(SP_SUL!K1560="","*",SP_SUL!K1560)</f>
        <v>*</v>
      </c>
      <c r="O1538" s="26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4" t="str">
        <f>IF(SP_SUL!N1561="","*",SP_SUL!N1561)</f>
        <v>*</v>
      </c>
      <c r="M1539" s="111" t="str">
        <f>IF(SP_SUL!J1561="","*",SP_SUL!J1561)</f>
        <v>*</v>
      </c>
      <c r="N1539" s="260" t="str">
        <f>IF(SP_SUL!K1561="","*",SP_SUL!K1561)</f>
        <v>*</v>
      </c>
      <c r="O1539" s="26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8" t="str">
        <f>IF(SP_SUL!N1562="","*",SP_SUL!N1562)</f>
        <v>*</v>
      </c>
      <c r="M1540" s="150" t="str">
        <f>IF(SP_SUL!J1562="","*",SP_SUL!J1562)</f>
        <v>*</v>
      </c>
      <c r="N1540" s="261" t="str">
        <f>IF(SP_SUL!K1562="","*",SP_SUL!K1562)</f>
        <v>*</v>
      </c>
      <c r="O1540" s="26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8" t="str">
        <f>IF(SP_SUL!N1563="","*",SP_SUL!N1563)</f>
        <v>*</v>
      </c>
      <c r="M1541" s="150" t="str">
        <f>IF(SP_SUL!J1563="","*",SP_SUL!J1563)</f>
        <v>*</v>
      </c>
      <c r="N1541" s="261" t="str">
        <f>IF(SP_SUL!K1563="","*",SP_SUL!K1563)</f>
        <v>*</v>
      </c>
      <c r="O1541" s="26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4" t="str">
        <f>IF(SP_SUL!N1564="","*",SP_SUL!N1564)</f>
        <v>*</v>
      </c>
      <c r="M1542" s="111" t="str">
        <f>IF(SP_SUL!J1564="","*",SP_SUL!J1564)</f>
        <v>*</v>
      </c>
      <c r="N1542" s="260" t="str">
        <f>IF(SP_SUL!K1564="","*",SP_SUL!K1564)</f>
        <v>*</v>
      </c>
      <c r="O1542" s="26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8" t="str">
        <f>IF(SP_SUL!N1565="","*",SP_SUL!N1565)</f>
        <v>*</v>
      </c>
      <c r="M1543" s="150" t="str">
        <f>IF(SP_SUL!J1565="","*",SP_SUL!J1565)</f>
        <v>*</v>
      </c>
      <c r="N1543" s="261" t="str">
        <f>IF(SP_SUL!K1565="","*",SP_SUL!K1565)</f>
        <v>*</v>
      </c>
      <c r="O1543" s="26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8" t="str">
        <f>IF(SP_SUL!N1566="","*",SP_SUL!N1566)</f>
        <v>*</v>
      </c>
      <c r="M1544" s="150" t="str">
        <f>IF(SP_SUL!J1566="","*",SP_SUL!J1566)</f>
        <v>*</v>
      </c>
      <c r="N1544" s="261" t="str">
        <f>IF(SP_SUL!K1566="","*",SP_SUL!K1566)</f>
        <v>*</v>
      </c>
      <c r="O1544" s="26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4" t="str">
        <f>IF(SP_SUL!N1567="","*",SP_SUL!N1567)</f>
        <v>*</v>
      </c>
      <c r="M1545" s="111" t="str">
        <f>IF(SP_SUL!J1567="","*",SP_SUL!J1567)</f>
        <v>*</v>
      </c>
      <c r="N1545" s="260" t="str">
        <f>IF(SP_SUL!K1567="","*",SP_SUL!K1567)</f>
        <v>*</v>
      </c>
      <c r="O1545" s="26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8" t="str">
        <f>IF(SP_SUL!N1568="","*",SP_SUL!N1568)</f>
        <v>*</v>
      </c>
      <c r="M1546" s="150" t="str">
        <f>IF(SP_SUL!J1568="","*",SP_SUL!J1568)</f>
        <v>*</v>
      </c>
      <c r="N1546" s="261" t="str">
        <f>IF(SP_SUL!K1568="","*",SP_SUL!K1568)</f>
        <v>*</v>
      </c>
      <c r="O1546" s="26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8" t="str">
        <f>IF(SP_SUL!N1569="","*",SP_SUL!N1569)</f>
        <v>*</v>
      </c>
      <c r="M1547" s="150" t="str">
        <f>IF(SP_SUL!J1569="","*",SP_SUL!J1569)</f>
        <v>*</v>
      </c>
      <c r="N1547" s="261" t="str">
        <f>IF(SP_SUL!K1569="","*",SP_SUL!K1569)</f>
        <v>*</v>
      </c>
      <c r="O1547" s="26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4" t="str">
        <f>IF(SP_SUL!N1570="","*",SP_SUL!N1570)</f>
        <v>*</v>
      </c>
      <c r="M1548" s="111" t="str">
        <f>IF(SP_SUL!J1570="","*",SP_SUL!J1570)</f>
        <v>*</v>
      </c>
      <c r="N1548" s="260" t="str">
        <f>IF(SP_SUL!K1570="","*",SP_SUL!K1570)</f>
        <v>*</v>
      </c>
      <c r="O1548" s="26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8" t="str">
        <f>IF(SP_SUL!N1571="","*",SP_SUL!N1571)</f>
        <v>*</v>
      </c>
      <c r="M1549" s="150" t="str">
        <f>IF(SP_SUL!J1571="","*",SP_SUL!J1571)</f>
        <v>*</v>
      </c>
      <c r="N1549" s="261" t="str">
        <f>IF(SP_SUL!K1571="","*",SP_SUL!K1571)</f>
        <v>*</v>
      </c>
      <c r="O1549" s="26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8" t="str">
        <f>IF(SP_SUL!N1572="","*",SP_SUL!N1572)</f>
        <v>*</v>
      </c>
      <c r="M1550" s="150" t="str">
        <f>IF(SP_SUL!J1572="","*",SP_SUL!J1572)</f>
        <v>*</v>
      </c>
      <c r="N1550" s="261" t="str">
        <f>IF(SP_SUL!K1572="","*",SP_SUL!K1572)</f>
        <v>*</v>
      </c>
      <c r="O1550" s="26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4" t="str">
        <f>IF(SP_SUL!N1573="","*",SP_SUL!N1573)</f>
        <v>*</v>
      </c>
      <c r="M1551" s="111" t="str">
        <f>IF(SP_SUL!J1573="","*",SP_SUL!J1573)</f>
        <v>*</v>
      </c>
      <c r="N1551" s="260" t="str">
        <f>IF(SP_SUL!K1573="","*",SP_SUL!K1573)</f>
        <v>*</v>
      </c>
      <c r="O1551" s="26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8" t="str">
        <f>IF(SP_SUL!N1574="","*",SP_SUL!N1574)</f>
        <v>*</v>
      </c>
      <c r="M1552" s="150" t="str">
        <f>IF(SP_SUL!J1574="","*",SP_SUL!J1574)</f>
        <v>*</v>
      </c>
      <c r="N1552" s="261" t="str">
        <f>IF(SP_SUL!K1574="","*",SP_SUL!K1574)</f>
        <v>*</v>
      </c>
      <c r="O1552" s="26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8" t="str">
        <f>IF(SP_SUL!N1575="","*",SP_SUL!N1575)</f>
        <v>*</v>
      </c>
      <c r="M1553" s="150" t="str">
        <f>IF(SP_SUL!J1575="","*",SP_SUL!J1575)</f>
        <v>*</v>
      </c>
      <c r="N1553" s="261" t="str">
        <f>IF(SP_SUL!K1575="","*",SP_SUL!K1575)</f>
        <v>*</v>
      </c>
      <c r="O1553" s="26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4" t="str">
        <f>IF(SP_SUL!N1576="","*",SP_SUL!N1576)</f>
        <v>*</v>
      </c>
      <c r="M1554" s="111" t="str">
        <f>IF(SP_SUL!J1576="","*",SP_SUL!J1576)</f>
        <v>*</v>
      </c>
      <c r="N1554" s="260" t="str">
        <f>IF(SP_SUL!K1576="","*",SP_SUL!K1576)</f>
        <v>*</v>
      </c>
      <c r="O1554" s="26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8" t="str">
        <f>IF(SP_SUL!N1577="","*",SP_SUL!N1577)</f>
        <v>*</v>
      </c>
      <c r="M1555" s="150" t="str">
        <f>IF(SP_SUL!J1577="","*",SP_SUL!J1577)</f>
        <v>*</v>
      </c>
      <c r="N1555" s="261" t="str">
        <f>IF(SP_SUL!K1577="","*",SP_SUL!K1577)</f>
        <v>*</v>
      </c>
      <c r="O1555" s="26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8" t="str">
        <f>IF(SP_SUL!N1578="","*",SP_SUL!N1578)</f>
        <v>*</v>
      </c>
      <c r="M1556" s="150" t="str">
        <f>IF(SP_SUL!J1578="","*",SP_SUL!J1578)</f>
        <v>*</v>
      </c>
      <c r="N1556" s="261" t="str">
        <f>IF(SP_SUL!K1578="","*",SP_SUL!K1578)</f>
        <v>*</v>
      </c>
      <c r="O1556" s="26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4" t="str">
        <f>IF(SP_SUL!N1579="","*",SP_SUL!N1579)</f>
        <v>*</v>
      </c>
      <c r="M1557" s="111" t="str">
        <f>IF(SP_SUL!J1579="","*",SP_SUL!J1579)</f>
        <v>*</v>
      </c>
      <c r="N1557" s="260" t="str">
        <f>IF(SP_SUL!K1579="","*",SP_SUL!K1579)</f>
        <v>*</v>
      </c>
      <c r="O1557" s="26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8" t="str">
        <f>IF(SP_SUL!N1580="","*",SP_SUL!N1580)</f>
        <v>*</v>
      </c>
      <c r="M1558" s="150" t="str">
        <f>IF(SP_SUL!J1580="","*",SP_SUL!J1580)</f>
        <v>*</v>
      </c>
      <c r="N1558" s="261" t="str">
        <f>IF(SP_SUL!K1580="","*",SP_SUL!K1580)</f>
        <v>*</v>
      </c>
      <c r="O1558" s="26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8" t="str">
        <f>IF(SP_SUL!N1581="","*",SP_SUL!N1581)</f>
        <v>*</v>
      </c>
      <c r="M1559" s="150" t="str">
        <f>IF(SP_SUL!J1581="","*",SP_SUL!J1581)</f>
        <v>*</v>
      </c>
      <c r="N1559" s="261" t="str">
        <f>IF(SP_SUL!K1581="","*",SP_SUL!K1581)</f>
        <v>*</v>
      </c>
      <c r="O1559" s="26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4" t="str">
        <f>IF(SP_SUL!N1582="","*",SP_SUL!N1582)</f>
        <v>*</v>
      </c>
      <c r="M1560" s="111" t="str">
        <f>IF(SP_SUL!J1582="","*",SP_SUL!J1582)</f>
        <v>*</v>
      </c>
      <c r="N1560" s="260" t="str">
        <f>IF(SP_SUL!K1582="","*",SP_SUL!K1582)</f>
        <v>*</v>
      </c>
      <c r="O1560" s="26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8" t="str">
        <f>IF(SP_SUL!N1583="","*",SP_SUL!N1583)</f>
        <v>*</v>
      </c>
      <c r="M1561" s="150" t="str">
        <f>IF(SP_SUL!J1583="","*",SP_SUL!J1583)</f>
        <v>*</v>
      </c>
      <c r="N1561" s="261" t="str">
        <f>IF(SP_SUL!K1583="","*",SP_SUL!K1583)</f>
        <v>*</v>
      </c>
      <c r="O1561" s="26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8" t="str">
        <f>IF(SP_SUL!N1584="","*",SP_SUL!N1584)</f>
        <v>*</v>
      </c>
      <c r="M1562" s="150" t="str">
        <f>IF(SP_SUL!J1584="","*",SP_SUL!J1584)</f>
        <v>*</v>
      </c>
      <c r="N1562" s="261" t="str">
        <f>IF(SP_SUL!K1584="","*",SP_SUL!K1584)</f>
        <v>*</v>
      </c>
      <c r="O1562" s="26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4" t="str">
        <f>IF(SP_SUL!N1585="","*",SP_SUL!N1585)</f>
        <v>*</v>
      </c>
      <c r="M1563" s="111" t="str">
        <f>IF(SP_SUL!J1585="","*",SP_SUL!J1585)</f>
        <v>*</v>
      </c>
      <c r="N1563" s="260" t="str">
        <f>IF(SP_SUL!K1585="","*",SP_SUL!K1585)</f>
        <v>*</v>
      </c>
      <c r="O1563" s="26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8" t="str">
        <f>IF(SP_SUL!N1586="","*",SP_SUL!N1586)</f>
        <v>*</v>
      </c>
      <c r="M1564" s="150" t="str">
        <f>IF(SP_SUL!J1586="","*",SP_SUL!J1586)</f>
        <v>*</v>
      </c>
      <c r="N1564" s="261" t="str">
        <f>IF(SP_SUL!K1586="","*",SP_SUL!K1586)</f>
        <v>*</v>
      </c>
      <c r="O1564" s="26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8" t="str">
        <f>IF(SP_SUL!N1587="","*",SP_SUL!N1587)</f>
        <v>*</v>
      </c>
      <c r="M1565" s="150" t="str">
        <f>IF(SP_SUL!J1587="","*",SP_SUL!J1587)</f>
        <v>*</v>
      </c>
      <c r="N1565" s="261" t="str">
        <f>IF(SP_SUL!K1587="","*",SP_SUL!K1587)</f>
        <v>*</v>
      </c>
      <c r="O1565" s="26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4" t="str">
        <f>IF(SP_SUL!N1588="","*",SP_SUL!N1588)</f>
        <v>*</v>
      </c>
      <c r="M1566" s="111" t="str">
        <f>IF(SP_SUL!J1588="","*",SP_SUL!J1588)</f>
        <v>*</v>
      </c>
      <c r="N1566" s="260" t="str">
        <f>IF(SP_SUL!K1588="","*",SP_SUL!K1588)</f>
        <v>*</v>
      </c>
      <c r="O1566" s="26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8" t="str">
        <f>IF(SP_SUL!N1589="","*",SP_SUL!N1589)</f>
        <v>*</v>
      </c>
      <c r="M1567" s="150" t="str">
        <f>IF(SP_SUL!J1589="","*",SP_SUL!J1589)</f>
        <v>*</v>
      </c>
      <c r="N1567" s="261" t="str">
        <f>IF(SP_SUL!K1589="","*",SP_SUL!K1589)</f>
        <v>*</v>
      </c>
      <c r="O1567" s="26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8" t="str">
        <f>IF(SP_SUL!N1590="","*",SP_SUL!N1590)</f>
        <v>*</v>
      </c>
      <c r="M1568" s="150" t="str">
        <f>IF(SP_SUL!J1590="","*",SP_SUL!J1590)</f>
        <v>*</v>
      </c>
      <c r="N1568" s="261" t="str">
        <f>IF(SP_SUL!K1590="","*",SP_SUL!K1590)</f>
        <v>*</v>
      </c>
      <c r="O1568" s="26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4" t="str">
        <f>IF(SP_SUL!N1591="","*",SP_SUL!N1591)</f>
        <v>*</v>
      </c>
      <c r="M1569" s="111" t="str">
        <f>IF(SP_SUL!J1591="","*",SP_SUL!J1591)</f>
        <v>*</v>
      </c>
      <c r="N1569" s="260" t="str">
        <f>IF(SP_SUL!K1591="","*",SP_SUL!K1591)</f>
        <v>*</v>
      </c>
      <c r="O1569" s="26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8" t="str">
        <f>IF(SP_SUL!N1592="","*",SP_SUL!N1592)</f>
        <v>*</v>
      </c>
      <c r="M1570" s="150" t="str">
        <f>IF(SP_SUL!J1592="","*",SP_SUL!J1592)</f>
        <v>*</v>
      </c>
      <c r="N1570" s="261" t="str">
        <f>IF(SP_SUL!K1592="","*",SP_SUL!K1592)</f>
        <v>*</v>
      </c>
      <c r="O1570" s="26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8" t="str">
        <f>IF(SP_SUL!N1593="","*",SP_SUL!N1593)</f>
        <v>*</v>
      </c>
      <c r="M1571" s="150" t="str">
        <f>IF(SP_SUL!J1593="","*",SP_SUL!J1593)</f>
        <v>*</v>
      </c>
      <c r="N1571" s="261" t="str">
        <f>IF(SP_SUL!K1593="","*",SP_SUL!K1593)</f>
        <v>*</v>
      </c>
      <c r="O1571" s="26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4" t="str">
        <f>IF(SP_SUL!N1594="","*",SP_SUL!N1594)</f>
        <v>*</v>
      </c>
      <c r="M1572" s="111" t="str">
        <f>IF(SP_SUL!J1594="","*",SP_SUL!J1594)</f>
        <v>*</v>
      </c>
      <c r="N1572" s="260" t="str">
        <f>IF(SP_SUL!K1594="","*",SP_SUL!K1594)</f>
        <v>*</v>
      </c>
      <c r="O1572" s="26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8" t="str">
        <f>IF(SP_SUL!N1595="","*",SP_SUL!N1595)</f>
        <v>*</v>
      </c>
      <c r="M1573" s="150" t="str">
        <f>IF(SP_SUL!J1595="","*",SP_SUL!J1595)</f>
        <v>*</v>
      </c>
      <c r="N1573" s="261" t="str">
        <f>IF(SP_SUL!K1595="","*",SP_SUL!K1595)</f>
        <v>*</v>
      </c>
      <c r="O1573" s="26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8" t="str">
        <f>IF(SP_SUL!N1596="","*",SP_SUL!N1596)</f>
        <v>*</v>
      </c>
      <c r="M1574" s="150" t="str">
        <f>IF(SP_SUL!J1596="","*",SP_SUL!J1596)</f>
        <v>*</v>
      </c>
      <c r="N1574" s="261" t="str">
        <f>IF(SP_SUL!K1596="","*",SP_SUL!K1596)</f>
        <v>*</v>
      </c>
      <c r="O1574" s="26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4" t="str">
        <f>IF(SP_SUL!N1597="","*",SP_SUL!N1597)</f>
        <v>*</v>
      </c>
      <c r="M1575" s="111" t="str">
        <f>IF(SP_SUL!J1597="","*",SP_SUL!J1597)</f>
        <v>*</v>
      </c>
      <c r="N1575" s="260" t="str">
        <f>IF(SP_SUL!K1597="","*",SP_SUL!K1597)</f>
        <v>*</v>
      </c>
      <c r="O1575" s="26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8" t="str">
        <f>IF(SP_SUL!N1598="","*",SP_SUL!N1598)</f>
        <v>*</v>
      </c>
      <c r="M1576" s="150" t="str">
        <f>IF(SP_SUL!J1598="","*",SP_SUL!J1598)</f>
        <v>*</v>
      </c>
      <c r="N1576" s="261" t="str">
        <f>IF(SP_SUL!K1598="","*",SP_SUL!K1598)</f>
        <v>*</v>
      </c>
      <c r="O1576" s="26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8" t="str">
        <f>IF(SP_SUL!N1599="","*",SP_SUL!N1599)</f>
        <v>*</v>
      </c>
      <c r="M1577" s="150" t="str">
        <f>IF(SP_SUL!J1599="","*",SP_SUL!J1599)</f>
        <v>*</v>
      </c>
      <c r="N1577" s="261" t="str">
        <f>IF(SP_SUL!K1599="","*",SP_SUL!K1599)</f>
        <v>*</v>
      </c>
      <c r="O1577" s="26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4" t="str">
        <f>IF(SP_SUL!N1600="","*",SP_SUL!N1600)</f>
        <v>*</v>
      </c>
      <c r="M1578" s="111" t="str">
        <f>IF(SP_SUL!J1600="","*",SP_SUL!J1600)</f>
        <v>*</v>
      </c>
      <c r="N1578" s="260" t="str">
        <f>IF(SP_SUL!K1600="","*",SP_SUL!K1600)</f>
        <v>*</v>
      </c>
      <c r="O1578" s="26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8" t="str">
        <f>IF(SP_SUL!N1601="","*",SP_SUL!N1601)</f>
        <v>*</v>
      </c>
      <c r="M1579" s="150" t="str">
        <f>IF(SP_SUL!J1601="","*",SP_SUL!J1601)</f>
        <v>*</v>
      </c>
      <c r="N1579" s="261" t="str">
        <f>IF(SP_SUL!K1601="","*",SP_SUL!K1601)</f>
        <v>*</v>
      </c>
      <c r="O1579" s="26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8" t="str">
        <f>IF(SP_SUL!N1602="","*",SP_SUL!N1602)</f>
        <v>*</v>
      </c>
      <c r="M1580" s="150" t="str">
        <f>IF(SP_SUL!J1602="","*",SP_SUL!J1602)</f>
        <v>*</v>
      </c>
      <c r="N1580" s="261" t="str">
        <f>IF(SP_SUL!K1602="","*",SP_SUL!K1602)</f>
        <v>*</v>
      </c>
      <c r="O1580" s="26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4" t="str">
        <f>IF(SP_SUL!N1603="","*",SP_SUL!N1603)</f>
        <v>*</v>
      </c>
      <c r="M1581" s="111" t="str">
        <f>IF(SP_SUL!J1603="","*",SP_SUL!J1603)</f>
        <v>*</v>
      </c>
      <c r="N1581" s="260" t="str">
        <f>IF(SP_SUL!K1603="","*",SP_SUL!K1603)</f>
        <v>*</v>
      </c>
      <c r="O1581" s="26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8" t="str">
        <f>IF(SP_SUL!N1604="","*",SP_SUL!N1604)</f>
        <v>*</v>
      </c>
      <c r="M1582" s="150" t="str">
        <f>IF(SP_SUL!J1604="","*",SP_SUL!J1604)</f>
        <v>*</v>
      </c>
      <c r="N1582" s="261" t="str">
        <f>IF(SP_SUL!K1604="","*",SP_SUL!K1604)</f>
        <v>*</v>
      </c>
      <c r="O1582" s="26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8" t="str">
        <f>IF(SP_SUL!N1605="","*",SP_SUL!N1605)</f>
        <v>*</v>
      </c>
      <c r="M1583" s="150" t="str">
        <f>IF(SP_SUL!J1605="","*",SP_SUL!J1605)</f>
        <v>*</v>
      </c>
      <c r="N1583" s="261" t="str">
        <f>IF(SP_SUL!K1605="","*",SP_SUL!K1605)</f>
        <v>*</v>
      </c>
      <c r="O1583" s="26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4" t="str">
        <f>IF(SP_SUL!N1606="","*",SP_SUL!N1606)</f>
        <v>*</v>
      </c>
      <c r="M1584" s="111" t="str">
        <f>IF(SP_SUL!J1606="","*",SP_SUL!J1606)</f>
        <v>*</v>
      </c>
      <c r="N1584" s="260" t="str">
        <f>IF(SP_SUL!K1606="","*",SP_SUL!K1606)</f>
        <v>*</v>
      </c>
      <c r="O1584" s="26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8" t="str">
        <f>IF(SP_SUL!N1607="","*",SP_SUL!N1607)</f>
        <v>*</v>
      </c>
      <c r="M1585" s="150" t="str">
        <f>IF(SP_SUL!J1607="","*",SP_SUL!J1607)</f>
        <v>*</v>
      </c>
      <c r="N1585" s="261" t="str">
        <f>IF(SP_SUL!K1607="","*",SP_SUL!K1607)</f>
        <v>*</v>
      </c>
      <c r="O1585" s="26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8" t="str">
        <f>IF(SP_SUL!N1608="","*",SP_SUL!N1608)</f>
        <v>*</v>
      </c>
      <c r="M1586" s="150" t="str">
        <f>IF(SP_SUL!J1608="","*",SP_SUL!J1608)</f>
        <v>*</v>
      </c>
      <c r="N1586" s="261" t="str">
        <f>IF(SP_SUL!K1608="","*",SP_SUL!K1608)</f>
        <v>*</v>
      </c>
      <c r="O1586" s="26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4" t="str">
        <f>IF(SP_SUL!N1609="","*",SP_SUL!N1609)</f>
        <v>*</v>
      </c>
      <c r="M1587" s="111" t="str">
        <f>IF(SP_SUL!J1609="","*",SP_SUL!J1609)</f>
        <v>*</v>
      </c>
      <c r="N1587" s="260" t="str">
        <f>IF(SP_SUL!K1609="","*",SP_SUL!K1609)</f>
        <v>*</v>
      </c>
      <c r="O1587" s="26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8" t="str">
        <f>IF(SP_SUL!N1610="","*",SP_SUL!N1610)</f>
        <v>*</v>
      </c>
      <c r="M1588" s="150" t="str">
        <f>IF(SP_SUL!J1610="","*",SP_SUL!J1610)</f>
        <v>*</v>
      </c>
      <c r="N1588" s="261" t="str">
        <f>IF(SP_SUL!K1610="","*",SP_SUL!K1610)</f>
        <v>*</v>
      </c>
      <c r="O1588" s="26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8" t="str">
        <f>IF(SP_SUL!N1611="","*",SP_SUL!N1611)</f>
        <v>*</v>
      </c>
      <c r="M1589" s="150" t="str">
        <f>IF(SP_SUL!J1611="","*",SP_SUL!J1611)</f>
        <v>*</v>
      </c>
      <c r="N1589" s="261" t="str">
        <f>IF(SP_SUL!K1611="","*",SP_SUL!K1611)</f>
        <v>*</v>
      </c>
      <c r="O1589" s="26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4" t="str">
        <f>IF(SP_SUL!N1612="","*",SP_SUL!N1612)</f>
        <v>*</v>
      </c>
      <c r="M1590" s="111" t="str">
        <f>IF(SP_SUL!J1612="","*",SP_SUL!J1612)</f>
        <v>*</v>
      </c>
      <c r="N1590" s="260" t="str">
        <f>IF(SP_SUL!K1612="","*",SP_SUL!K1612)</f>
        <v>*</v>
      </c>
      <c r="O1590" s="26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8" t="str">
        <f>IF(SP_SUL!N1613="","*",SP_SUL!N1613)</f>
        <v>*</v>
      </c>
      <c r="M1591" s="150" t="str">
        <f>IF(SP_SUL!J1613="","*",SP_SUL!J1613)</f>
        <v>*</v>
      </c>
      <c r="N1591" s="261" t="str">
        <f>IF(SP_SUL!K1613="","*",SP_SUL!K1613)</f>
        <v>*</v>
      </c>
      <c r="O1591" s="26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8" t="str">
        <f>IF(SP_SUL!N1614="","*",SP_SUL!N1614)</f>
        <v>*</v>
      </c>
      <c r="M1592" s="150" t="str">
        <f>IF(SP_SUL!J1614="","*",SP_SUL!J1614)</f>
        <v>*</v>
      </c>
      <c r="N1592" s="261" t="str">
        <f>IF(SP_SUL!K1614="","*",SP_SUL!K1614)</f>
        <v>*</v>
      </c>
      <c r="O1592" s="26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4" t="str">
        <f>IF(SP_SUL!N1615="","*",SP_SUL!N1615)</f>
        <v>*</v>
      </c>
      <c r="M1593" s="111" t="str">
        <f>IF(SP_SUL!J1615="","*",SP_SUL!J1615)</f>
        <v>*</v>
      </c>
      <c r="N1593" s="260" t="str">
        <f>IF(SP_SUL!K1615="","*",SP_SUL!K1615)</f>
        <v>*</v>
      </c>
      <c r="O1593" s="26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8" t="str">
        <f>IF(SP_SUL!N1616="","*",SP_SUL!N1616)</f>
        <v>*</v>
      </c>
      <c r="M1594" s="150" t="str">
        <f>IF(SP_SUL!J1616="","*",SP_SUL!J1616)</f>
        <v>*</v>
      </c>
      <c r="N1594" s="261" t="str">
        <f>IF(SP_SUL!K1616="","*",SP_SUL!K1616)</f>
        <v>*</v>
      </c>
      <c r="O1594" s="26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8" t="str">
        <f>IF(SP_SUL!N1617="","*",SP_SUL!N1617)</f>
        <v>*</v>
      </c>
      <c r="M1595" s="150" t="str">
        <f>IF(SP_SUL!J1617="","*",SP_SUL!J1617)</f>
        <v>*</v>
      </c>
      <c r="N1595" s="261" t="str">
        <f>IF(SP_SUL!K1617="","*",SP_SUL!K1617)</f>
        <v>*</v>
      </c>
      <c r="O1595" s="26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4" t="str">
        <f>IF(SP_SUL!N1618="","*",SP_SUL!N1618)</f>
        <v>*</v>
      </c>
      <c r="M1596" s="111" t="str">
        <f>IF(SP_SUL!J1618="","*",SP_SUL!J1618)</f>
        <v>*</v>
      </c>
      <c r="N1596" s="260" t="str">
        <f>IF(SP_SUL!K1618="","*",SP_SUL!K1618)</f>
        <v>*</v>
      </c>
      <c r="O1596" s="26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8" t="str">
        <f>IF(SP_SUL!N1619="","*",SP_SUL!N1619)</f>
        <v>*</v>
      </c>
      <c r="M1597" s="150" t="str">
        <f>IF(SP_SUL!J1619="","*",SP_SUL!J1619)</f>
        <v>*</v>
      </c>
      <c r="N1597" s="261" t="str">
        <f>IF(SP_SUL!K1619="","*",SP_SUL!K1619)</f>
        <v>*</v>
      </c>
      <c r="O1597" s="26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8" t="str">
        <f>IF(SP_SUL!N1620="","*",SP_SUL!N1620)</f>
        <v>*</v>
      </c>
      <c r="M1598" s="150" t="str">
        <f>IF(SP_SUL!J1620="","*",SP_SUL!J1620)</f>
        <v>*</v>
      </c>
      <c r="N1598" s="261" t="str">
        <f>IF(SP_SUL!K1620="","*",SP_SUL!K1620)</f>
        <v>*</v>
      </c>
      <c r="O1598" s="26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4" t="str">
        <f>IF(SP_SUL!N1621="","*",SP_SUL!N1621)</f>
        <v>*</v>
      </c>
      <c r="M1599" s="111" t="str">
        <f>IF(SP_SUL!J1621="","*",SP_SUL!J1621)</f>
        <v>*</v>
      </c>
      <c r="N1599" s="260" t="str">
        <f>IF(SP_SUL!K1621="","*",SP_SUL!K1621)</f>
        <v>*</v>
      </c>
      <c r="O1599" s="26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8" t="str">
        <f>IF(SP_SUL!N1622="","*",SP_SUL!N1622)</f>
        <v>*</v>
      </c>
      <c r="M1600" s="150" t="str">
        <f>IF(SP_SUL!J1622="","*",SP_SUL!J1622)</f>
        <v>*</v>
      </c>
      <c r="N1600" s="261" t="str">
        <f>IF(SP_SUL!K1622="","*",SP_SUL!K1622)</f>
        <v>*</v>
      </c>
      <c r="O1600" s="26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8" t="str">
        <f>IF(SP_SUL!N1623="","*",SP_SUL!N1623)</f>
        <v>*</v>
      </c>
      <c r="M1601" s="150" t="str">
        <f>IF(SP_SUL!J1623="","*",SP_SUL!J1623)</f>
        <v>*</v>
      </c>
      <c r="N1601" s="261" t="str">
        <f>IF(SP_SUL!K1623="","*",SP_SUL!K1623)</f>
        <v>*</v>
      </c>
      <c r="O1601" s="26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4" t="str">
        <f>IF(SP_SUL!N1624="","*",SP_SUL!N1624)</f>
        <v>*</v>
      </c>
      <c r="M1602" s="111" t="str">
        <f>IF(SP_SUL!J1624="","*",SP_SUL!J1624)</f>
        <v>*</v>
      </c>
      <c r="N1602" s="260" t="str">
        <f>IF(SP_SUL!K1624="","*",SP_SUL!K1624)</f>
        <v>*</v>
      </c>
      <c r="O1602" s="26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8" t="str">
        <f>IF(SP_SUL!N1625="","*",SP_SUL!N1625)</f>
        <v>*</v>
      </c>
      <c r="M1603" s="150" t="str">
        <f>IF(SP_SUL!J1625="","*",SP_SUL!J1625)</f>
        <v>*</v>
      </c>
      <c r="N1603" s="261" t="str">
        <f>IF(SP_SUL!K1625="","*",SP_SUL!K1625)</f>
        <v>*</v>
      </c>
      <c r="O1603" s="26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8" t="str">
        <f>IF(SP_SUL!N1626="","*",SP_SUL!N1626)</f>
        <v>*</v>
      </c>
      <c r="M1604" s="150" t="str">
        <f>IF(SP_SUL!J1626="","*",SP_SUL!J1626)</f>
        <v>*</v>
      </c>
      <c r="N1604" s="261" t="str">
        <f>IF(SP_SUL!K1626="","*",SP_SUL!K1626)</f>
        <v>*</v>
      </c>
      <c r="O1604" s="26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4" t="str">
        <f>IF(SP_SUL!N1627="","*",SP_SUL!N1627)</f>
        <v>*</v>
      </c>
      <c r="M1605" s="111" t="str">
        <f>IF(SP_SUL!J1627="","*",SP_SUL!J1627)</f>
        <v>*</v>
      </c>
      <c r="N1605" s="260" t="str">
        <f>IF(SP_SUL!K1627="","*",SP_SUL!K1627)</f>
        <v>*</v>
      </c>
      <c r="O1605" s="26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8" t="str">
        <f>IF(SP_SUL!N1628="","*",SP_SUL!N1628)</f>
        <v>*</v>
      </c>
      <c r="M1606" s="150" t="str">
        <f>IF(SP_SUL!J1628="","*",SP_SUL!J1628)</f>
        <v>*</v>
      </c>
      <c r="N1606" s="261" t="str">
        <f>IF(SP_SUL!K1628="","*",SP_SUL!K1628)</f>
        <v>*</v>
      </c>
      <c r="O1606" s="26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8" t="str">
        <f>IF(SP_SUL!N1629="","*",SP_SUL!N1629)</f>
        <v>*</v>
      </c>
      <c r="M1607" s="150" t="str">
        <f>IF(SP_SUL!J1629="","*",SP_SUL!J1629)</f>
        <v>*</v>
      </c>
      <c r="N1607" s="261" t="str">
        <f>IF(SP_SUL!K1629="","*",SP_SUL!K1629)</f>
        <v>*</v>
      </c>
      <c r="O1607" s="26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4" t="str">
        <f>IF(SP_SUL!N1630="","*",SP_SUL!N1630)</f>
        <v>*</v>
      </c>
      <c r="M1608" s="111" t="str">
        <f>IF(SP_SUL!J1630="","*",SP_SUL!J1630)</f>
        <v>*</v>
      </c>
      <c r="N1608" s="260" t="str">
        <f>IF(SP_SUL!K1630="","*",SP_SUL!K1630)</f>
        <v>*</v>
      </c>
      <c r="O1608" s="26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8" t="str">
        <f>IF(SP_SUL!N1631="","*",SP_SUL!N1631)</f>
        <v>*</v>
      </c>
      <c r="M1609" s="150" t="str">
        <f>IF(SP_SUL!J1631="","*",SP_SUL!J1631)</f>
        <v>*</v>
      </c>
      <c r="N1609" s="261" t="str">
        <f>IF(SP_SUL!K1631="","*",SP_SUL!K1631)</f>
        <v>*</v>
      </c>
      <c r="O1609" s="26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8" t="str">
        <f>IF(SP_SUL!N1632="","*",SP_SUL!N1632)</f>
        <v>*</v>
      </c>
      <c r="M1610" s="150" t="str">
        <f>IF(SP_SUL!J1632="","*",SP_SUL!J1632)</f>
        <v>*</v>
      </c>
      <c r="N1610" s="261" t="str">
        <f>IF(SP_SUL!K1632="","*",SP_SUL!K1632)</f>
        <v>*</v>
      </c>
      <c r="O1610" s="26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4" t="str">
        <f>IF(SP_SUL!N1633="","*",SP_SUL!N1633)</f>
        <v>*</v>
      </c>
      <c r="M1611" s="111" t="str">
        <f>IF(SP_SUL!J1633="","*",SP_SUL!J1633)</f>
        <v>*</v>
      </c>
      <c r="N1611" s="260" t="str">
        <f>IF(SP_SUL!K1633="","*",SP_SUL!K1633)</f>
        <v>*</v>
      </c>
      <c r="O1611" s="26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8" t="str">
        <f>IF(SP_SUL!N1634="","*",SP_SUL!N1634)</f>
        <v>*</v>
      </c>
      <c r="M1612" s="150" t="str">
        <f>IF(SP_SUL!J1634="","*",SP_SUL!J1634)</f>
        <v>*</v>
      </c>
      <c r="N1612" s="261" t="str">
        <f>IF(SP_SUL!K1634="","*",SP_SUL!K1634)</f>
        <v>*</v>
      </c>
      <c r="O1612" s="26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8" t="str">
        <f>IF(SP_SUL!N1635="","*",SP_SUL!N1635)</f>
        <v>*</v>
      </c>
      <c r="M1613" s="150" t="str">
        <f>IF(SP_SUL!J1635="","*",SP_SUL!J1635)</f>
        <v>*</v>
      </c>
      <c r="N1613" s="261" t="str">
        <f>IF(SP_SUL!K1635="","*",SP_SUL!K1635)</f>
        <v>*</v>
      </c>
      <c r="O1613" s="26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4" t="str">
        <f>IF(SP_SUL!N1636="","*",SP_SUL!N1636)</f>
        <v>*</v>
      </c>
      <c r="M1614" s="111" t="str">
        <f>IF(SP_SUL!J1636="","*",SP_SUL!J1636)</f>
        <v>*</v>
      </c>
      <c r="N1614" s="260" t="str">
        <f>IF(SP_SUL!K1636="","*",SP_SUL!K1636)</f>
        <v>*</v>
      </c>
      <c r="O1614" s="26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8" t="str">
        <f>IF(SP_SUL!N1637="","*",SP_SUL!N1637)</f>
        <v>*</v>
      </c>
      <c r="M1615" s="150" t="str">
        <f>IF(SP_SUL!J1637="","*",SP_SUL!J1637)</f>
        <v>*</v>
      </c>
      <c r="N1615" s="261" t="str">
        <f>IF(SP_SUL!K1637="","*",SP_SUL!K1637)</f>
        <v>*</v>
      </c>
      <c r="O1615" s="26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8" t="str">
        <f>IF(SP_SUL!N1638="","*",SP_SUL!N1638)</f>
        <v>*</v>
      </c>
      <c r="M1616" s="150" t="str">
        <f>IF(SP_SUL!J1638="","*",SP_SUL!J1638)</f>
        <v>*</v>
      </c>
      <c r="N1616" s="261" t="str">
        <f>IF(SP_SUL!K1638="","*",SP_SUL!K1638)</f>
        <v>*</v>
      </c>
      <c r="O1616" s="26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4" t="str">
        <f>IF(SP_SUL!N1639="","*",SP_SUL!N1639)</f>
        <v>*</v>
      </c>
      <c r="M1617" s="111" t="str">
        <f>IF(SP_SUL!J1639="","*",SP_SUL!J1639)</f>
        <v>*</v>
      </c>
      <c r="N1617" s="260" t="str">
        <f>IF(SP_SUL!K1639="","*",SP_SUL!K1639)</f>
        <v>*</v>
      </c>
      <c r="O1617" s="26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8" t="str">
        <f>IF(SP_SUL!N1640="","*",SP_SUL!N1640)</f>
        <v>*</v>
      </c>
      <c r="M1618" s="150" t="str">
        <f>IF(SP_SUL!J1640="","*",SP_SUL!J1640)</f>
        <v>*</v>
      </c>
      <c r="N1618" s="261" t="str">
        <f>IF(SP_SUL!K1640="","*",SP_SUL!K1640)</f>
        <v>*</v>
      </c>
      <c r="O1618" s="26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8" t="str">
        <f>IF(SP_SUL!N1641="","*",SP_SUL!N1641)</f>
        <v>*</v>
      </c>
      <c r="M1619" s="150" t="str">
        <f>IF(SP_SUL!J1641="","*",SP_SUL!J1641)</f>
        <v>*</v>
      </c>
      <c r="N1619" s="261" t="str">
        <f>IF(SP_SUL!K1641="","*",SP_SUL!K1641)</f>
        <v>*</v>
      </c>
      <c r="O1619" s="26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4" t="str">
        <f>IF(SP_SUL!N1642="","*",SP_SUL!N1642)</f>
        <v>*</v>
      </c>
      <c r="M1620" s="111" t="str">
        <f>IF(SP_SUL!J1642="","*",SP_SUL!J1642)</f>
        <v>*</v>
      </c>
      <c r="N1620" s="260" t="str">
        <f>IF(SP_SUL!K1642="","*",SP_SUL!K1642)</f>
        <v>*</v>
      </c>
      <c r="O1620" s="26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8" t="str">
        <f>IF(SP_SUL!N1643="","*",SP_SUL!N1643)</f>
        <v>*</v>
      </c>
      <c r="M1621" s="150" t="str">
        <f>IF(SP_SUL!J1643="","*",SP_SUL!J1643)</f>
        <v>*</v>
      </c>
      <c r="N1621" s="261" t="str">
        <f>IF(SP_SUL!K1643="","*",SP_SUL!K1643)</f>
        <v>*</v>
      </c>
      <c r="O1621" s="26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8" t="str">
        <f>IF(SP_SUL!N1644="","*",SP_SUL!N1644)</f>
        <v>*</v>
      </c>
      <c r="M1622" s="150" t="str">
        <f>IF(SP_SUL!J1644="","*",SP_SUL!J1644)</f>
        <v>*</v>
      </c>
      <c r="N1622" s="261" t="str">
        <f>IF(SP_SUL!K1644="","*",SP_SUL!K1644)</f>
        <v>*</v>
      </c>
      <c r="O1622" s="26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4" t="str">
        <f>IF(SP_SUL!N1645="","*",SP_SUL!N1645)</f>
        <v>*</v>
      </c>
      <c r="M1623" s="111" t="str">
        <f>IF(SP_SUL!J1645="","*",SP_SUL!J1645)</f>
        <v>*</v>
      </c>
      <c r="N1623" s="260" t="str">
        <f>IF(SP_SUL!K1645="","*",SP_SUL!K1645)</f>
        <v>*</v>
      </c>
      <c r="O1623" s="26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8" t="str">
        <f>IF(SP_SUL!N1646="","*",SP_SUL!N1646)</f>
        <v>*</v>
      </c>
      <c r="M1624" s="150" t="str">
        <f>IF(SP_SUL!J1646="","*",SP_SUL!J1646)</f>
        <v>*</v>
      </c>
      <c r="N1624" s="261" t="str">
        <f>IF(SP_SUL!K1646="","*",SP_SUL!K1646)</f>
        <v>*</v>
      </c>
      <c r="O1624" s="26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8" t="str">
        <f>IF(SP_SUL!N1647="","*",SP_SUL!N1647)</f>
        <v>*</v>
      </c>
      <c r="M1625" s="150" t="str">
        <f>IF(SP_SUL!J1647="","*",SP_SUL!J1647)</f>
        <v>*</v>
      </c>
      <c r="N1625" s="261" t="str">
        <f>IF(SP_SUL!K1647="","*",SP_SUL!K1647)</f>
        <v>*</v>
      </c>
      <c r="O1625" s="26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4" t="str">
        <f>IF(SP_SUL!N1648="","*",SP_SUL!N1648)</f>
        <v>*</v>
      </c>
      <c r="M1626" s="111" t="str">
        <f>IF(SP_SUL!J1648="","*",SP_SUL!J1648)</f>
        <v>*</v>
      </c>
      <c r="N1626" s="260" t="str">
        <f>IF(SP_SUL!K1648="","*",SP_SUL!K1648)</f>
        <v>*</v>
      </c>
      <c r="O1626" s="26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8" t="str">
        <f>IF(SP_SUL!N1649="","*",SP_SUL!N1649)</f>
        <v>*</v>
      </c>
      <c r="M1627" s="150" t="str">
        <f>IF(SP_SUL!J1649="","*",SP_SUL!J1649)</f>
        <v>*</v>
      </c>
      <c r="N1627" s="261" t="str">
        <f>IF(SP_SUL!K1649="","*",SP_SUL!K1649)</f>
        <v>*</v>
      </c>
      <c r="O1627" s="26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8" t="str">
        <f>IF(SP_SUL!N1650="","*",SP_SUL!N1650)</f>
        <v>*</v>
      </c>
      <c r="M1628" s="150" t="str">
        <f>IF(SP_SUL!J1650="","*",SP_SUL!J1650)</f>
        <v>*</v>
      </c>
      <c r="N1628" s="261" t="str">
        <f>IF(SP_SUL!K1650="","*",SP_SUL!K1650)</f>
        <v>*</v>
      </c>
      <c r="O1628" s="26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4" t="str">
        <f>IF(SP_SUL!N1651="","*",SP_SUL!N1651)</f>
        <v>*</v>
      </c>
      <c r="M1629" s="111" t="str">
        <f>IF(SP_SUL!J1651="","*",SP_SUL!J1651)</f>
        <v>*</v>
      </c>
      <c r="N1629" s="260" t="str">
        <f>IF(SP_SUL!K1651="","*",SP_SUL!K1651)</f>
        <v>*</v>
      </c>
      <c r="O1629" s="26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8" t="str">
        <f>IF(SP_SUL!N1652="","*",SP_SUL!N1652)</f>
        <v>*</v>
      </c>
      <c r="M1630" s="150" t="str">
        <f>IF(SP_SUL!J1652="","*",SP_SUL!J1652)</f>
        <v>*</v>
      </c>
      <c r="N1630" s="261" t="str">
        <f>IF(SP_SUL!K1652="","*",SP_SUL!K1652)</f>
        <v>*</v>
      </c>
      <c r="O1630" s="26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8" t="str">
        <f>IF(SP_SUL!N1653="","*",SP_SUL!N1653)</f>
        <v>*</v>
      </c>
      <c r="M1631" s="150" t="str">
        <f>IF(SP_SUL!J1653="","*",SP_SUL!J1653)</f>
        <v>*</v>
      </c>
      <c r="N1631" s="261" t="str">
        <f>IF(SP_SUL!K1653="","*",SP_SUL!K1653)</f>
        <v>*</v>
      </c>
      <c r="O1631" s="26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4" t="str">
        <f>IF(SP_SUL!N1654="","*",SP_SUL!N1654)</f>
        <v>*</v>
      </c>
      <c r="M1632" s="111" t="str">
        <f>IF(SP_SUL!J1654="","*",SP_SUL!J1654)</f>
        <v>*</v>
      </c>
      <c r="N1632" s="260" t="str">
        <f>IF(SP_SUL!K1654="","*",SP_SUL!K1654)</f>
        <v>*</v>
      </c>
      <c r="O1632" s="26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8" t="str">
        <f>IF(SP_SUL!N1655="","*",SP_SUL!N1655)</f>
        <v>*</v>
      </c>
      <c r="M1633" s="150" t="str">
        <f>IF(SP_SUL!J1655="","*",SP_SUL!J1655)</f>
        <v>*</v>
      </c>
      <c r="N1633" s="261" t="str">
        <f>IF(SP_SUL!K1655="","*",SP_SUL!K1655)</f>
        <v>*</v>
      </c>
      <c r="O1633" s="26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8" t="str">
        <f>IF(SP_SUL!N1656="","*",SP_SUL!N1656)</f>
        <v>*</v>
      </c>
      <c r="M1634" s="150" t="str">
        <f>IF(SP_SUL!J1656="","*",SP_SUL!J1656)</f>
        <v>*</v>
      </c>
      <c r="N1634" s="261" t="str">
        <f>IF(SP_SUL!K1656="","*",SP_SUL!K1656)</f>
        <v>*</v>
      </c>
      <c r="O1634" s="26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4" t="str">
        <f>IF(SP_SUL!N1657="","*",SP_SUL!N1657)</f>
        <v>*</v>
      </c>
      <c r="M1635" s="111" t="str">
        <f>IF(SP_SUL!J1657="","*",SP_SUL!J1657)</f>
        <v>*</v>
      </c>
      <c r="N1635" s="260" t="str">
        <f>IF(SP_SUL!K1657="","*",SP_SUL!K1657)</f>
        <v>*</v>
      </c>
      <c r="O1635" s="26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8" t="str">
        <f>IF(SP_SUL!N1658="","*",SP_SUL!N1658)</f>
        <v>*</v>
      </c>
      <c r="M1636" s="150" t="str">
        <f>IF(SP_SUL!J1658="","*",SP_SUL!J1658)</f>
        <v>*</v>
      </c>
      <c r="N1636" s="261" t="str">
        <f>IF(SP_SUL!K1658="","*",SP_SUL!K1658)</f>
        <v>*</v>
      </c>
      <c r="O1636" s="26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8" t="str">
        <f>IF(SP_SUL!N1659="","*",SP_SUL!N1659)</f>
        <v>*</v>
      </c>
      <c r="M1637" s="150" t="str">
        <f>IF(SP_SUL!J1659="","*",SP_SUL!J1659)</f>
        <v>*</v>
      </c>
      <c r="N1637" s="261" t="str">
        <f>IF(SP_SUL!K1659="","*",SP_SUL!K1659)</f>
        <v>*</v>
      </c>
      <c r="O1637" s="26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4" t="str">
        <f>IF(SP_SUL!N1660="","*",SP_SUL!N1660)</f>
        <v>*</v>
      </c>
      <c r="M1638" s="111" t="str">
        <f>IF(SP_SUL!J1660="","*",SP_SUL!J1660)</f>
        <v>*</v>
      </c>
      <c r="N1638" s="260" t="str">
        <f>IF(SP_SUL!K1660="","*",SP_SUL!K1660)</f>
        <v>*</v>
      </c>
      <c r="O1638" s="26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8" t="str">
        <f>IF(SP_SUL!N1661="","*",SP_SUL!N1661)</f>
        <v>*</v>
      </c>
      <c r="M1639" s="150" t="str">
        <f>IF(SP_SUL!J1661="","*",SP_SUL!J1661)</f>
        <v>*</v>
      </c>
      <c r="N1639" s="261" t="str">
        <f>IF(SP_SUL!K1661="","*",SP_SUL!K1661)</f>
        <v>*</v>
      </c>
      <c r="O1639" s="26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8" t="str">
        <f>IF(SP_SUL!N1662="","*",SP_SUL!N1662)</f>
        <v>*</v>
      </c>
      <c r="M1640" s="150" t="str">
        <f>IF(SP_SUL!J1662="","*",SP_SUL!J1662)</f>
        <v>*</v>
      </c>
      <c r="N1640" s="261" t="str">
        <f>IF(SP_SUL!K1662="","*",SP_SUL!K1662)</f>
        <v>*</v>
      </c>
      <c r="O1640" s="26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4" t="str">
        <f>IF(SP_SUL!N1663="","*",SP_SUL!N1663)</f>
        <v>*</v>
      </c>
      <c r="M1641" s="111" t="str">
        <f>IF(SP_SUL!J1663="","*",SP_SUL!J1663)</f>
        <v>*</v>
      </c>
      <c r="N1641" s="260" t="str">
        <f>IF(SP_SUL!K1663="","*",SP_SUL!K1663)</f>
        <v>*</v>
      </c>
      <c r="O1641" s="26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8" t="str">
        <f>IF(SP_SUL!N1664="","*",SP_SUL!N1664)</f>
        <v>*</v>
      </c>
      <c r="M1642" s="150" t="str">
        <f>IF(SP_SUL!J1664="","*",SP_SUL!J1664)</f>
        <v>*</v>
      </c>
      <c r="N1642" s="261" t="str">
        <f>IF(SP_SUL!K1664="","*",SP_SUL!K1664)</f>
        <v>*</v>
      </c>
      <c r="O1642" s="26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8" t="str">
        <f>IF(SP_SUL!N1665="","*",SP_SUL!N1665)</f>
        <v>*</v>
      </c>
      <c r="M1643" s="150" t="str">
        <f>IF(SP_SUL!J1665="","*",SP_SUL!J1665)</f>
        <v>*</v>
      </c>
      <c r="N1643" s="261" t="str">
        <f>IF(SP_SUL!K1665="","*",SP_SUL!K1665)</f>
        <v>*</v>
      </c>
      <c r="O1643" s="26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4" t="str">
        <f>IF(SP_SUL!N1666="","*",SP_SUL!N1666)</f>
        <v>*</v>
      </c>
      <c r="M1644" s="111" t="str">
        <f>IF(SP_SUL!J1666="","*",SP_SUL!J1666)</f>
        <v>*</v>
      </c>
      <c r="N1644" s="260" t="str">
        <f>IF(SP_SUL!K1666="","*",SP_SUL!K1666)</f>
        <v>*</v>
      </c>
      <c r="O1644" s="26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8" t="str">
        <f>IF(SP_SUL!N1667="","*",SP_SUL!N1667)</f>
        <v>*</v>
      </c>
      <c r="M1645" s="150" t="str">
        <f>IF(SP_SUL!J1667="","*",SP_SUL!J1667)</f>
        <v>*</v>
      </c>
      <c r="N1645" s="261" t="str">
        <f>IF(SP_SUL!K1667="","*",SP_SUL!K1667)</f>
        <v>*</v>
      </c>
      <c r="O1645" s="26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8" t="str">
        <f>IF(SP_SUL!N1668="","*",SP_SUL!N1668)</f>
        <v>*</v>
      </c>
      <c r="M1646" s="150" t="str">
        <f>IF(SP_SUL!J1668="","*",SP_SUL!J1668)</f>
        <v>*</v>
      </c>
      <c r="N1646" s="261" t="str">
        <f>IF(SP_SUL!K1668="","*",SP_SUL!K1668)</f>
        <v>*</v>
      </c>
      <c r="O1646" s="26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4" t="str">
        <f>IF(SP_SUL!N1669="","*",SP_SUL!N1669)</f>
        <v>*</v>
      </c>
      <c r="M1647" s="111" t="str">
        <f>IF(SP_SUL!J1669="","*",SP_SUL!J1669)</f>
        <v>*</v>
      </c>
      <c r="N1647" s="260" t="str">
        <f>IF(SP_SUL!K1669="","*",SP_SUL!K1669)</f>
        <v>*</v>
      </c>
      <c r="O1647" s="26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8" t="str">
        <f>IF(SP_SUL!N1670="","*",SP_SUL!N1670)</f>
        <v>*</v>
      </c>
      <c r="M1648" s="150" t="str">
        <f>IF(SP_SUL!J1670="","*",SP_SUL!J1670)</f>
        <v>*</v>
      </c>
      <c r="N1648" s="261" t="str">
        <f>IF(SP_SUL!K1670="","*",SP_SUL!K1670)</f>
        <v>*</v>
      </c>
      <c r="O1648" s="26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8" t="str">
        <f>IF(SP_SUL!N1671="","*",SP_SUL!N1671)</f>
        <v>*</v>
      </c>
      <c r="M1649" s="150" t="str">
        <f>IF(SP_SUL!J1671="","*",SP_SUL!J1671)</f>
        <v>*</v>
      </c>
      <c r="N1649" s="261" t="str">
        <f>IF(SP_SUL!K1671="","*",SP_SUL!K1671)</f>
        <v>*</v>
      </c>
      <c r="O1649" s="26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4" t="str">
        <f>IF(SP_SUL!N1672="","*",SP_SUL!N1672)</f>
        <v>*</v>
      </c>
      <c r="M1650" s="111" t="str">
        <f>IF(SP_SUL!J1672="","*",SP_SUL!J1672)</f>
        <v>*</v>
      </c>
      <c r="N1650" s="260" t="str">
        <f>IF(SP_SUL!K1672="","*",SP_SUL!K1672)</f>
        <v>*</v>
      </c>
      <c r="O1650" s="26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8" t="str">
        <f>IF(SP_SUL!N1673="","*",SP_SUL!N1673)</f>
        <v>*</v>
      </c>
      <c r="M1651" s="150" t="str">
        <f>IF(SP_SUL!J1673="","*",SP_SUL!J1673)</f>
        <v>*</v>
      </c>
      <c r="N1651" s="261" t="str">
        <f>IF(SP_SUL!K1673="","*",SP_SUL!K1673)</f>
        <v>*</v>
      </c>
      <c r="O1651" s="26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8" t="str">
        <f>IF(SP_SUL!N1674="","*",SP_SUL!N1674)</f>
        <v>*</v>
      </c>
      <c r="M1652" s="150" t="str">
        <f>IF(SP_SUL!J1674="","*",SP_SUL!J1674)</f>
        <v>*</v>
      </c>
      <c r="N1652" s="261" t="str">
        <f>IF(SP_SUL!K1674="","*",SP_SUL!K1674)</f>
        <v>*</v>
      </c>
      <c r="O1652" s="26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4" t="str">
        <f>IF(SP_SUL!N1675="","*",SP_SUL!N1675)</f>
        <v>*</v>
      </c>
      <c r="M1653" s="111" t="str">
        <f>IF(SP_SUL!J1675="","*",SP_SUL!J1675)</f>
        <v>*</v>
      </c>
      <c r="N1653" s="260" t="str">
        <f>IF(SP_SUL!K1675="","*",SP_SUL!K1675)</f>
        <v>*</v>
      </c>
      <c r="O1653" s="26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8" t="str">
        <f>IF(SP_SUL!N1676="","*",SP_SUL!N1676)</f>
        <v>*</v>
      </c>
      <c r="M1654" s="150" t="str">
        <f>IF(SP_SUL!J1676="","*",SP_SUL!J1676)</f>
        <v>*</v>
      </c>
      <c r="N1654" s="261" t="str">
        <f>IF(SP_SUL!K1676="","*",SP_SUL!K1676)</f>
        <v>*</v>
      </c>
      <c r="O1654" s="26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8" t="str">
        <f>IF(SP_SUL!N1677="","*",SP_SUL!N1677)</f>
        <v>*</v>
      </c>
      <c r="M1655" s="150" t="str">
        <f>IF(SP_SUL!J1677="","*",SP_SUL!J1677)</f>
        <v>*</v>
      </c>
      <c r="N1655" s="261" t="str">
        <f>IF(SP_SUL!K1677="","*",SP_SUL!K1677)</f>
        <v>*</v>
      </c>
      <c r="O1655" s="26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4" t="str">
        <f>IF(SP_SUL!N1678="","*",SP_SUL!N1678)</f>
        <v>*</v>
      </c>
      <c r="M1656" s="111" t="str">
        <f>IF(SP_SUL!J1678="","*",SP_SUL!J1678)</f>
        <v>*</v>
      </c>
      <c r="N1656" s="260" t="str">
        <f>IF(SP_SUL!K1678="","*",SP_SUL!K1678)</f>
        <v>*</v>
      </c>
      <c r="O1656" s="26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8" t="str">
        <f>IF(SP_SUL!N1679="","*",SP_SUL!N1679)</f>
        <v>*</v>
      </c>
      <c r="M1657" s="150" t="str">
        <f>IF(SP_SUL!J1679="","*",SP_SUL!J1679)</f>
        <v>*</v>
      </c>
      <c r="N1657" s="261" t="str">
        <f>IF(SP_SUL!K1679="","*",SP_SUL!K1679)</f>
        <v>*</v>
      </c>
      <c r="O1657" s="26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8" t="str">
        <f>IF(SP_SUL!N1680="","*",SP_SUL!N1680)</f>
        <v>*</v>
      </c>
      <c r="M1658" s="150" t="str">
        <f>IF(SP_SUL!J1680="","*",SP_SUL!J1680)</f>
        <v>*</v>
      </c>
      <c r="N1658" s="261" t="str">
        <f>IF(SP_SUL!K1680="","*",SP_SUL!K1680)</f>
        <v>*</v>
      </c>
      <c r="O1658" s="26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4" t="str">
        <f>IF(SP_SUL!N1681="","*",SP_SUL!N1681)</f>
        <v>*</v>
      </c>
      <c r="M1659" s="111" t="str">
        <f>IF(SP_SUL!J1681="","*",SP_SUL!J1681)</f>
        <v>*</v>
      </c>
      <c r="N1659" s="260" t="str">
        <f>IF(SP_SUL!K1681="","*",SP_SUL!K1681)</f>
        <v>*</v>
      </c>
      <c r="O1659" s="26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8" t="str">
        <f>IF(SP_SUL!N1682="","*",SP_SUL!N1682)</f>
        <v>*</v>
      </c>
      <c r="M1660" s="150" t="str">
        <f>IF(SP_SUL!J1682="","*",SP_SUL!J1682)</f>
        <v>*</v>
      </c>
      <c r="N1660" s="261" t="str">
        <f>IF(SP_SUL!K1682="","*",SP_SUL!K1682)</f>
        <v>*</v>
      </c>
      <c r="O1660" s="26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8" t="str">
        <f>IF(SP_SUL!N1683="","*",SP_SUL!N1683)</f>
        <v>*</v>
      </c>
      <c r="M1661" s="150" t="str">
        <f>IF(SP_SUL!J1683="","*",SP_SUL!J1683)</f>
        <v>*</v>
      </c>
      <c r="N1661" s="261" t="str">
        <f>IF(SP_SUL!K1683="","*",SP_SUL!K1683)</f>
        <v>*</v>
      </c>
      <c r="O1661" s="26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4" t="str">
        <f>IF(SP_SUL!N1684="","*",SP_SUL!N1684)</f>
        <v>*</v>
      </c>
      <c r="M1662" s="111" t="str">
        <f>IF(SP_SUL!J1684="","*",SP_SUL!J1684)</f>
        <v>*</v>
      </c>
      <c r="N1662" s="260" t="str">
        <f>IF(SP_SUL!K1684="","*",SP_SUL!K1684)</f>
        <v>*</v>
      </c>
      <c r="O1662" s="26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8" t="str">
        <f>IF(SP_SUL!N1685="","*",SP_SUL!N1685)</f>
        <v>*</v>
      </c>
      <c r="M1663" s="150" t="str">
        <f>IF(SP_SUL!J1685="","*",SP_SUL!J1685)</f>
        <v>*</v>
      </c>
      <c r="N1663" s="261" t="str">
        <f>IF(SP_SUL!K1685="","*",SP_SUL!K1685)</f>
        <v>*</v>
      </c>
      <c r="O1663" s="26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8" t="str">
        <f>IF(SP_SUL!N1686="","*",SP_SUL!N1686)</f>
        <v>*</v>
      </c>
      <c r="M1664" s="150" t="str">
        <f>IF(SP_SUL!J1686="","*",SP_SUL!J1686)</f>
        <v>*</v>
      </c>
      <c r="N1664" s="261" t="str">
        <f>IF(SP_SUL!K1686="","*",SP_SUL!K1686)</f>
        <v>*</v>
      </c>
      <c r="O1664" s="26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4" t="str">
        <f>IF(SP_SUL!N1687="","*",SP_SUL!N1687)</f>
        <v>*</v>
      </c>
      <c r="M1665" s="111" t="str">
        <f>IF(SP_SUL!J1687="","*",SP_SUL!J1687)</f>
        <v>*</v>
      </c>
      <c r="N1665" s="260" t="str">
        <f>IF(SP_SUL!K1687="","*",SP_SUL!K1687)</f>
        <v>*</v>
      </c>
      <c r="O1665" s="26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8" t="str">
        <f>IF(SP_SUL!N1688="","*",SP_SUL!N1688)</f>
        <v>*</v>
      </c>
      <c r="M1666" s="150" t="str">
        <f>IF(SP_SUL!J1688="","*",SP_SUL!J1688)</f>
        <v>*</v>
      </c>
      <c r="N1666" s="261" t="str">
        <f>IF(SP_SUL!K1688="","*",SP_SUL!K1688)</f>
        <v>*</v>
      </c>
      <c r="O1666" s="26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8" t="str">
        <f>IF(SP_SUL!N1689="","*",SP_SUL!N1689)</f>
        <v>*</v>
      </c>
      <c r="M1667" s="150" t="str">
        <f>IF(SP_SUL!J1689="","*",SP_SUL!J1689)</f>
        <v>*</v>
      </c>
      <c r="N1667" s="261" t="str">
        <f>IF(SP_SUL!K1689="","*",SP_SUL!K1689)</f>
        <v>*</v>
      </c>
      <c r="O1667" s="26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4" t="str">
        <f>IF(SP_SUL!N1690="","*",SP_SUL!N1690)</f>
        <v>*</v>
      </c>
      <c r="M1668" s="111" t="str">
        <f>IF(SP_SUL!J1690="","*",SP_SUL!J1690)</f>
        <v>*</v>
      </c>
      <c r="N1668" s="260" t="str">
        <f>IF(SP_SUL!K1690="","*",SP_SUL!K1690)</f>
        <v>*</v>
      </c>
      <c r="O1668" s="26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8" t="str">
        <f>IF(SP_SUL!N1691="","*",SP_SUL!N1691)</f>
        <v>*</v>
      </c>
      <c r="M1669" s="150" t="str">
        <f>IF(SP_SUL!J1691="","*",SP_SUL!J1691)</f>
        <v>*</v>
      </c>
      <c r="N1669" s="261" t="str">
        <f>IF(SP_SUL!K1691="","*",SP_SUL!K1691)</f>
        <v>*</v>
      </c>
      <c r="O1669" s="26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8" t="str">
        <f>IF(SP_SUL!N1692="","*",SP_SUL!N1692)</f>
        <v>*</v>
      </c>
      <c r="M1670" s="150" t="str">
        <f>IF(SP_SUL!J1692="","*",SP_SUL!J1692)</f>
        <v>*</v>
      </c>
      <c r="N1670" s="261" t="str">
        <f>IF(SP_SUL!K1692="","*",SP_SUL!K1692)</f>
        <v>*</v>
      </c>
      <c r="O1670" s="26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4" t="str">
        <f>IF(SP_SUL!N1693="","*",SP_SUL!N1693)</f>
        <v>*</v>
      </c>
      <c r="M1671" s="111" t="str">
        <f>IF(SP_SUL!J1693="","*",SP_SUL!J1693)</f>
        <v>*</v>
      </c>
      <c r="N1671" s="260" t="str">
        <f>IF(SP_SUL!K1693="","*",SP_SUL!K1693)</f>
        <v>*</v>
      </c>
      <c r="O1671" s="26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8" t="str">
        <f>IF(SP_SUL!N1694="","*",SP_SUL!N1694)</f>
        <v>*</v>
      </c>
      <c r="M1672" s="150" t="str">
        <f>IF(SP_SUL!J1694="","*",SP_SUL!J1694)</f>
        <v>*</v>
      </c>
      <c r="N1672" s="261" t="str">
        <f>IF(SP_SUL!K1694="","*",SP_SUL!K1694)</f>
        <v>*</v>
      </c>
      <c r="O1672" s="26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8" t="str">
        <f>IF(SP_SUL!N1695="","*",SP_SUL!N1695)</f>
        <v>*</v>
      </c>
      <c r="M1673" s="150" t="str">
        <f>IF(SP_SUL!J1695="","*",SP_SUL!J1695)</f>
        <v>*</v>
      </c>
      <c r="N1673" s="261" t="str">
        <f>IF(SP_SUL!K1695="","*",SP_SUL!K1695)</f>
        <v>*</v>
      </c>
      <c r="O1673" s="26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4" t="str">
        <f>IF(SP_SUL!N1696="","*",SP_SUL!N1696)</f>
        <v>*</v>
      </c>
      <c r="M1674" s="111" t="str">
        <f>IF(SP_SUL!J1696="","*",SP_SUL!J1696)</f>
        <v>*</v>
      </c>
      <c r="N1674" s="260" t="str">
        <f>IF(SP_SUL!K1696="","*",SP_SUL!K1696)</f>
        <v>*</v>
      </c>
      <c r="O1674" s="26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8" t="str">
        <f>IF(SP_SUL!N1697="","*",SP_SUL!N1697)</f>
        <v>*</v>
      </c>
      <c r="M1675" s="150" t="str">
        <f>IF(SP_SUL!J1697="","*",SP_SUL!J1697)</f>
        <v>*</v>
      </c>
      <c r="N1675" s="261" t="str">
        <f>IF(SP_SUL!K1697="","*",SP_SUL!K1697)</f>
        <v>*</v>
      </c>
      <c r="O1675" s="26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8" t="str">
        <f>IF(SP_SUL!N1698="","*",SP_SUL!N1698)</f>
        <v>*</v>
      </c>
      <c r="M1676" s="150" t="str">
        <f>IF(SP_SUL!J1698="","*",SP_SUL!J1698)</f>
        <v>*</v>
      </c>
      <c r="N1676" s="261" t="str">
        <f>IF(SP_SUL!K1698="","*",SP_SUL!K1698)</f>
        <v>*</v>
      </c>
      <c r="O1676" s="26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4" t="str">
        <f>IF(SP_SUL!N1699="","*",SP_SUL!N1699)</f>
        <v>*</v>
      </c>
      <c r="M1677" s="111" t="str">
        <f>IF(SP_SUL!J1699="","*",SP_SUL!J1699)</f>
        <v>*</v>
      </c>
      <c r="N1677" s="260" t="str">
        <f>IF(SP_SUL!K1699="","*",SP_SUL!K1699)</f>
        <v>*</v>
      </c>
      <c r="O1677" s="26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8" t="str">
        <f>IF(SP_SUL!N1700="","*",SP_SUL!N1700)</f>
        <v>*</v>
      </c>
      <c r="M1678" s="150" t="str">
        <f>IF(SP_SUL!J1700="","*",SP_SUL!J1700)</f>
        <v>*</v>
      </c>
      <c r="N1678" s="261" t="str">
        <f>IF(SP_SUL!K1700="","*",SP_SUL!K1700)</f>
        <v>*</v>
      </c>
      <c r="O1678" s="26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8" t="str">
        <f>IF(SP_SUL!N1701="","*",SP_SUL!N1701)</f>
        <v>*</v>
      </c>
      <c r="M1679" s="150" t="str">
        <f>IF(SP_SUL!J1701="","*",SP_SUL!J1701)</f>
        <v>*</v>
      </c>
      <c r="N1679" s="261" t="str">
        <f>IF(SP_SUL!K1701="","*",SP_SUL!K1701)</f>
        <v>*</v>
      </c>
      <c r="O1679" s="26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4" t="str">
        <f>IF(SP_SUL!N1702="","*",SP_SUL!N1702)</f>
        <v>*</v>
      </c>
      <c r="M1680" s="111" t="str">
        <f>IF(SP_SUL!J1702="","*",SP_SUL!J1702)</f>
        <v>*</v>
      </c>
      <c r="N1680" s="260" t="str">
        <f>IF(SP_SUL!K1702="","*",SP_SUL!K1702)</f>
        <v>*</v>
      </c>
      <c r="O1680" s="26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8" t="str">
        <f>IF(SP_SUL!N1703="","*",SP_SUL!N1703)</f>
        <v>*</v>
      </c>
      <c r="M1681" s="150" t="str">
        <f>IF(SP_SUL!J1703="","*",SP_SUL!J1703)</f>
        <v>*</v>
      </c>
      <c r="N1681" s="261" t="str">
        <f>IF(SP_SUL!K1703="","*",SP_SUL!K1703)</f>
        <v>*</v>
      </c>
      <c r="O1681" s="26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8" t="str">
        <f>IF(SP_SUL!N1704="","*",SP_SUL!N1704)</f>
        <v>*</v>
      </c>
      <c r="M1682" s="150" t="str">
        <f>IF(SP_SUL!J1704="","*",SP_SUL!J1704)</f>
        <v>*</v>
      </c>
      <c r="N1682" s="261" t="str">
        <f>IF(SP_SUL!K1704="","*",SP_SUL!K1704)</f>
        <v>*</v>
      </c>
      <c r="O1682" s="26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4" t="str">
        <f>IF(SP_SUL!N1705="","*",SP_SUL!N1705)</f>
        <v>*</v>
      </c>
      <c r="M1683" s="111" t="str">
        <f>IF(SP_SUL!J1705="","*",SP_SUL!J1705)</f>
        <v>*</v>
      </c>
      <c r="N1683" s="260" t="str">
        <f>IF(SP_SUL!K1705="","*",SP_SUL!K1705)</f>
        <v>*</v>
      </c>
      <c r="O1683" s="26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8" t="str">
        <f>IF(SP_SUL!N1706="","*",SP_SUL!N1706)</f>
        <v>*</v>
      </c>
      <c r="M1684" s="150" t="str">
        <f>IF(SP_SUL!J1706="","*",SP_SUL!J1706)</f>
        <v>*</v>
      </c>
      <c r="N1684" s="261" t="str">
        <f>IF(SP_SUL!K1706="","*",SP_SUL!K1706)</f>
        <v>*</v>
      </c>
      <c r="O1684" s="26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8" t="str">
        <f>IF(SP_SUL!N1707="","*",SP_SUL!N1707)</f>
        <v>*</v>
      </c>
      <c r="M1685" s="150" t="str">
        <f>IF(SP_SUL!J1707="","*",SP_SUL!J1707)</f>
        <v>*</v>
      </c>
      <c r="N1685" s="261" t="str">
        <f>IF(SP_SUL!K1707="","*",SP_SUL!K1707)</f>
        <v>*</v>
      </c>
      <c r="O1685" s="26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4" t="str">
        <f>IF(SP_SUL!N1708="","*",SP_SUL!N1708)</f>
        <v>*</v>
      </c>
      <c r="M1686" s="111" t="str">
        <f>IF(SP_SUL!J1708="","*",SP_SUL!J1708)</f>
        <v>*</v>
      </c>
      <c r="N1686" s="260" t="str">
        <f>IF(SP_SUL!K1708="","*",SP_SUL!K1708)</f>
        <v>*</v>
      </c>
      <c r="O1686" s="26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8" t="str">
        <f>IF(SP_SUL!N1709="","*",SP_SUL!N1709)</f>
        <v>*</v>
      </c>
      <c r="M1687" s="150" t="str">
        <f>IF(SP_SUL!J1709="","*",SP_SUL!J1709)</f>
        <v>*</v>
      </c>
      <c r="N1687" s="261" t="str">
        <f>IF(SP_SUL!K1709="","*",SP_SUL!K1709)</f>
        <v>*</v>
      </c>
      <c r="O1687" s="26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8" t="str">
        <f>IF(SP_SUL!N1710="","*",SP_SUL!N1710)</f>
        <v>*</v>
      </c>
      <c r="M1688" s="150" t="str">
        <f>IF(SP_SUL!J1710="","*",SP_SUL!J1710)</f>
        <v>*</v>
      </c>
      <c r="N1688" s="261" t="str">
        <f>IF(SP_SUL!K1710="","*",SP_SUL!K1710)</f>
        <v>*</v>
      </c>
      <c r="O1688" s="26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4" t="str">
        <f>IF(SP_SUL!N1711="","*",SP_SUL!N1711)</f>
        <v>*</v>
      </c>
      <c r="M1689" s="111" t="str">
        <f>IF(SP_SUL!J1711="","*",SP_SUL!J1711)</f>
        <v>*</v>
      </c>
      <c r="N1689" s="260" t="str">
        <f>IF(SP_SUL!K1711="","*",SP_SUL!K1711)</f>
        <v>*</v>
      </c>
      <c r="O1689" s="26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8" t="str">
        <f>IF(SP_SUL!N1712="","*",SP_SUL!N1712)</f>
        <v>*</v>
      </c>
      <c r="M1690" s="150" t="str">
        <f>IF(SP_SUL!J1712="","*",SP_SUL!J1712)</f>
        <v>*</v>
      </c>
      <c r="N1690" s="261" t="str">
        <f>IF(SP_SUL!K1712="","*",SP_SUL!K1712)</f>
        <v>*</v>
      </c>
      <c r="O1690" s="26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8" t="str">
        <f>IF(SP_SUL!N1713="","*",SP_SUL!N1713)</f>
        <v>*</v>
      </c>
      <c r="M1691" s="150" t="str">
        <f>IF(SP_SUL!J1713="","*",SP_SUL!J1713)</f>
        <v>*</v>
      </c>
      <c r="N1691" s="261" t="str">
        <f>IF(SP_SUL!K1713="","*",SP_SUL!K1713)</f>
        <v>*</v>
      </c>
      <c r="O1691" s="26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4" t="str">
        <f>IF(SP_SUL!N1714="","*",SP_SUL!N1714)</f>
        <v>*</v>
      </c>
      <c r="M1692" s="111" t="str">
        <f>IF(SP_SUL!J1714="","*",SP_SUL!J1714)</f>
        <v>*</v>
      </c>
      <c r="N1692" s="260" t="str">
        <f>IF(SP_SUL!K1714="","*",SP_SUL!K1714)</f>
        <v>*</v>
      </c>
      <c r="O1692" s="26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8" t="str">
        <f>IF(SP_SUL!N1715="","*",SP_SUL!N1715)</f>
        <v>*</v>
      </c>
      <c r="M1693" s="150" t="str">
        <f>IF(SP_SUL!J1715="","*",SP_SUL!J1715)</f>
        <v>*</v>
      </c>
      <c r="N1693" s="261" t="str">
        <f>IF(SP_SUL!K1715="","*",SP_SUL!K1715)</f>
        <v>*</v>
      </c>
      <c r="O1693" s="26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8" t="str">
        <f>IF(SP_SUL!N1716="","*",SP_SUL!N1716)</f>
        <v>*</v>
      </c>
      <c r="M1694" s="150" t="str">
        <f>IF(SP_SUL!J1716="","*",SP_SUL!J1716)</f>
        <v>*</v>
      </c>
      <c r="N1694" s="261" t="str">
        <f>IF(SP_SUL!K1716="","*",SP_SUL!K1716)</f>
        <v>*</v>
      </c>
      <c r="O1694" s="26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4" t="str">
        <f>IF(SP_SUL!N1717="","*",SP_SUL!N1717)</f>
        <v>*</v>
      </c>
      <c r="M1695" s="111" t="str">
        <f>IF(SP_SUL!J1717="","*",SP_SUL!J1717)</f>
        <v>*</v>
      </c>
      <c r="N1695" s="260" t="str">
        <f>IF(SP_SUL!K1717="","*",SP_SUL!K1717)</f>
        <v>*</v>
      </c>
      <c r="O1695" s="26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8" t="str">
        <f>IF(SP_SUL!N1718="","*",SP_SUL!N1718)</f>
        <v>*</v>
      </c>
      <c r="M1696" s="150" t="str">
        <f>IF(SP_SUL!J1718="","*",SP_SUL!J1718)</f>
        <v>*</v>
      </c>
      <c r="N1696" s="261" t="str">
        <f>IF(SP_SUL!K1718="","*",SP_SUL!K1718)</f>
        <v>*</v>
      </c>
      <c r="O1696" s="26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8" t="str">
        <f>IF(SP_SUL!N1719="","*",SP_SUL!N1719)</f>
        <v>*</v>
      </c>
      <c r="M1697" s="150" t="str">
        <f>IF(SP_SUL!J1719="","*",SP_SUL!J1719)</f>
        <v>*</v>
      </c>
      <c r="N1697" s="261" t="str">
        <f>IF(SP_SUL!K1719="","*",SP_SUL!K1719)</f>
        <v>*</v>
      </c>
      <c r="O1697" s="26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4" t="str">
        <f>IF(SP_SUL!N1720="","*",SP_SUL!N1720)</f>
        <v>*</v>
      </c>
      <c r="M1698" s="111" t="str">
        <f>IF(SP_SUL!J1720="","*",SP_SUL!J1720)</f>
        <v>*</v>
      </c>
      <c r="N1698" s="260" t="str">
        <f>IF(SP_SUL!K1720="","*",SP_SUL!K1720)</f>
        <v>*</v>
      </c>
      <c r="O1698" s="26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8" t="str">
        <f>IF(SP_SUL!N1721="","*",SP_SUL!N1721)</f>
        <v>*</v>
      </c>
      <c r="M1699" s="150" t="str">
        <f>IF(SP_SUL!J1721="","*",SP_SUL!J1721)</f>
        <v>*</v>
      </c>
      <c r="N1699" s="261" t="str">
        <f>IF(SP_SUL!K1721="","*",SP_SUL!K1721)</f>
        <v>*</v>
      </c>
      <c r="O1699" s="26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8" t="str">
        <f>IF(SP_SUL!N1722="","*",SP_SUL!N1722)</f>
        <v>*</v>
      </c>
      <c r="M1700" s="150" t="str">
        <f>IF(SP_SUL!J1722="","*",SP_SUL!J1722)</f>
        <v>*</v>
      </c>
      <c r="N1700" s="261" t="str">
        <f>IF(SP_SUL!K1722="","*",SP_SUL!K1722)</f>
        <v>*</v>
      </c>
      <c r="O1700" s="26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4" t="str">
        <f>IF(SP_SUL!N1723="","*",SP_SUL!N1723)</f>
        <v>*</v>
      </c>
      <c r="M1701" s="111" t="str">
        <f>IF(SP_SUL!J1723="","*",SP_SUL!J1723)</f>
        <v>*</v>
      </c>
      <c r="N1701" s="260" t="str">
        <f>IF(SP_SUL!K1723="","*",SP_SUL!K1723)</f>
        <v>*</v>
      </c>
      <c r="O1701" s="26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8" t="str">
        <f>IF(SP_SUL!N1724="","*",SP_SUL!N1724)</f>
        <v>*</v>
      </c>
      <c r="M1702" s="150" t="str">
        <f>IF(SP_SUL!J1724="","*",SP_SUL!J1724)</f>
        <v>*</v>
      </c>
      <c r="N1702" s="261" t="str">
        <f>IF(SP_SUL!K1724="","*",SP_SUL!K1724)</f>
        <v>*</v>
      </c>
      <c r="O1702" s="26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8" t="str">
        <f>IF(SP_SUL!N1725="","*",SP_SUL!N1725)</f>
        <v>*</v>
      </c>
      <c r="M1703" s="150" t="str">
        <f>IF(SP_SUL!J1725="","*",SP_SUL!J1725)</f>
        <v>*</v>
      </c>
      <c r="N1703" s="261" t="str">
        <f>IF(SP_SUL!K1725="","*",SP_SUL!K1725)</f>
        <v>*</v>
      </c>
      <c r="O1703" s="26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4" t="str">
        <f>IF(SP_SUL!N1726="","*",SP_SUL!N1726)</f>
        <v>*</v>
      </c>
      <c r="M1704" s="111" t="str">
        <f>IF(SP_SUL!J1726="","*",SP_SUL!J1726)</f>
        <v>*</v>
      </c>
      <c r="N1704" s="260" t="str">
        <f>IF(SP_SUL!K1726="","*",SP_SUL!K1726)</f>
        <v>*</v>
      </c>
      <c r="O1704" s="26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8" t="str">
        <f>IF(SP_SUL!N1727="","*",SP_SUL!N1727)</f>
        <v>*</v>
      </c>
      <c r="M1705" s="150" t="str">
        <f>IF(SP_SUL!J1727="","*",SP_SUL!J1727)</f>
        <v>*</v>
      </c>
      <c r="N1705" s="261" t="str">
        <f>IF(SP_SUL!K1727="","*",SP_SUL!K1727)</f>
        <v>*</v>
      </c>
      <c r="O1705" s="26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8" t="str">
        <f>IF(SP_SUL!N1728="","*",SP_SUL!N1728)</f>
        <v>*</v>
      </c>
      <c r="M1706" s="150" t="str">
        <f>IF(SP_SUL!J1728="","*",SP_SUL!J1728)</f>
        <v>*</v>
      </c>
      <c r="N1706" s="261" t="str">
        <f>IF(SP_SUL!K1728="","*",SP_SUL!K1728)</f>
        <v>*</v>
      </c>
      <c r="O1706" s="26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4" t="str">
        <f>IF(SP_SUL!N1729="","*",SP_SUL!N1729)</f>
        <v>*</v>
      </c>
      <c r="M1707" s="111" t="str">
        <f>IF(SP_SUL!J1729="","*",SP_SUL!J1729)</f>
        <v>*</v>
      </c>
      <c r="N1707" s="260" t="str">
        <f>IF(SP_SUL!K1729="","*",SP_SUL!K1729)</f>
        <v>*</v>
      </c>
      <c r="O1707" s="26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8" t="str">
        <f>IF(SP_SUL!N1730="","*",SP_SUL!N1730)</f>
        <v>*</v>
      </c>
      <c r="M1708" s="150" t="str">
        <f>IF(SP_SUL!J1730="","*",SP_SUL!J1730)</f>
        <v>*</v>
      </c>
      <c r="N1708" s="261" t="str">
        <f>IF(SP_SUL!K1730="","*",SP_SUL!K1730)</f>
        <v>*</v>
      </c>
      <c r="O1708" s="26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8" t="str">
        <f>IF(SP_SUL!N1731="","*",SP_SUL!N1731)</f>
        <v>*</v>
      </c>
      <c r="M1709" s="150" t="str">
        <f>IF(SP_SUL!J1731="","*",SP_SUL!J1731)</f>
        <v>*</v>
      </c>
      <c r="N1709" s="261" t="str">
        <f>IF(SP_SUL!K1731="","*",SP_SUL!K1731)</f>
        <v>*</v>
      </c>
      <c r="O1709" s="26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4" t="str">
        <f>IF(SP_SUL!N1732="","*",SP_SUL!N1732)</f>
        <v>*</v>
      </c>
      <c r="M1710" s="111" t="str">
        <f>IF(SP_SUL!J1732="","*",SP_SUL!J1732)</f>
        <v>*</v>
      </c>
      <c r="N1710" s="260" t="str">
        <f>IF(SP_SUL!K1732="","*",SP_SUL!K1732)</f>
        <v>*</v>
      </c>
      <c r="O1710" s="26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8" t="str">
        <f>IF(SP_SUL!N1733="","*",SP_SUL!N1733)</f>
        <v>*</v>
      </c>
      <c r="M1711" s="150" t="str">
        <f>IF(SP_SUL!J1733="","*",SP_SUL!J1733)</f>
        <v>*</v>
      </c>
      <c r="N1711" s="261" t="str">
        <f>IF(SP_SUL!K1733="","*",SP_SUL!K1733)</f>
        <v>*</v>
      </c>
      <c r="O1711" s="26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8" t="str">
        <f>IF(SP_SUL!N1734="","*",SP_SUL!N1734)</f>
        <v>*</v>
      </c>
      <c r="M1712" s="150" t="str">
        <f>IF(SP_SUL!J1734="","*",SP_SUL!J1734)</f>
        <v>*</v>
      </c>
      <c r="N1712" s="261" t="str">
        <f>IF(SP_SUL!K1734="","*",SP_SUL!K1734)</f>
        <v>*</v>
      </c>
      <c r="O1712" s="26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4" t="str">
        <f>IF(SP_SUL!N1735="","*",SP_SUL!N1735)</f>
        <v>*</v>
      </c>
      <c r="M1713" s="111" t="str">
        <f>IF(SP_SUL!J1735="","*",SP_SUL!J1735)</f>
        <v>*</v>
      </c>
      <c r="N1713" s="260" t="str">
        <f>IF(SP_SUL!K1735="","*",SP_SUL!K1735)</f>
        <v>*</v>
      </c>
      <c r="O1713" s="26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8" t="str">
        <f>IF(SP_SUL!N1736="","*",SP_SUL!N1736)</f>
        <v>*</v>
      </c>
      <c r="M1714" s="150" t="str">
        <f>IF(SP_SUL!J1736="","*",SP_SUL!J1736)</f>
        <v>*</v>
      </c>
      <c r="N1714" s="261" t="str">
        <f>IF(SP_SUL!K1736="","*",SP_SUL!K1736)</f>
        <v>*</v>
      </c>
      <c r="O1714" s="26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8" t="str">
        <f>IF(SP_SUL!N1737="","*",SP_SUL!N1737)</f>
        <v>*</v>
      </c>
      <c r="M1715" s="150" t="str">
        <f>IF(SP_SUL!J1737="","*",SP_SUL!J1737)</f>
        <v>*</v>
      </c>
      <c r="N1715" s="261" t="str">
        <f>IF(SP_SUL!K1737="","*",SP_SUL!K1737)</f>
        <v>*</v>
      </c>
      <c r="O1715" s="26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4" t="str">
        <f>IF(SP_SUL!N1738="","*",SP_SUL!N1738)</f>
        <v>*</v>
      </c>
      <c r="M1716" s="111" t="str">
        <f>IF(SP_SUL!J1738="","*",SP_SUL!J1738)</f>
        <v>*</v>
      </c>
      <c r="N1716" s="260" t="str">
        <f>IF(SP_SUL!K1738="","*",SP_SUL!K1738)</f>
        <v>*</v>
      </c>
      <c r="O1716" s="26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8" t="str">
        <f>IF(SP_SUL!N1739="","*",SP_SUL!N1739)</f>
        <v>*</v>
      </c>
      <c r="M1717" s="150" t="str">
        <f>IF(SP_SUL!J1739="","*",SP_SUL!J1739)</f>
        <v>*</v>
      </c>
      <c r="N1717" s="261" t="str">
        <f>IF(SP_SUL!K1739="","*",SP_SUL!K1739)</f>
        <v>*</v>
      </c>
      <c r="O1717" s="26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8" t="str">
        <f>IF(SP_SUL!N1740="","*",SP_SUL!N1740)</f>
        <v>*</v>
      </c>
      <c r="M1718" s="150" t="str">
        <f>IF(SP_SUL!J1740="","*",SP_SUL!J1740)</f>
        <v>*</v>
      </c>
      <c r="N1718" s="261" t="str">
        <f>IF(SP_SUL!K1740="","*",SP_SUL!K1740)</f>
        <v>*</v>
      </c>
      <c r="O1718" s="26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4" t="str">
        <f>IF(SP_SUL!N1741="","*",SP_SUL!N1741)</f>
        <v>*</v>
      </c>
      <c r="M1719" s="111" t="str">
        <f>IF(SP_SUL!J1741="","*",SP_SUL!J1741)</f>
        <v>*</v>
      </c>
      <c r="N1719" s="260" t="str">
        <f>IF(SP_SUL!K1741="","*",SP_SUL!K1741)</f>
        <v>*</v>
      </c>
      <c r="O1719" s="26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8" t="str">
        <f>IF(SP_SUL!N1742="","*",SP_SUL!N1742)</f>
        <v>*</v>
      </c>
      <c r="M1720" s="150" t="str">
        <f>IF(SP_SUL!J1742="","*",SP_SUL!J1742)</f>
        <v>*</v>
      </c>
      <c r="N1720" s="261" t="str">
        <f>IF(SP_SUL!K1742="","*",SP_SUL!K1742)</f>
        <v>*</v>
      </c>
      <c r="O1720" s="26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8" t="str">
        <f>IF(SP_SUL!N1743="","*",SP_SUL!N1743)</f>
        <v>*</v>
      </c>
      <c r="M1721" s="150" t="str">
        <f>IF(SP_SUL!J1743="","*",SP_SUL!J1743)</f>
        <v>*</v>
      </c>
      <c r="N1721" s="261" t="str">
        <f>IF(SP_SUL!K1743="","*",SP_SUL!K1743)</f>
        <v>*</v>
      </c>
      <c r="O1721" s="26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4" t="str">
        <f>IF(SP_SUL!N1744="","*",SP_SUL!N1744)</f>
        <v>*</v>
      </c>
      <c r="M1722" s="111" t="str">
        <f>IF(SP_SUL!J1744="","*",SP_SUL!J1744)</f>
        <v>*</v>
      </c>
      <c r="N1722" s="260" t="str">
        <f>IF(SP_SUL!K1744="","*",SP_SUL!K1744)</f>
        <v>*</v>
      </c>
      <c r="O1722" s="26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8" t="str">
        <f>IF(SP_SUL!N1745="","*",SP_SUL!N1745)</f>
        <v>*</v>
      </c>
      <c r="M1723" s="150" t="str">
        <f>IF(SP_SUL!J1745="","*",SP_SUL!J1745)</f>
        <v>*</v>
      </c>
      <c r="N1723" s="261" t="str">
        <f>IF(SP_SUL!K1745="","*",SP_SUL!K1745)</f>
        <v>*</v>
      </c>
      <c r="O1723" s="26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8" t="str">
        <f>IF(SP_SUL!N1746="","*",SP_SUL!N1746)</f>
        <v>*</v>
      </c>
      <c r="M1724" s="150" t="str">
        <f>IF(SP_SUL!J1746="","*",SP_SUL!J1746)</f>
        <v>*</v>
      </c>
      <c r="N1724" s="261" t="str">
        <f>IF(SP_SUL!K1746="","*",SP_SUL!K1746)</f>
        <v>*</v>
      </c>
      <c r="O1724" s="26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4" t="str">
        <f>IF(SP_SUL!N1747="","*",SP_SUL!N1747)</f>
        <v>*</v>
      </c>
      <c r="M1725" s="111" t="str">
        <f>IF(SP_SUL!J1747="","*",SP_SUL!J1747)</f>
        <v>*</v>
      </c>
      <c r="N1725" s="260" t="str">
        <f>IF(SP_SUL!K1747="","*",SP_SUL!K1747)</f>
        <v>*</v>
      </c>
      <c r="O1725" s="26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8" t="str">
        <f>IF(SP_SUL!N1748="","*",SP_SUL!N1748)</f>
        <v>*</v>
      </c>
      <c r="M1726" s="150" t="str">
        <f>IF(SP_SUL!J1748="","*",SP_SUL!J1748)</f>
        <v>*</v>
      </c>
      <c r="N1726" s="261" t="str">
        <f>IF(SP_SUL!K1748="","*",SP_SUL!K1748)</f>
        <v>*</v>
      </c>
      <c r="O1726" s="26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8" t="str">
        <f>IF(SP_SUL!N1749="","*",SP_SUL!N1749)</f>
        <v>*</v>
      </c>
      <c r="M1727" s="150" t="str">
        <f>IF(SP_SUL!J1749="","*",SP_SUL!J1749)</f>
        <v>*</v>
      </c>
      <c r="N1727" s="261" t="str">
        <f>IF(SP_SUL!K1749="","*",SP_SUL!K1749)</f>
        <v>*</v>
      </c>
      <c r="O1727" s="26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4" t="str">
        <f>IF(SP_SUL!N1750="","*",SP_SUL!N1750)</f>
        <v>*</v>
      </c>
      <c r="M1728" s="111" t="str">
        <f>IF(SP_SUL!J1750="","*",SP_SUL!J1750)</f>
        <v>*</v>
      </c>
      <c r="N1728" s="260" t="str">
        <f>IF(SP_SUL!K1750="","*",SP_SUL!K1750)</f>
        <v>*</v>
      </c>
      <c r="O1728" s="26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8" t="str">
        <f>IF(SP_SUL!N1751="","*",SP_SUL!N1751)</f>
        <v>*</v>
      </c>
      <c r="M1729" s="150" t="str">
        <f>IF(SP_SUL!J1751="","*",SP_SUL!J1751)</f>
        <v>*</v>
      </c>
      <c r="N1729" s="261" t="str">
        <f>IF(SP_SUL!K1751="","*",SP_SUL!K1751)</f>
        <v>*</v>
      </c>
      <c r="O1729" s="26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8" t="str">
        <f>IF(SP_SUL!N1752="","*",SP_SUL!N1752)</f>
        <v>*</v>
      </c>
      <c r="M1730" s="150" t="str">
        <f>IF(SP_SUL!J1752="","*",SP_SUL!J1752)</f>
        <v>*</v>
      </c>
      <c r="N1730" s="261" t="str">
        <f>IF(SP_SUL!K1752="","*",SP_SUL!K1752)</f>
        <v>*</v>
      </c>
      <c r="O1730" s="26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4" t="str">
        <f>IF(SP_SUL!N1753="","*",SP_SUL!N1753)</f>
        <v>*</v>
      </c>
      <c r="M1731" s="111" t="str">
        <f>IF(SP_SUL!J1753="","*",SP_SUL!J1753)</f>
        <v>*</v>
      </c>
      <c r="N1731" s="260" t="str">
        <f>IF(SP_SUL!K1753="","*",SP_SUL!K1753)</f>
        <v>*</v>
      </c>
      <c r="O1731" s="26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8" t="str">
        <f>IF(SP_SUL!N1754="","*",SP_SUL!N1754)</f>
        <v>*</v>
      </c>
      <c r="M1732" s="150" t="str">
        <f>IF(SP_SUL!J1754="","*",SP_SUL!J1754)</f>
        <v>*</v>
      </c>
      <c r="N1732" s="261" t="str">
        <f>IF(SP_SUL!K1754="","*",SP_SUL!K1754)</f>
        <v>*</v>
      </c>
      <c r="O1732" s="26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8" t="str">
        <f>IF(SP_SUL!N1755="","*",SP_SUL!N1755)</f>
        <v>*</v>
      </c>
      <c r="M1733" s="150" t="str">
        <f>IF(SP_SUL!J1755="","*",SP_SUL!J1755)</f>
        <v>*</v>
      </c>
      <c r="N1733" s="261" t="str">
        <f>IF(SP_SUL!K1755="","*",SP_SUL!K1755)</f>
        <v>*</v>
      </c>
      <c r="O1733" s="26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4" t="str">
        <f>IF(SP_SUL!N1756="","*",SP_SUL!N1756)</f>
        <v>*</v>
      </c>
      <c r="M1734" s="111" t="str">
        <f>IF(SP_SUL!J1756="","*",SP_SUL!J1756)</f>
        <v>*</v>
      </c>
      <c r="N1734" s="260" t="str">
        <f>IF(SP_SUL!K1756="","*",SP_SUL!K1756)</f>
        <v>*</v>
      </c>
      <c r="O1734" s="26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8" t="str">
        <f>IF(SP_SUL!N1757="","*",SP_SUL!N1757)</f>
        <v>*</v>
      </c>
      <c r="M1735" s="150" t="str">
        <f>IF(SP_SUL!J1757="","*",SP_SUL!J1757)</f>
        <v>*</v>
      </c>
      <c r="N1735" s="261" t="str">
        <f>IF(SP_SUL!K1757="","*",SP_SUL!K1757)</f>
        <v>*</v>
      </c>
      <c r="O1735" s="26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8" t="str">
        <f>IF(SP_SUL!N1758="","*",SP_SUL!N1758)</f>
        <v>*</v>
      </c>
      <c r="M1736" s="150" t="str">
        <f>IF(SP_SUL!J1758="","*",SP_SUL!J1758)</f>
        <v>*</v>
      </c>
      <c r="N1736" s="261" t="str">
        <f>IF(SP_SUL!K1758="","*",SP_SUL!K1758)</f>
        <v>*</v>
      </c>
      <c r="O1736" s="26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4" t="str">
        <f>IF(SP_SUL!N1759="","*",SP_SUL!N1759)</f>
        <v>*</v>
      </c>
      <c r="M1737" s="111" t="str">
        <f>IF(SP_SUL!J1759="","*",SP_SUL!J1759)</f>
        <v>*</v>
      </c>
      <c r="N1737" s="260" t="str">
        <f>IF(SP_SUL!K1759="","*",SP_SUL!K1759)</f>
        <v>*</v>
      </c>
      <c r="O1737" s="26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8" t="str">
        <f>IF(SP_SUL!N1760="","*",SP_SUL!N1760)</f>
        <v>*</v>
      </c>
      <c r="M1738" s="150" t="str">
        <f>IF(SP_SUL!J1760="","*",SP_SUL!J1760)</f>
        <v>*</v>
      </c>
      <c r="N1738" s="261" t="str">
        <f>IF(SP_SUL!K1760="","*",SP_SUL!K1760)</f>
        <v>*</v>
      </c>
      <c r="O1738" s="26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8" t="str">
        <f>IF(SP_SUL!N1761="","*",SP_SUL!N1761)</f>
        <v>*</v>
      </c>
      <c r="M1739" s="150" t="str">
        <f>IF(SP_SUL!J1761="","*",SP_SUL!J1761)</f>
        <v>*</v>
      </c>
      <c r="N1739" s="261" t="str">
        <f>IF(SP_SUL!K1761="","*",SP_SUL!K1761)</f>
        <v>*</v>
      </c>
      <c r="O1739" s="26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4" t="str">
        <f>IF(SP_SUL!N1762="","*",SP_SUL!N1762)</f>
        <v>*</v>
      </c>
      <c r="M1740" s="111" t="str">
        <f>IF(SP_SUL!J1762="","*",SP_SUL!J1762)</f>
        <v>*</v>
      </c>
      <c r="N1740" s="260" t="str">
        <f>IF(SP_SUL!K1762="","*",SP_SUL!K1762)</f>
        <v>*</v>
      </c>
      <c r="O1740" s="26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8" t="str">
        <f>IF(SP_SUL!N1763="","*",SP_SUL!N1763)</f>
        <v>*</v>
      </c>
      <c r="M1741" s="150" t="str">
        <f>IF(SP_SUL!J1763="","*",SP_SUL!J1763)</f>
        <v>*</v>
      </c>
      <c r="N1741" s="261" t="str">
        <f>IF(SP_SUL!K1763="","*",SP_SUL!K1763)</f>
        <v>*</v>
      </c>
      <c r="O1741" s="26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8" t="str">
        <f>IF(SP_SUL!N1764="","*",SP_SUL!N1764)</f>
        <v>*</v>
      </c>
      <c r="M1742" s="150" t="str">
        <f>IF(SP_SUL!J1764="","*",SP_SUL!J1764)</f>
        <v>*</v>
      </c>
      <c r="N1742" s="261" t="str">
        <f>IF(SP_SUL!K1764="","*",SP_SUL!K1764)</f>
        <v>*</v>
      </c>
      <c r="O1742" s="26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4" t="str">
        <f>IF(SP_SUL!N1765="","*",SP_SUL!N1765)</f>
        <v>*</v>
      </c>
      <c r="M1743" s="111" t="str">
        <f>IF(SP_SUL!J1765="","*",SP_SUL!J1765)</f>
        <v>*</v>
      </c>
      <c r="N1743" s="260" t="str">
        <f>IF(SP_SUL!K1765="","*",SP_SUL!K1765)</f>
        <v>*</v>
      </c>
      <c r="O1743" s="26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8" t="str">
        <f>IF(SP_SUL!N1766="","*",SP_SUL!N1766)</f>
        <v>*</v>
      </c>
      <c r="M1744" s="150" t="str">
        <f>IF(SP_SUL!J1766="","*",SP_SUL!J1766)</f>
        <v>*</v>
      </c>
      <c r="N1744" s="261" t="str">
        <f>IF(SP_SUL!K1766="","*",SP_SUL!K1766)</f>
        <v>*</v>
      </c>
      <c r="O1744" s="26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8" t="str">
        <f>IF(SP_SUL!N1767="","*",SP_SUL!N1767)</f>
        <v>*</v>
      </c>
      <c r="M1745" s="150" t="str">
        <f>IF(SP_SUL!J1767="","*",SP_SUL!J1767)</f>
        <v>*</v>
      </c>
      <c r="N1745" s="261" t="str">
        <f>IF(SP_SUL!K1767="","*",SP_SUL!K1767)</f>
        <v>*</v>
      </c>
      <c r="O1745" s="26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4" t="str">
        <f>IF(SP_SUL!N1768="","*",SP_SUL!N1768)</f>
        <v>*</v>
      </c>
      <c r="M1746" s="111" t="str">
        <f>IF(SP_SUL!J1768="","*",SP_SUL!J1768)</f>
        <v>*</v>
      </c>
      <c r="N1746" s="260" t="str">
        <f>IF(SP_SUL!K1768="","*",SP_SUL!K1768)</f>
        <v>*</v>
      </c>
      <c r="O1746" s="26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8" t="str">
        <f>IF(SP_SUL!N1769="","*",SP_SUL!N1769)</f>
        <v>*</v>
      </c>
      <c r="M1747" s="150" t="str">
        <f>IF(SP_SUL!J1769="","*",SP_SUL!J1769)</f>
        <v>*</v>
      </c>
      <c r="N1747" s="261" t="str">
        <f>IF(SP_SUL!K1769="","*",SP_SUL!K1769)</f>
        <v>*</v>
      </c>
      <c r="O1747" s="26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8" t="str">
        <f>IF(SP_SUL!N1770="","*",SP_SUL!N1770)</f>
        <v>*</v>
      </c>
      <c r="M1748" s="150" t="str">
        <f>IF(SP_SUL!J1770="","*",SP_SUL!J1770)</f>
        <v>*</v>
      </c>
      <c r="N1748" s="261" t="str">
        <f>IF(SP_SUL!K1770="","*",SP_SUL!K1770)</f>
        <v>*</v>
      </c>
      <c r="O1748" s="26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4" t="str">
        <f>IF(SP_SUL!N1771="","*",SP_SUL!N1771)</f>
        <v>*</v>
      </c>
      <c r="M1749" s="111" t="str">
        <f>IF(SP_SUL!J1771="","*",SP_SUL!J1771)</f>
        <v>*</v>
      </c>
      <c r="N1749" s="260" t="str">
        <f>IF(SP_SUL!K1771="","*",SP_SUL!K1771)</f>
        <v>*</v>
      </c>
      <c r="O1749" s="26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8" t="str">
        <f>IF(SP_SUL!N1772="","*",SP_SUL!N1772)</f>
        <v>*</v>
      </c>
      <c r="M1750" s="150" t="str">
        <f>IF(SP_SUL!J1772="","*",SP_SUL!J1772)</f>
        <v>*</v>
      </c>
      <c r="N1750" s="261" t="str">
        <f>IF(SP_SUL!K1772="","*",SP_SUL!K1772)</f>
        <v>*</v>
      </c>
      <c r="O1750" s="26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8" t="str">
        <f>IF(SP_SUL!N1773="","*",SP_SUL!N1773)</f>
        <v>*</v>
      </c>
      <c r="M1751" s="150" t="str">
        <f>IF(SP_SUL!J1773="","*",SP_SUL!J1773)</f>
        <v>*</v>
      </c>
      <c r="N1751" s="261" t="str">
        <f>IF(SP_SUL!K1773="","*",SP_SUL!K1773)</f>
        <v>*</v>
      </c>
      <c r="O1751" s="26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4" t="str">
        <f>IF(SP_SUL!N1774="","*",SP_SUL!N1774)</f>
        <v>*</v>
      </c>
      <c r="M1752" s="111" t="str">
        <f>IF(SP_SUL!J1774="","*",SP_SUL!J1774)</f>
        <v>*</v>
      </c>
      <c r="N1752" s="260" t="str">
        <f>IF(SP_SUL!K1774="","*",SP_SUL!K1774)</f>
        <v>*</v>
      </c>
      <c r="O1752" s="26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8" t="str">
        <f>IF(SP_SUL!N1775="","*",SP_SUL!N1775)</f>
        <v>*</v>
      </c>
      <c r="M1753" s="150" t="str">
        <f>IF(SP_SUL!J1775="","*",SP_SUL!J1775)</f>
        <v>*</v>
      </c>
      <c r="N1753" s="261" t="str">
        <f>IF(SP_SUL!K1775="","*",SP_SUL!K1775)</f>
        <v>*</v>
      </c>
      <c r="O1753" s="26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8" t="str">
        <f>IF(SP_SUL!N1776="","*",SP_SUL!N1776)</f>
        <v>*</v>
      </c>
      <c r="M1754" s="150" t="str">
        <f>IF(SP_SUL!J1776="","*",SP_SUL!J1776)</f>
        <v>*</v>
      </c>
      <c r="N1754" s="261" t="str">
        <f>IF(SP_SUL!K1776="","*",SP_SUL!K1776)</f>
        <v>*</v>
      </c>
      <c r="O1754" s="26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4" t="str">
        <f>IF(SP_SUL!N1777="","*",SP_SUL!N1777)</f>
        <v>*</v>
      </c>
      <c r="M1755" s="111" t="str">
        <f>IF(SP_SUL!J1777="","*",SP_SUL!J1777)</f>
        <v>*</v>
      </c>
      <c r="N1755" s="260" t="str">
        <f>IF(SP_SUL!K1777="","*",SP_SUL!K1777)</f>
        <v>*</v>
      </c>
      <c r="O1755" s="26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8" t="str">
        <f>IF(SP_SUL!N1778="","*",SP_SUL!N1778)</f>
        <v>*</v>
      </c>
      <c r="M1756" s="150" t="str">
        <f>IF(SP_SUL!J1778="","*",SP_SUL!J1778)</f>
        <v>*</v>
      </c>
      <c r="N1756" s="261" t="str">
        <f>IF(SP_SUL!K1778="","*",SP_SUL!K1778)</f>
        <v>*</v>
      </c>
      <c r="O1756" s="26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8" t="str">
        <f>IF(SP_SUL!N1779="","*",SP_SUL!N1779)</f>
        <v>*</v>
      </c>
      <c r="M1757" s="150" t="str">
        <f>IF(SP_SUL!J1779="","*",SP_SUL!J1779)</f>
        <v>*</v>
      </c>
      <c r="N1757" s="261" t="str">
        <f>IF(SP_SUL!K1779="","*",SP_SUL!K1779)</f>
        <v>*</v>
      </c>
      <c r="O1757" s="26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4" t="str">
        <f>IF(SP_SUL!N1780="","*",SP_SUL!N1780)</f>
        <v>*</v>
      </c>
      <c r="M1758" s="111" t="str">
        <f>IF(SP_SUL!J1780="","*",SP_SUL!J1780)</f>
        <v>*</v>
      </c>
      <c r="N1758" s="260" t="str">
        <f>IF(SP_SUL!K1780="","*",SP_SUL!K1780)</f>
        <v>*</v>
      </c>
      <c r="O1758" s="26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8" t="str">
        <f>IF(SP_SUL!N1781="","*",SP_SUL!N1781)</f>
        <v>*</v>
      </c>
      <c r="M1759" s="150" t="str">
        <f>IF(SP_SUL!J1781="","*",SP_SUL!J1781)</f>
        <v>*</v>
      </c>
      <c r="N1759" s="261" t="str">
        <f>IF(SP_SUL!K1781="","*",SP_SUL!K1781)</f>
        <v>*</v>
      </c>
      <c r="O1759" s="26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8" t="str">
        <f>IF(SP_SUL!N1782="","*",SP_SUL!N1782)</f>
        <v>*</v>
      </c>
      <c r="M1760" s="150" t="str">
        <f>IF(SP_SUL!J1782="","*",SP_SUL!J1782)</f>
        <v>*</v>
      </c>
      <c r="N1760" s="261" t="str">
        <f>IF(SP_SUL!K1782="","*",SP_SUL!K1782)</f>
        <v>*</v>
      </c>
      <c r="O1760" s="26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4" t="str">
        <f>IF(SP_SUL!N1783="","*",SP_SUL!N1783)</f>
        <v>*</v>
      </c>
      <c r="M1761" s="111" t="str">
        <f>IF(SP_SUL!J1783="","*",SP_SUL!J1783)</f>
        <v>*</v>
      </c>
      <c r="N1761" s="260" t="str">
        <f>IF(SP_SUL!K1783="","*",SP_SUL!K1783)</f>
        <v>*</v>
      </c>
      <c r="O1761" s="26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8" t="str">
        <f>IF(SP_SUL!N1784="","*",SP_SUL!N1784)</f>
        <v>*</v>
      </c>
      <c r="M1762" s="150" t="str">
        <f>IF(SP_SUL!J1784="","*",SP_SUL!J1784)</f>
        <v>*</v>
      </c>
      <c r="N1762" s="261" t="str">
        <f>IF(SP_SUL!K1784="","*",SP_SUL!K1784)</f>
        <v>*</v>
      </c>
      <c r="O1762" s="26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8" t="str">
        <f>IF(SP_SUL!N1785="","*",SP_SUL!N1785)</f>
        <v>*</v>
      </c>
      <c r="M1763" s="150" t="str">
        <f>IF(SP_SUL!J1785="","*",SP_SUL!J1785)</f>
        <v>*</v>
      </c>
      <c r="N1763" s="261" t="str">
        <f>IF(SP_SUL!K1785="","*",SP_SUL!K1785)</f>
        <v>*</v>
      </c>
      <c r="O1763" s="26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4" t="str">
        <f>IF(SP_SUL!N1786="","*",SP_SUL!N1786)</f>
        <v>*</v>
      </c>
      <c r="M1764" s="111" t="str">
        <f>IF(SP_SUL!J1786="","*",SP_SUL!J1786)</f>
        <v>*</v>
      </c>
      <c r="N1764" s="260" t="str">
        <f>IF(SP_SUL!K1786="","*",SP_SUL!K1786)</f>
        <v>*</v>
      </c>
      <c r="O1764" s="26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8" t="str">
        <f>IF(SP_SUL!N1787="","*",SP_SUL!N1787)</f>
        <v>*</v>
      </c>
      <c r="M1765" s="150" t="str">
        <f>IF(SP_SUL!J1787="","*",SP_SUL!J1787)</f>
        <v>*</v>
      </c>
      <c r="N1765" s="261" t="str">
        <f>IF(SP_SUL!K1787="","*",SP_SUL!K1787)</f>
        <v>*</v>
      </c>
      <c r="O1765" s="26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8" t="str">
        <f>IF(SP_SUL!N1788="","*",SP_SUL!N1788)</f>
        <v>*</v>
      </c>
      <c r="M1766" s="150" t="str">
        <f>IF(SP_SUL!J1788="","*",SP_SUL!J1788)</f>
        <v>*</v>
      </c>
      <c r="N1766" s="261" t="str">
        <f>IF(SP_SUL!K1788="","*",SP_SUL!K1788)</f>
        <v>*</v>
      </c>
      <c r="O1766" s="26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4" t="str">
        <f>IF(SP_SUL!N1789="","*",SP_SUL!N1789)</f>
        <v>*</v>
      </c>
      <c r="M1767" s="111" t="str">
        <f>IF(SP_SUL!J1789="","*",SP_SUL!J1789)</f>
        <v>*</v>
      </c>
      <c r="N1767" s="260" t="str">
        <f>IF(SP_SUL!K1789="","*",SP_SUL!K1789)</f>
        <v>*</v>
      </c>
      <c r="O1767" s="26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8" t="str">
        <f>IF(SP_SUL!N1790="","*",SP_SUL!N1790)</f>
        <v>*</v>
      </c>
      <c r="M1768" s="150" t="str">
        <f>IF(SP_SUL!J1790="","*",SP_SUL!J1790)</f>
        <v>*</v>
      </c>
      <c r="N1768" s="261" t="str">
        <f>IF(SP_SUL!K1790="","*",SP_SUL!K1790)</f>
        <v>*</v>
      </c>
      <c r="O1768" s="26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8" t="str">
        <f>IF(SP_SUL!N1791="","*",SP_SUL!N1791)</f>
        <v>*</v>
      </c>
      <c r="M1769" s="150" t="str">
        <f>IF(SP_SUL!J1791="","*",SP_SUL!J1791)</f>
        <v>*</v>
      </c>
      <c r="N1769" s="261" t="str">
        <f>IF(SP_SUL!K1791="","*",SP_SUL!K1791)</f>
        <v>*</v>
      </c>
      <c r="O1769" s="26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4" t="str">
        <f>IF(SP_SUL!N1792="","*",SP_SUL!N1792)</f>
        <v>*</v>
      </c>
      <c r="M1770" s="111" t="str">
        <f>IF(SP_SUL!J1792="","*",SP_SUL!J1792)</f>
        <v>*</v>
      </c>
      <c r="N1770" s="260" t="str">
        <f>IF(SP_SUL!K1792="","*",SP_SUL!K1792)</f>
        <v>*</v>
      </c>
      <c r="O1770" s="26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8" t="str">
        <f>IF(SP_SUL!N1793="","*",SP_SUL!N1793)</f>
        <v>*</v>
      </c>
      <c r="M1771" s="150" t="str">
        <f>IF(SP_SUL!J1793="","*",SP_SUL!J1793)</f>
        <v>*</v>
      </c>
      <c r="N1771" s="261" t="str">
        <f>IF(SP_SUL!K1793="","*",SP_SUL!K1793)</f>
        <v>*</v>
      </c>
      <c r="O1771" s="26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8" t="str">
        <f>IF(SP_SUL!N1794="","*",SP_SUL!N1794)</f>
        <v>*</v>
      </c>
      <c r="M1772" s="150" t="str">
        <f>IF(SP_SUL!J1794="","*",SP_SUL!J1794)</f>
        <v>*</v>
      </c>
      <c r="N1772" s="261" t="str">
        <f>IF(SP_SUL!K1794="","*",SP_SUL!K1794)</f>
        <v>*</v>
      </c>
      <c r="O1772" s="26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4" t="str">
        <f>IF(SP_SUL!N1795="","*",SP_SUL!N1795)</f>
        <v>*</v>
      </c>
      <c r="M1773" s="111" t="str">
        <f>IF(SP_SUL!J1795="","*",SP_SUL!J1795)</f>
        <v>*</v>
      </c>
      <c r="N1773" s="260" t="str">
        <f>IF(SP_SUL!K1795="","*",SP_SUL!K1795)</f>
        <v>*</v>
      </c>
      <c r="O1773" s="26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8" t="str">
        <f>IF(SP_SUL!N1796="","*",SP_SUL!N1796)</f>
        <v>*</v>
      </c>
      <c r="M1774" s="150" t="str">
        <f>IF(SP_SUL!J1796="","*",SP_SUL!J1796)</f>
        <v>*</v>
      </c>
      <c r="N1774" s="261" t="str">
        <f>IF(SP_SUL!K1796="","*",SP_SUL!K1796)</f>
        <v>*</v>
      </c>
      <c r="O1774" s="26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8" t="str">
        <f>IF(SP_SUL!N1797="","*",SP_SUL!N1797)</f>
        <v>*</v>
      </c>
      <c r="M1775" s="150" t="str">
        <f>IF(SP_SUL!J1797="","*",SP_SUL!J1797)</f>
        <v>*</v>
      </c>
      <c r="N1775" s="261" t="str">
        <f>IF(SP_SUL!K1797="","*",SP_SUL!K1797)</f>
        <v>*</v>
      </c>
      <c r="O1775" s="26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4" t="str">
        <f>IF(SP_SUL!N1798="","*",SP_SUL!N1798)</f>
        <v>*</v>
      </c>
      <c r="M1776" s="111" t="str">
        <f>IF(SP_SUL!J1798="","*",SP_SUL!J1798)</f>
        <v>*</v>
      </c>
      <c r="N1776" s="260" t="str">
        <f>IF(SP_SUL!K1798="","*",SP_SUL!K1798)</f>
        <v>*</v>
      </c>
      <c r="O1776" s="26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8" t="str">
        <f>IF(SP_SUL!N1799="","*",SP_SUL!N1799)</f>
        <v>*</v>
      </c>
      <c r="M1777" s="150" t="str">
        <f>IF(SP_SUL!J1799="","*",SP_SUL!J1799)</f>
        <v>*</v>
      </c>
      <c r="N1777" s="261" t="str">
        <f>IF(SP_SUL!K1799="","*",SP_SUL!K1799)</f>
        <v>*</v>
      </c>
      <c r="O1777" s="26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8" t="str">
        <f>IF(SP_SUL!N1800="","*",SP_SUL!N1800)</f>
        <v>*</v>
      </c>
      <c r="M1778" s="150" t="str">
        <f>IF(SP_SUL!J1800="","*",SP_SUL!J1800)</f>
        <v>*</v>
      </c>
      <c r="N1778" s="261" t="str">
        <f>IF(SP_SUL!K1800="","*",SP_SUL!K1800)</f>
        <v>*</v>
      </c>
      <c r="O1778" s="26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4" t="str">
        <f>IF(SP_SUL!N1801="","*",SP_SUL!N1801)</f>
        <v>*</v>
      </c>
      <c r="M1779" s="111" t="str">
        <f>IF(SP_SUL!J1801="","*",SP_SUL!J1801)</f>
        <v>*</v>
      </c>
      <c r="N1779" s="260" t="str">
        <f>IF(SP_SUL!K1801="","*",SP_SUL!K1801)</f>
        <v>*</v>
      </c>
      <c r="O1779" s="26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8" t="str">
        <f>IF(SP_SUL!N1802="","*",SP_SUL!N1802)</f>
        <v>*</v>
      </c>
      <c r="M1780" s="150" t="str">
        <f>IF(SP_SUL!J1802="","*",SP_SUL!J1802)</f>
        <v>*</v>
      </c>
      <c r="N1780" s="261" t="str">
        <f>IF(SP_SUL!K1802="","*",SP_SUL!K1802)</f>
        <v>*</v>
      </c>
      <c r="O1780" s="26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8" t="str">
        <f>IF(SP_SUL!N1803="","*",SP_SUL!N1803)</f>
        <v>*</v>
      </c>
      <c r="M1781" s="150" t="str">
        <f>IF(SP_SUL!J1803="","*",SP_SUL!J1803)</f>
        <v>*</v>
      </c>
      <c r="N1781" s="261" t="str">
        <f>IF(SP_SUL!K1803="","*",SP_SUL!K1803)</f>
        <v>*</v>
      </c>
      <c r="O1781" s="26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4" t="str">
        <f>IF(SP_SUL!N1804="","*",SP_SUL!N1804)</f>
        <v>*</v>
      </c>
      <c r="M1782" s="111" t="str">
        <f>IF(SP_SUL!J1804="","*",SP_SUL!J1804)</f>
        <v>*</v>
      </c>
      <c r="N1782" s="260" t="str">
        <f>IF(SP_SUL!K1804="","*",SP_SUL!K1804)</f>
        <v>*</v>
      </c>
      <c r="O1782" s="26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8" t="str">
        <f>IF(SP_SUL!N1805="","*",SP_SUL!N1805)</f>
        <v>*</v>
      </c>
      <c r="M1783" s="150" t="str">
        <f>IF(SP_SUL!J1805="","*",SP_SUL!J1805)</f>
        <v>*</v>
      </c>
      <c r="N1783" s="261" t="str">
        <f>IF(SP_SUL!K1805="","*",SP_SUL!K1805)</f>
        <v>*</v>
      </c>
      <c r="O1783" s="26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8" t="str">
        <f>IF(SP_SUL!N1806="","*",SP_SUL!N1806)</f>
        <v>*</v>
      </c>
      <c r="M1784" s="150" t="str">
        <f>IF(SP_SUL!J1806="","*",SP_SUL!J1806)</f>
        <v>*</v>
      </c>
      <c r="N1784" s="261" t="str">
        <f>IF(SP_SUL!K1806="","*",SP_SUL!K1806)</f>
        <v>*</v>
      </c>
      <c r="O1784" s="26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4" t="str">
        <f>IF(SP_SUL!N1807="","*",SP_SUL!N1807)</f>
        <v>*</v>
      </c>
      <c r="M1785" s="111" t="str">
        <f>IF(SP_SUL!J1807="","*",SP_SUL!J1807)</f>
        <v>*</v>
      </c>
      <c r="N1785" s="260" t="str">
        <f>IF(SP_SUL!K1807="","*",SP_SUL!K1807)</f>
        <v>*</v>
      </c>
      <c r="O1785" s="26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8" t="str">
        <f>IF(SP_SUL!N1808="","*",SP_SUL!N1808)</f>
        <v>*</v>
      </c>
      <c r="M1786" s="150" t="str">
        <f>IF(SP_SUL!J1808="","*",SP_SUL!J1808)</f>
        <v>*</v>
      </c>
      <c r="N1786" s="261" t="str">
        <f>IF(SP_SUL!K1808="","*",SP_SUL!K1808)</f>
        <v>*</v>
      </c>
      <c r="O1786" s="26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8" t="str">
        <f>IF(SP_SUL!N1809="","*",SP_SUL!N1809)</f>
        <v>*</v>
      </c>
      <c r="M1787" s="150" t="str">
        <f>IF(SP_SUL!J1809="","*",SP_SUL!J1809)</f>
        <v>*</v>
      </c>
      <c r="N1787" s="261" t="str">
        <f>IF(SP_SUL!K1809="","*",SP_SUL!K1809)</f>
        <v>*</v>
      </c>
      <c r="O1787" s="26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4" t="str">
        <f>IF(SP_SUL!N1810="","*",SP_SUL!N1810)</f>
        <v>*</v>
      </c>
      <c r="M1788" s="111" t="str">
        <f>IF(SP_SUL!J1810="","*",SP_SUL!J1810)</f>
        <v>*</v>
      </c>
      <c r="N1788" s="260" t="str">
        <f>IF(SP_SUL!K1810="","*",SP_SUL!K1810)</f>
        <v>*</v>
      </c>
      <c r="O1788" s="26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8" t="str">
        <f>IF(SP_SUL!N1811="","*",SP_SUL!N1811)</f>
        <v>*</v>
      </c>
      <c r="M1789" s="150" t="str">
        <f>IF(SP_SUL!J1811="","*",SP_SUL!J1811)</f>
        <v>*</v>
      </c>
      <c r="N1789" s="261" t="str">
        <f>IF(SP_SUL!K1811="","*",SP_SUL!K1811)</f>
        <v>*</v>
      </c>
      <c r="O1789" s="26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8" t="str">
        <f>IF(SP_SUL!N1812="","*",SP_SUL!N1812)</f>
        <v>*</v>
      </c>
      <c r="M1790" s="150" t="str">
        <f>IF(SP_SUL!J1812="","*",SP_SUL!J1812)</f>
        <v>*</v>
      </c>
      <c r="N1790" s="261" t="str">
        <f>IF(SP_SUL!K1812="","*",SP_SUL!K1812)</f>
        <v>*</v>
      </c>
      <c r="O1790" s="26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4" t="str">
        <f>IF(SP_SUL!N1813="","*",SP_SUL!N1813)</f>
        <v>*</v>
      </c>
      <c r="M1791" s="111" t="str">
        <f>IF(SP_SUL!J1813="","*",SP_SUL!J1813)</f>
        <v>*</v>
      </c>
      <c r="N1791" s="260" t="str">
        <f>IF(SP_SUL!K1813="","*",SP_SUL!K1813)</f>
        <v>*</v>
      </c>
      <c r="O1791" s="26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8" t="str">
        <f>IF(SP_SUL!N1814="","*",SP_SUL!N1814)</f>
        <v>*</v>
      </c>
      <c r="M1792" s="150" t="str">
        <f>IF(SP_SUL!J1814="","*",SP_SUL!J1814)</f>
        <v>*</v>
      </c>
      <c r="N1792" s="261" t="str">
        <f>IF(SP_SUL!K1814="","*",SP_SUL!K1814)</f>
        <v>*</v>
      </c>
      <c r="O1792" s="26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8" t="str">
        <f>IF(SP_SUL!N1815="","*",SP_SUL!N1815)</f>
        <v>*</v>
      </c>
      <c r="M1793" s="150" t="str">
        <f>IF(SP_SUL!J1815="","*",SP_SUL!J1815)</f>
        <v>*</v>
      </c>
      <c r="N1793" s="261" t="str">
        <f>IF(SP_SUL!K1815="","*",SP_SUL!K1815)</f>
        <v>*</v>
      </c>
      <c r="O1793" s="26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4" t="str">
        <f>IF(SP_SUL!N1816="","*",SP_SUL!N1816)</f>
        <v>*</v>
      </c>
      <c r="M1794" s="111" t="str">
        <f>IF(SP_SUL!J1816="","*",SP_SUL!J1816)</f>
        <v>*</v>
      </c>
      <c r="N1794" s="260" t="str">
        <f>IF(SP_SUL!K1816="","*",SP_SUL!K1816)</f>
        <v>*</v>
      </c>
      <c r="O1794" s="26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8" t="str">
        <f>IF(SP_SUL!N1817="","*",SP_SUL!N1817)</f>
        <v>*</v>
      </c>
      <c r="M1795" s="150" t="str">
        <f>IF(SP_SUL!J1817="","*",SP_SUL!J1817)</f>
        <v>*</v>
      </c>
      <c r="N1795" s="261" t="str">
        <f>IF(SP_SUL!K1817="","*",SP_SUL!K1817)</f>
        <v>*</v>
      </c>
      <c r="O1795" s="26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8" t="str">
        <f>IF(SP_SUL!N1818="","*",SP_SUL!N1818)</f>
        <v>*</v>
      </c>
      <c r="M1796" s="150" t="str">
        <f>IF(SP_SUL!J1818="","*",SP_SUL!J1818)</f>
        <v>*</v>
      </c>
      <c r="N1796" s="261" t="str">
        <f>IF(SP_SUL!K1818="","*",SP_SUL!K1818)</f>
        <v>*</v>
      </c>
      <c r="O1796" s="26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4" t="str">
        <f>IF(SP_SUL!N1819="","*",SP_SUL!N1819)</f>
        <v>*</v>
      </c>
      <c r="M1797" s="111" t="str">
        <f>IF(SP_SUL!J1819="","*",SP_SUL!J1819)</f>
        <v>*</v>
      </c>
      <c r="N1797" s="260" t="str">
        <f>IF(SP_SUL!K1819="","*",SP_SUL!K1819)</f>
        <v>*</v>
      </c>
      <c r="O1797" s="26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8" t="str">
        <f>IF(SP_SUL!N1820="","*",SP_SUL!N1820)</f>
        <v>*</v>
      </c>
      <c r="M1798" s="150" t="str">
        <f>IF(SP_SUL!J1820="","*",SP_SUL!J1820)</f>
        <v>*</v>
      </c>
      <c r="N1798" s="261" t="str">
        <f>IF(SP_SUL!K1820="","*",SP_SUL!K1820)</f>
        <v>*</v>
      </c>
      <c r="O1798" s="26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8" t="str">
        <f>IF(SP_SUL!N1821="","*",SP_SUL!N1821)</f>
        <v>*</v>
      </c>
      <c r="M1799" s="150" t="str">
        <f>IF(SP_SUL!J1821="","*",SP_SUL!J1821)</f>
        <v>*</v>
      </c>
      <c r="N1799" s="261" t="str">
        <f>IF(SP_SUL!K1821="","*",SP_SUL!K1821)</f>
        <v>*</v>
      </c>
      <c r="O1799" s="26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4" t="str">
        <f>IF(SP_SUL!N1822="","*",SP_SUL!N1822)</f>
        <v>*</v>
      </c>
      <c r="M1800" s="111" t="str">
        <f>IF(SP_SUL!J1822="","*",SP_SUL!J1822)</f>
        <v>*</v>
      </c>
      <c r="N1800" s="260" t="str">
        <f>IF(SP_SUL!K1822="","*",SP_SUL!K1822)</f>
        <v>*</v>
      </c>
      <c r="O1800" s="26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8" t="str">
        <f>IF(SP_SUL!N1823="","*",SP_SUL!N1823)</f>
        <v>*</v>
      </c>
      <c r="M1801" s="150" t="str">
        <f>IF(SP_SUL!J1823="","*",SP_SUL!J1823)</f>
        <v>*</v>
      </c>
      <c r="N1801" s="261" t="str">
        <f>IF(SP_SUL!K1823="","*",SP_SUL!K1823)</f>
        <v>*</v>
      </c>
      <c r="O1801" s="26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8" t="str">
        <f>IF(SP_SUL!N1824="","*",SP_SUL!N1824)</f>
        <v>*</v>
      </c>
      <c r="M1802" s="150" t="str">
        <f>IF(SP_SUL!J1824="","*",SP_SUL!J1824)</f>
        <v>*</v>
      </c>
      <c r="N1802" s="261" t="str">
        <f>IF(SP_SUL!K1824="","*",SP_SUL!K1824)</f>
        <v>*</v>
      </c>
      <c r="O1802" s="26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4" t="str">
        <f>IF(SP_SUL!N1825="","*",SP_SUL!N1825)</f>
        <v>*</v>
      </c>
      <c r="M1803" s="111" t="str">
        <f>IF(SP_SUL!J1825="","*",SP_SUL!J1825)</f>
        <v>*</v>
      </c>
      <c r="N1803" s="260" t="str">
        <f>IF(SP_SUL!K1825="","*",SP_SUL!K1825)</f>
        <v>*</v>
      </c>
      <c r="O1803" s="26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8" t="str">
        <f>IF(SP_SUL!N1826="","*",SP_SUL!N1826)</f>
        <v>*</v>
      </c>
      <c r="M1804" s="150" t="str">
        <f>IF(SP_SUL!J1826="","*",SP_SUL!J1826)</f>
        <v>*</v>
      </c>
      <c r="N1804" s="261" t="str">
        <f>IF(SP_SUL!K1826="","*",SP_SUL!K1826)</f>
        <v>*</v>
      </c>
      <c r="O1804" s="26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8" t="str">
        <f>IF(SP_SUL!N1827="","*",SP_SUL!N1827)</f>
        <v>*</v>
      </c>
      <c r="M1805" s="150" t="str">
        <f>IF(SP_SUL!J1827="","*",SP_SUL!J1827)</f>
        <v>*</v>
      </c>
      <c r="N1805" s="261" t="str">
        <f>IF(SP_SUL!K1827="","*",SP_SUL!K1827)</f>
        <v>*</v>
      </c>
      <c r="O1805" s="26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4" t="str">
        <f>IF(SP_SUL!N1828="","*",SP_SUL!N1828)</f>
        <v>*</v>
      </c>
      <c r="M1806" s="111" t="str">
        <f>IF(SP_SUL!J1828="","*",SP_SUL!J1828)</f>
        <v>*</v>
      </c>
      <c r="N1806" s="260" t="str">
        <f>IF(SP_SUL!K1828="","*",SP_SUL!K1828)</f>
        <v>*</v>
      </c>
      <c r="O1806" s="26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8" t="str">
        <f>IF(SP_SUL!N1829="","*",SP_SUL!N1829)</f>
        <v>*</v>
      </c>
      <c r="M1807" s="150" t="str">
        <f>IF(SP_SUL!J1829="","*",SP_SUL!J1829)</f>
        <v>*</v>
      </c>
      <c r="N1807" s="261" t="str">
        <f>IF(SP_SUL!K1829="","*",SP_SUL!K1829)</f>
        <v>*</v>
      </c>
      <c r="O1807" s="26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8" t="str">
        <f>IF(SP_SUL!N1830="","*",SP_SUL!N1830)</f>
        <v>*</v>
      </c>
      <c r="M1808" s="150" t="str">
        <f>IF(SP_SUL!J1830="","*",SP_SUL!J1830)</f>
        <v>*</v>
      </c>
      <c r="N1808" s="261" t="str">
        <f>IF(SP_SUL!K1830="","*",SP_SUL!K1830)</f>
        <v>*</v>
      </c>
      <c r="O1808" s="26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4" t="str">
        <f>IF(SP_SUL!N1831="","*",SP_SUL!N1831)</f>
        <v>*</v>
      </c>
      <c r="M1809" s="111" t="str">
        <f>IF(SP_SUL!J1831="","*",SP_SUL!J1831)</f>
        <v>*</v>
      </c>
      <c r="N1809" s="260" t="str">
        <f>IF(SP_SUL!K1831="","*",SP_SUL!K1831)</f>
        <v>*</v>
      </c>
      <c r="O1809" s="26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8" t="str">
        <f>IF(SP_SUL!N1832="","*",SP_SUL!N1832)</f>
        <v>*</v>
      </c>
      <c r="M1810" s="150" t="str">
        <f>IF(SP_SUL!J1832="","*",SP_SUL!J1832)</f>
        <v>*</v>
      </c>
      <c r="N1810" s="261" t="str">
        <f>IF(SP_SUL!K1832="","*",SP_SUL!K1832)</f>
        <v>*</v>
      </c>
      <c r="O1810" s="26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8" t="str">
        <f>IF(SP_SUL!N1833="","*",SP_SUL!N1833)</f>
        <v>*</v>
      </c>
      <c r="M1811" s="150" t="str">
        <f>IF(SP_SUL!J1833="","*",SP_SUL!J1833)</f>
        <v>*</v>
      </c>
      <c r="N1811" s="261" t="str">
        <f>IF(SP_SUL!K1833="","*",SP_SUL!K1833)</f>
        <v>*</v>
      </c>
      <c r="O1811" s="26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4" t="str">
        <f>IF(SP_SUL!N1834="","*",SP_SUL!N1834)</f>
        <v>*</v>
      </c>
      <c r="M1812" s="111" t="str">
        <f>IF(SP_SUL!J1834="","*",SP_SUL!J1834)</f>
        <v>*</v>
      </c>
      <c r="N1812" s="260" t="str">
        <f>IF(SP_SUL!K1834="","*",SP_SUL!K1834)</f>
        <v>*</v>
      </c>
      <c r="O1812" s="26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8" t="str">
        <f>IF(SP_SUL!N1835="","*",SP_SUL!N1835)</f>
        <v>*</v>
      </c>
      <c r="M1813" s="150" t="str">
        <f>IF(SP_SUL!J1835="","*",SP_SUL!J1835)</f>
        <v>*</v>
      </c>
      <c r="N1813" s="261" t="str">
        <f>IF(SP_SUL!K1835="","*",SP_SUL!K1835)</f>
        <v>*</v>
      </c>
      <c r="O1813" s="26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8" t="str">
        <f>IF(SP_SUL!N1836="","*",SP_SUL!N1836)</f>
        <v>*</v>
      </c>
      <c r="M1814" s="150" t="str">
        <f>IF(SP_SUL!J1836="","*",SP_SUL!J1836)</f>
        <v>*</v>
      </c>
      <c r="N1814" s="261" t="str">
        <f>IF(SP_SUL!K1836="","*",SP_SUL!K1836)</f>
        <v>*</v>
      </c>
      <c r="O1814" s="26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4" t="str">
        <f>IF(SP_SUL!N1837="","*",SP_SUL!N1837)</f>
        <v>*</v>
      </c>
      <c r="M1815" s="111" t="str">
        <f>IF(SP_SUL!J1837="","*",SP_SUL!J1837)</f>
        <v>*</v>
      </c>
      <c r="N1815" s="260" t="str">
        <f>IF(SP_SUL!K1837="","*",SP_SUL!K1837)</f>
        <v>*</v>
      </c>
      <c r="O1815" s="26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8" t="str">
        <f>IF(SP_SUL!N1838="","*",SP_SUL!N1838)</f>
        <v>*</v>
      </c>
      <c r="M1816" s="150" t="str">
        <f>IF(SP_SUL!J1838="","*",SP_SUL!J1838)</f>
        <v>*</v>
      </c>
      <c r="N1816" s="261" t="str">
        <f>IF(SP_SUL!K1838="","*",SP_SUL!K1838)</f>
        <v>*</v>
      </c>
      <c r="O1816" s="26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8" t="str">
        <f>IF(SP_SUL!N1839="","*",SP_SUL!N1839)</f>
        <v>*</v>
      </c>
      <c r="M1817" s="150" t="str">
        <f>IF(SP_SUL!J1839="","*",SP_SUL!J1839)</f>
        <v>*</v>
      </c>
      <c r="N1817" s="261" t="str">
        <f>IF(SP_SUL!K1839="","*",SP_SUL!K1839)</f>
        <v>*</v>
      </c>
      <c r="O1817" s="26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4" t="str">
        <f>IF(SP_SUL!N1840="","*",SP_SUL!N1840)</f>
        <v>*</v>
      </c>
      <c r="M1818" s="111" t="str">
        <f>IF(SP_SUL!J1840="","*",SP_SUL!J1840)</f>
        <v>*</v>
      </c>
      <c r="N1818" s="260" t="str">
        <f>IF(SP_SUL!K1840="","*",SP_SUL!K1840)</f>
        <v>*</v>
      </c>
      <c r="O1818" s="26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8" t="str">
        <f>IF(SP_SUL!N1841="","*",SP_SUL!N1841)</f>
        <v>*</v>
      </c>
      <c r="M1819" s="150" t="str">
        <f>IF(SP_SUL!J1841="","*",SP_SUL!J1841)</f>
        <v>*</v>
      </c>
      <c r="N1819" s="261" t="str">
        <f>IF(SP_SUL!K1841="","*",SP_SUL!K1841)</f>
        <v>*</v>
      </c>
      <c r="O1819" s="26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8" t="str">
        <f>IF(SP_SUL!N1842="","*",SP_SUL!N1842)</f>
        <v>*</v>
      </c>
      <c r="M1820" s="150" t="str">
        <f>IF(SP_SUL!J1842="","*",SP_SUL!J1842)</f>
        <v>*</v>
      </c>
      <c r="N1820" s="261" t="str">
        <f>IF(SP_SUL!K1842="","*",SP_SUL!K1842)</f>
        <v>*</v>
      </c>
      <c r="O1820" s="26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4" t="str">
        <f>IF(SP_SUL!N1843="","*",SP_SUL!N1843)</f>
        <v>*</v>
      </c>
      <c r="M1821" s="111" t="str">
        <f>IF(SP_SUL!J1843="","*",SP_SUL!J1843)</f>
        <v>*</v>
      </c>
      <c r="N1821" s="260" t="str">
        <f>IF(SP_SUL!K1843="","*",SP_SUL!K1843)</f>
        <v>*</v>
      </c>
      <c r="O1821" s="26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8" t="str">
        <f>IF(SP_SUL!N1844="","*",SP_SUL!N1844)</f>
        <v>*</v>
      </c>
      <c r="M1822" s="150" t="str">
        <f>IF(SP_SUL!J1844="","*",SP_SUL!J1844)</f>
        <v>*</v>
      </c>
      <c r="N1822" s="261" t="str">
        <f>IF(SP_SUL!K1844="","*",SP_SUL!K1844)</f>
        <v>*</v>
      </c>
      <c r="O1822" s="26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8" t="str">
        <f>IF(SP_SUL!N1845="","*",SP_SUL!N1845)</f>
        <v>*</v>
      </c>
      <c r="M1823" s="150" t="str">
        <f>IF(SP_SUL!J1845="","*",SP_SUL!J1845)</f>
        <v>*</v>
      </c>
      <c r="N1823" s="261" t="str">
        <f>IF(SP_SUL!K1845="","*",SP_SUL!K1845)</f>
        <v>*</v>
      </c>
      <c r="O1823" s="26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4" t="str">
        <f>IF(SP_SUL!N1846="","*",SP_SUL!N1846)</f>
        <v>*</v>
      </c>
      <c r="M1824" s="111" t="str">
        <f>IF(SP_SUL!J1846="","*",SP_SUL!J1846)</f>
        <v>*</v>
      </c>
      <c r="N1824" s="260" t="str">
        <f>IF(SP_SUL!K1846="","*",SP_SUL!K1846)</f>
        <v>*</v>
      </c>
      <c r="O1824" s="26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8" t="str">
        <f>IF(SP_SUL!N1847="","*",SP_SUL!N1847)</f>
        <v>*</v>
      </c>
      <c r="M1825" s="150" t="str">
        <f>IF(SP_SUL!J1847="","*",SP_SUL!J1847)</f>
        <v>*</v>
      </c>
      <c r="N1825" s="261" t="str">
        <f>IF(SP_SUL!K1847="","*",SP_SUL!K1847)</f>
        <v>*</v>
      </c>
      <c r="O1825" s="26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8" t="str">
        <f>IF(SP_SUL!N1848="","*",SP_SUL!N1848)</f>
        <v>*</v>
      </c>
      <c r="M1826" s="150" t="str">
        <f>IF(SP_SUL!J1848="","*",SP_SUL!J1848)</f>
        <v>*</v>
      </c>
      <c r="N1826" s="261" t="str">
        <f>IF(SP_SUL!K1848="","*",SP_SUL!K1848)</f>
        <v>*</v>
      </c>
      <c r="O1826" s="26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4" t="str">
        <f>IF(SP_SUL!N1849="","*",SP_SUL!N1849)</f>
        <v>*</v>
      </c>
      <c r="M1827" s="111" t="str">
        <f>IF(SP_SUL!J1849="","*",SP_SUL!J1849)</f>
        <v>*</v>
      </c>
      <c r="N1827" s="260" t="str">
        <f>IF(SP_SUL!K1849="","*",SP_SUL!K1849)</f>
        <v>*</v>
      </c>
      <c r="O1827" s="26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8" t="str">
        <f>IF(SP_SUL!N1850="","*",SP_SUL!N1850)</f>
        <v>*</v>
      </c>
      <c r="M1828" s="150" t="str">
        <f>IF(SP_SUL!J1850="","*",SP_SUL!J1850)</f>
        <v>*</v>
      </c>
      <c r="N1828" s="261" t="str">
        <f>IF(SP_SUL!K1850="","*",SP_SUL!K1850)</f>
        <v>*</v>
      </c>
      <c r="O1828" s="26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8" t="str">
        <f>IF(SP_SUL!N1851="","*",SP_SUL!N1851)</f>
        <v>*</v>
      </c>
      <c r="M1829" s="150" t="str">
        <f>IF(SP_SUL!J1851="","*",SP_SUL!J1851)</f>
        <v>*</v>
      </c>
      <c r="N1829" s="261" t="str">
        <f>IF(SP_SUL!K1851="","*",SP_SUL!K1851)</f>
        <v>*</v>
      </c>
      <c r="O1829" s="26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4" t="str">
        <f>IF(SP_SUL!N1852="","*",SP_SUL!N1852)</f>
        <v>*</v>
      </c>
      <c r="M1830" s="111" t="str">
        <f>IF(SP_SUL!J1852="","*",SP_SUL!J1852)</f>
        <v>*</v>
      </c>
      <c r="N1830" s="260" t="str">
        <f>IF(SP_SUL!K1852="","*",SP_SUL!K1852)</f>
        <v>*</v>
      </c>
      <c r="O1830" s="26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8" t="str">
        <f>IF(SP_SUL!N1853="","*",SP_SUL!N1853)</f>
        <v>*</v>
      </c>
      <c r="M1831" s="150" t="str">
        <f>IF(SP_SUL!J1853="","*",SP_SUL!J1853)</f>
        <v>*</v>
      </c>
      <c r="N1831" s="261" t="str">
        <f>IF(SP_SUL!K1853="","*",SP_SUL!K1853)</f>
        <v>*</v>
      </c>
      <c r="O1831" s="26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8" t="str">
        <f>IF(SP_SUL!N1854="","*",SP_SUL!N1854)</f>
        <v>*</v>
      </c>
      <c r="M1832" s="150" t="str">
        <f>IF(SP_SUL!J1854="","*",SP_SUL!J1854)</f>
        <v>*</v>
      </c>
      <c r="N1832" s="261" t="str">
        <f>IF(SP_SUL!K1854="","*",SP_SUL!K1854)</f>
        <v>*</v>
      </c>
      <c r="O1832" s="26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4" t="str">
        <f>IF(SP_SUL!N1855="","*",SP_SUL!N1855)</f>
        <v>*</v>
      </c>
      <c r="M1833" s="111" t="str">
        <f>IF(SP_SUL!J1855="","*",SP_SUL!J1855)</f>
        <v>*</v>
      </c>
      <c r="N1833" s="260" t="str">
        <f>IF(SP_SUL!K1855="","*",SP_SUL!K1855)</f>
        <v>*</v>
      </c>
      <c r="O1833" s="26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8" t="str">
        <f>IF(SP_SUL!N1856="","*",SP_SUL!N1856)</f>
        <v>*</v>
      </c>
      <c r="M1834" s="150" t="str">
        <f>IF(SP_SUL!J1856="","*",SP_SUL!J1856)</f>
        <v>*</v>
      </c>
      <c r="N1834" s="261" t="str">
        <f>IF(SP_SUL!K1856="","*",SP_SUL!K1856)</f>
        <v>*</v>
      </c>
      <c r="O1834" s="26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8" t="str">
        <f>IF(SP_SUL!N1857="","*",SP_SUL!N1857)</f>
        <v>*</v>
      </c>
      <c r="M1835" s="150" t="str">
        <f>IF(SP_SUL!J1857="","*",SP_SUL!J1857)</f>
        <v>*</v>
      </c>
      <c r="N1835" s="261" t="str">
        <f>IF(SP_SUL!K1857="","*",SP_SUL!K1857)</f>
        <v>*</v>
      </c>
      <c r="O1835" s="26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4" t="str">
        <f>IF(SP_SUL!N1858="","*",SP_SUL!N1858)</f>
        <v>*</v>
      </c>
      <c r="M1836" s="111" t="str">
        <f>IF(SP_SUL!J1858="","*",SP_SUL!J1858)</f>
        <v>*</v>
      </c>
      <c r="N1836" s="260" t="str">
        <f>IF(SP_SUL!K1858="","*",SP_SUL!K1858)</f>
        <v>*</v>
      </c>
      <c r="O1836" s="26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8" t="str">
        <f>IF(SP_SUL!N1859="","*",SP_SUL!N1859)</f>
        <v>*</v>
      </c>
      <c r="M1837" s="150" t="str">
        <f>IF(SP_SUL!J1859="","*",SP_SUL!J1859)</f>
        <v>*</v>
      </c>
      <c r="N1837" s="261" t="str">
        <f>IF(SP_SUL!K1859="","*",SP_SUL!K1859)</f>
        <v>*</v>
      </c>
      <c r="O1837" s="26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8" t="str">
        <f>IF(SP_SUL!N1860="","*",SP_SUL!N1860)</f>
        <v>*</v>
      </c>
      <c r="M1838" s="150" t="str">
        <f>IF(SP_SUL!J1860="","*",SP_SUL!J1860)</f>
        <v>*</v>
      </c>
      <c r="N1838" s="261" t="str">
        <f>IF(SP_SUL!K1860="","*",SP_SUL!K1860)</f>
        <v>*</v>
      </c>
      <c r="O1838" s="26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4" t="str">
        <f>IF(SP_SUL!N1861="","*",SP_SUL!N1861)</f>
        <v>*</v>
      </c>
      <c r="M1839" s="111" t="str">
        <f>IF(SP_SUL!J1861="","*",SP_SUL!J1861)</f>
        <v>*</v>
      </c>
      <c r="N1839" s="260" t="str">
        <f>IF(SP_SUL!K1861="","*",SP_SUL!K1861)</f>
        <v>*</v>
      </c>
      <c r="O1839" s="26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8" t="str">
        <f>IF(SP_SUL!N1862="","*",SP_SUL!N1862)</f>
        <v>*</v>
      </c>
      <c r="M1840" s="150" t="str">
        <f>IF(SP_SUL!J1862="","*",SP_SUL!J1862)</f>
        <v>*</v>
      </c>
      <c r="N1840" s="261" t="str">
        <f>IF(SP_SUL!K1862="","*",SP_SUL!K1862)</f>
        <v>*</v>
      </c>
      <c r="O1840" s="26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8" t="str">
        <f>IF(SP_SUL!N1863="","*",SP_SUL!N1863)</f>
        <v>*</v>
      </c>
      <c r="M1841" s="150" t="str">
        <f>IF(SP_SUL!J1863="","*",SP_SUL!J1863)</f>
        <v>*</v>
      </c>
      <c r="N1841" s="261" t="str">
        <f>IF(SP_SUL!K1863="","*",SP_SUL!K1863)</f>
        <v>*</v>
      </c>
      <c r="O1841" s="26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4" t="str">
        <f>IF(SP_SUL!N1864="","*",SP_SUL!N1864)</f>
        <v>*</v>
      </c>
      <c r="M1842" s="111" t="str">
        <f>IF(SP_SUL!J1864="","*",SP_SUL!J1864)</f>
        <v>*</v>
      </c>
      <c r="N1842" s="260" t="str">
        <f>IF(SP_SUL!K1864="","*",SP_SUL!K1864)</f>
        <v>*</v>
      </c>
      <c r="O1842" s="26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8" t="str">
        <f>IF(SP_SUL!N1865="","*",SP_SUL!N1865)</f>
        <v>*</v>
      </c>
      <c r="M1843" s="150" t="str">
        <f>IF(SP_SUL!J1865="","*",SP_SUL!J1865)</f>
        <v>*</v>
      </c>
      <c r="N1843" s="261" t="str">
        <f>IF(SP_SUL!K1865="","*",SP_SUL!K1865)</f>
        <v>*</v>
      </c>
      <c r="O1843" s="26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8" t="str">
        <f>IF(SP_SUL!N1866="","*",SP_SUL!N1866)</f>
        <v>*</v>
      </c>
      <c r="M1844" s="150" t="str">
        <f>IF(SP_SUL!J1866="","*",SP_SUL!J1866)</f>
        <v>*</v>
      </c>
      <c r="N1844" s="261" t="str">
        <f>IF(SP_SUL!K1866="","*",SP_SUL!K1866)</f>
        <v>*</v>
      </c>
      <c r="O1844" s="26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4" t="str">
        <f>IF(SP_SUL!N1867="","*",SP_SUL!N1867)</f>
        <v>*</v>
      </c>
      <c r="M1845" s="111" t="str">
        <f>IF(SP_SUL!J1867="","*",SP_SUL!J1867)</f>
        <v>*</v>
      </c>
      <c r="N1845" s="260" t="str">
        <f>IF(SP_SUL!K1867="","*",SP_SUL!K1867)</f>
        <v>*</v>
      </c>
      <c r="O1845" s="26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8" t="str">
        <f>IF(SP_SUL!N1868="","*",SP_SUL!N1868)</f>
        <v>*</v>
      </c>
      <c r="M1846" s="150" t="str">
        <f>IF(SP_SUL!J1868="","*",SP_SUL!J1868)</f>
        <v>*</v>
      </c>
      <c r="N1846" s="261" t="str">
        <f>IF(SP_SUL!K1868="","*",SP_SUL!K1868)</f>
        <v>*</v>
      </c>
      <c r="O1846" s="26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8" t="str">
        <f>IF(SP_SUL!N1869="","*",SP_SUL!N1869)</f>
        <v>*</v>
      </c>
      <c r="M1847" s="150" t="str">
        <f>IF(SP_SUL!J1869="","*",SP_SUL!J1869)</f>
        <v>*</v>
      </c>
      <c r="N1847" s="261" t="str">
        <f>IF(SP_SUL!K1869="","*",SP_SUL!K1869)</f>
        <v>*</v>
      </c>
      <c r="O1847" s="26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4" t="str">
        <f>IF(SP_SUL!N1870="","*",SP_SUL!N1870)</f>
        <v>*</v>
      </c>
      <c r="M1848" s="111" t="str">
        <f>IF(SP_SUL!J1870="","*",SP_SUL!J1870)</f>
        <v>*</v>
      </c>
      <c r="N1848" s="260" t="str">
        <f>IF(SP_SUL!K1870="","*",SP_SUL!K1870)</f>
        <v>*</v>
      </c>
      <c r="O1848" s="26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8" t="str">
        <f>IF(SP_SUL!N1871="","*",SP_SUL!N1871)</f>
        <v>*</v>
      </c>
      <c r="M1849" s="150" t="str">
        <f>IF(SP_SUL!J1871="","*",SP_SUL!J1871)</f>
        <v>*</v>
      </c>
      <c r="N1849" s="261" t="str">
        <f>IF(SP_SUL!K1871="","*",SP_SUL!K1871)</f>
        <v>*</v>
      </c>
      <c r="O1849" s="26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8" t="str">
        <f>IF(SP_SUL!N1872="","*",SP_SUL!N1872)</f>
        <v>*</v>
      </c>
      <c r="M1850" s="150" t="str">
        <f>IF(SP_SUL!J1872="","*",SP_SUL!J1872)</f>
        <v>*</v>
      </c>
      <c r="N1850" s="261" t="str">
        <f>IF(SP_SUL!K1872="","*",SP_SUL!K1872)</f>
        <v>*</v>
      </c>
      <c r="O1850" s="26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4" t="str">
        <f>IF(SP_SUL!N1873="","*",SP_SUL!N1873)</f>
        <v>*</v>
      </c>
      <c r="M1851" s="111" t="str">
        <f>IF(SP_SUL!J1873="","*",SP_SUL!J1873)</f>
        <v>*</v>
      </c>
      <c r="N1851" s="260" t="str">
        <f>IF(SP_SUL!K1873="","*",SP_SUL!K1873)</f>
        <v>*</v>
      </c>
      <c r="O1851" s="26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8" t="str">
        <f>IF(SP_SUL!N1874="","*",SP_SUL!N1874)</f>
        <v>*</v>
      </c>
      <c r="M1852" s="150" t="str">
        <f>IF(SP_SUL!J1874="","*",SP_SUL!J1874)</f>
        <v>*</v>
      </c>
      <c r="N1852" s="261" t="str">
        <f>IF(SP_SUL!K1874="","*",SP_SUL!K1874)</f>
        <v>*</v>
      </c>
      <c r="O1852" s="26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8" t="str">
        <f>IF(SP_SUL!N1875="","*",SP_SUL!N1875)</f>
        <v>*</v>
      </c>
      <c r="M1853" s="150" t="str">
        <f>IF(SP_SUL!J1875="","*",SP_SUL!J1875)</f>
        <v>*</v>
      </c>
      <c r="N1853" s="261" t="str">
        <f>IF(SP_SUL!K1875="","*",SP_SUL!K1875)</f>
        <v>*</v>
      </c>
      <c r="O1853" s="26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4" t="str">
        <f>IF(SP_SUL!N1876="","*",SP_SUL!N1876)</f>
        <v>*</v>
      </c>
      <c r="M1854" s="111" t="str">
        <f>IF(SP_SUL!J1876="","*",SP_SUL!J1876)</f>
        <v>*</v>
      </c>
      <c r="N1854" s="260" t="str">
        <f>IF(SP_SUL!K1876="","*",SP_SUL!K1876)</f>
        <v>*</v>
      </c>
      <c r="O1854" s="26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8" t="str">
        <f>IF(SP_SUL!N1877="","*",SP_SUL!N1877)</f>
        <v>*</v>
      </c>
      <c r="M1855" s="150" t="str">
        <f>IF(SP_SUL!J1877="","*",SP_SUL!J1877)</f>
        <v>*</v>
      </c>
      <c r="N1855" s="261" t="str">
        <f>IF(SP_SUL!K1877="","*",SP_SUL!K1877)</f>
        <v>*</v>
      </c>
      <c r="O1855" s="26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8" t="str">
        <f>IF(SP_SUL!N1878="","*",SP_SUL!N1878)</f>
        <v>*</v>
      </c>
      <c r="M1856" s="150" t="str">
        <f>IF(SP_SUL!J1878="","*",SP_SUL!J1878)</f>
        <v>*</v>
      </c>
      <c r="N1856" s="261" t="str">
        <f>IF(SP_SUL!K1878="","*",SP_SUL!K1878)</f>
        <v>*</v>
      </c>
      <c r="O1856" s="26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4" t="str">
        <f>IF(SP_SUL!N1879="","*",SP_SUL!N1879)</f>
        <v>*</v>
      </c>
      <c r="M1857" s="111" t="str">
        <f>IF(SP_SUL!J1879="","*",SP_SUL!J1879)</f>
        <v>*</v>
      </c>
      <c r="N1857" s="260" t="str">
        <f>IF(SP_SUL!K1879="","*",SP_SUL!K1879)</f>
        <v>*</v>
      </c>
      <c r="O1857" s="26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8" t="str">
        <f>IF(SP_SUL!N1880="","*",SP_SUL!N1880)</f>
        <v>*</v>
      </c>
      <c r="M1858" s="150" t="str">
        <f>IF(SP_SUL!J1880="","*",SP_SUL!J1880)</f>
        <v>*</v>
      </c>
      <c r="N1858" s="261" t="str">
        <f>IF(SP_SUL!K1880="","*",SP_SUL!K1880)</f>
        <v>*</v>
      </c>
      <c r="O1858" s="26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8" t="str">
        <f>IF(SP_SUL!N1881="","*",SP_SUL!N1881)</f>
        <v>*</v>
      </c>
      <c r="M1859" s="150" t="str">
        <f>IF(SP_SUL!J1881="","*",SP_SUL!J1881)</f>
        <v>*</v>
      </c>
      <c r="N1859" s="261" t="str">
        <f>IF(SP_SUL!K1881="","*",SP_SUL!K1881)</f>
        <v>*</v>
      </c>
      <c r="O1859" s="26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4" t="str">
        <f>IF(SP_SUL!N1882="","*",SP_SUL!N1882)</f>
        <v>*</v>
      </c>
      <c r="M1860" s="111" t="str">
        <f>IF(SP_SUL!J1882="","*",SP_SUL!J1882)</f>
        <v>*</v>
      </c>
      <c r="N1860" s="260" t="str">
        <f>IF(SP_SUL!K1882="","*",SP_SUL!K1882)</f>
        <v>*</v>
      </c>
      <c r="O1860" s="26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8" t="str">
        <f>IF(SP_SUL!N1883="","*",SP_SUL!N1883)</f>
        <v>*</v>
      </c>
      <c r="M1861" s="150" t="str">
        <f>IF(SP_SUL!J1883="","*",SP_SUL!J1883)</f>
        <v>*</v>
      </c>
      <c r="N1861" s="261" t="str">
        <f>IF(SP_SUL!K1883="","*",SP_SUL!K1883)</f>
        <v>*</v>
      </c>
      <c r="O1861" s="26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8" t="str">
        <f>IF(SP_SUL!N1884="","*",SP_SUL!N1884)</f>
        <v>*</v>
      </c>
      <c r="M1862" s="150" t="str">
        <f>IF(SP_SUL!J1884="","*",SP_SUL!J1884)</f>
        <v>*</v>
      </c>
      <c r="N1862" s="261" t="str">
        <f>IF(SP_SUL!K1884="","*",SP_SUL!K1884)</f>
        <v>*</v>
      </c>
      <c r="O1862" s="26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4" t="str">
        <f>IF(SP_SUL!N1885="","*",SP_SUL!N1885)</f>
        <v>*</v>
      </c>
      <c r="M1863" s="111" t="str">
        <f>IF(SP_SUL!J1885="","*",SP_SUL!J1885)</f>
        <v>*</v>
      </c>
      <c r="N1863" s="260" t="str">
        <f>IF(SP_SUL!K1885="","*",SP_SUL!K1885)</f>
        <v>*</v>
      </c>
      <c r="O1863" s="26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8" t="str">
        <f>IF(SP_SUL!N1886="","*",SP_SUL!N1886)</f>
        <v>*</v>
      </c>
      <c r="M1864" s="150" t="str">
        <f>IF(SP_SUL!J1886="","*",SP_SUL!J1886)</f>
        <v>*</v>
      </c>
      <c r="N1864" s="261" t="str">
        <f>IF(SP_SUL!K1886="","*",SP_SUL!K1886)</f>
        <v>*</v>
      </c>
      <c r="O1864" s="26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8" t="str">
        <f>IF(SP_SUL!N1887="","*",SP_SUL!N1887)</f>
        <v>*</v>
      </c>
      <c r="M1865" s="150" t="str">
        <f>IF(SP_SUL!J1887="","*",SP_SUL!J1887)</f>
        <v>*</v>
      </c>
      <c r="N1865" s="261" t="str">
        <f>IF(SP_SUL!K1887="","*",SP_SUL!K1887)</f>
        <v>*</v>
      </c>
      <c r="O1865" s="26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4" t="str">
        <f>IF(SP_SUL!N1888="","*",SP_SUL!N1888)</f>
        <v>*</v>
      </c>
      <c r="M1866" s="111" t="str">
        <f>IF(SP_SUL!J1888="","*",SP_SUL!J1888)</f>
        <v>*</v>
      </c>
      <c r="N1866" s="260" t="str">
        <f>IF(SP_SUL!K1888="","*",SP_SUL!K1888)</f>
        <v>*</v>
      </c>
      <c r="O1866" s="26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8" t="str">
        <f>IF(SP_SUL!N1889="","*",SP_SUL!N1889)</f>
        <v>*</v>
      </c>
      <c r="M1867" s="150" t="str">
        <f>IF(SP_SUL!J1889="","*",SP_SUL!J1889)</f>
        <v>*</v>
      </c>
      <c r="N1867" s="261" t="str">
        <f>IF(SP_SUL!K1889="","*",SP_SUL!K1889)</f>
        <v>*</v>
      </c>
      <c r="O1867" s="26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8" t="str">
        <f>IF(SP_SUL!N1890="","*",SP_SUL!N1890)</f>
        <v>*</v>
      </c>
      <c r="M1868" s="150" t="str">
        <f>IF(SP_SUL!J1890="","*",SP_SUL!J1890)</f>
        <v>*</v>
      </c>
      <c r="N1868" s="261" t="str">
        <f>IF(SP_SUL!K1890="","*",SP_SUL!K1890)</f>
        <v>*</v>
      </c>
      <c r="O1868" s="26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4" t="str">
        <f>IF(SP_SUL!N1891="","*",SP_SUL!N1891)</f>
        <v>*</v>
      </c>
      <c r="M1869" s="111" t="str">
        <f>IF(SP_SUL!J1891="","*",SP_SUL!J1891)</f>
        <v>*</v>
      </c>
      <c r="N1869" s="260" t="str">
        <f>IF(SP_SUL!K1891="","*",SP_SUL!K1891)</f>
        <v>*</v>
      </c>
      <c r="O1869" s="26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8" t="str">
        <f>IF(SP_SUL!N1892="","*",SP_SUL!N1892)</f>
        <v>*</v>
      </c>
      <c r="M1870" s="150" t="str">
        <f>IF(SP_SUL!J1892="","*",SP_SUL!J1892)</f>
        <v>*</v>
      </c>
      <c r="N1870" s="261" t="str">
        <f>IF(SP_SUL!K1892="","*",SP_SUL!K1892)</f>
        <v>*</v>
      </c>
      <c r="O1870" s="26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8" t="str">
        <f>IF(SP_SUL!N1893="","*",SP_SUL!N1893)</f>
        <v>*</v>
      </c>
      <c r="M1871" s="150" t="str">
        <f>IF(SP_SUL!J1893="","*",SP_SUL!J1893)</f>
        <v>*</v>
      </c>
      <c r="N1871" s="261" t="str">
        <f>IF(SP_SUL!K1893="","*",SP_SUL!K1893)</f>
        <v>*</v>
      </c>
      <c r="O1871" s="26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4" t="str">
        <f>IF(SP_SUL!N1894="","*",SP_SUL!N1894)</f>
        <v>*</v>
      </c>
      <c r="M1872" s="111" t="str">
        <f>IF(SP_SUL!J1894="","*",SP_SUL!J1894)</f>
        <v>*</v>
      </c>
      <c r="N1872" s="260" t="str">
        <f>IF(SP_SUL!K1894="","*",SP_SUL!K1894)</f>
        <v>*</v>
      </c>
      <c r="O1872" s="26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8" t="str">
        <f>IF(SP_SUL!N1895="","*",SP_SUL!N1895)</f>
        <v>*</v>
      </c>
      <c r="M1873" s="150" t="str">
        <f>IF(SP_SUL!J1895="","*",SP_SUL!J1895)</f>
        <v>*</v>
      </c>
      <c r="N1873" s="261" t="str">
        <f>IF(SP_SUL!K1895="","*",SP_SUL!K1895)</f>
        <v>*</v>
      </c>
      <c r="O1873" s="26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8" t="str">
        <f>IF(SP_SUL!N1896="","*",SP_SUL!N1896)</f>
        <v>*</v>
      </c>
      <c r="M1874" s="150" t="str">
        <f>IF(SP_SUL!J1896="","*",SP_SUL!J1896)</f>
        <v>*</v>
      </c>
      <c r="N1874" s="261" t="str">
        <f>IF(SP_SUL!K1896="","*",SP_SUL!K1896)</f>
        <v>*</v>
      </c>
      <c r="O1874" s="26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4" t="str">
        <f>IF(SP_SUL!N1897="","*",SP_SUL!N1897)</f>
        <v>*</v>
      </c>
      <c r="M1875" s="111" t="str">
        <f>IF(SP_SUL!J1897="","*",SP_SUL!J1897)</f>
        <v>*</v>
      </c>
      <c r="N1875" s="260" t="str">
        <f>IF(SP_SUL!K1897="","*",SP_SUL!K1897)</f>
        <v>*</v>
      </c>
      <c r="O1875" s="26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8" t="str">
        <f>IF(SP_SUL!N1898="","*",SP_SUL!N1898)</f>
        <v>*</v>
      </c>
      <c r="M1876" s="150" t="str">
        <f>IF(SP_SUL!J1898="","*",SP_SUL!J1898)</f>
        <v>*</v>
      </c>
      <c r="N1876" s="261" t="str">
        <f>IF(SP_SUL!K1898="","*",SP_SUL!K1898)</f>
        <v>*</v>
      </c>
      <c r="O1876" s="26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8" t="str">
        <f>IF(SP_SUL!N1899="","*",SP_SUL!N1899)</f>
        <v>*</v>
      </c>
      <c r="M1877" s="150" t="str">
        <f>IF(SP_SUL!J1899="","*",SP_SUL!J1899)</f>
        <v>*</v>
      </c>
      <c r="N1877" s="261" t="str">
        <f>IF(SP_SUL!K1899="","*",SP_SUL!K1899)</f>
        <v>*</v>
      </c>
      <c r="O1877" s="26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4" t="str">
        <f>IF(SP_SUL!N1900="","*",SP_SUL!N1900)</f>
        <v>*</v>
      </c>
      <c r="M1878" s="111" t="str">
        <f>IF(SP_SUL!J1900="","*",SP_SUL!J1900)</f>
        <v>*</v>
      </c>
      <c r="N1878" s="260" t="str">
        <f>IF(SP_SUL!K1900="","*",SP_SUL!K1900)</f>
        <v>*</v>
      </c>
      <c r="O1878" s="26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8" t="str">
        <f>IF(SP_SUL!N1901="","*",SP_SUL!N1901)</f>
        <v>*</v>
      </c>
      <c r="M1879" s="150" t="str">
        <f>IF(SP_SUL!J1901="","*",SP_SUL!J1901)</f>
        <v>*</v>
      </c>
      <c r="N1879" s="261" t="str">
        <f>IF(SP_SUL!K1901="","*",SP_SUL!K1901)</f>
        <v>*</v>
      </c>
      <c r="O1879" s="26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8" t="str">
        <f>IF(SP_SUL!N1902="","*",SP_SUL!N1902)</f>
        <v>*</v>
      </c>
      <c r="M1880" s="150" t="str">
        <f>IF(SP_SUL!J1902="","*",SP_SUL!J1902)</f>
        <v>*</v>
      </c>
      <c r="N1880" s="261" t="str">
        <f>IF(SP_SUL!K1902="","*",SP_SUL!K1902)</f>
        <v>*</v>
      </c>
      <c r="O1880" s="26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4" t="str">
        <f>IF(SP_SUL!N1903="","*",SP_SUL!N1903)</f>
        <v>*</v>
      </c>
      <c r="M1881" s="111" t="str">
        <f>IF(SP_SUL!J1903="","*",SP_SUL!J1903)</f>
        <v>*</v>
      </c>
      <c r="N1881" s="260" t="str">
        <f>IF(SP_SUL!K1903="","*",SP_SUL!K1903)</f>
        <v>*</v>
      </c>
      <c r="O1881" s="26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8" t="str">
        <f>IF(SP_SUL!N1904="","*",SP_SUL!N1904)</f>
        <v>*</v>
      </c>
      <c r="M1882" s="150" t="str">
        <f>IF(SP_SUL!J1904="","*",SP_SUL!J1904)</f>
        <v>*</v>
      </c>
      <c r="N1882" s="261" t="str">
        <f>IF(SP_SUL!K1904="","*",SP_SUL!K1904)</f>
        <v>*</v>
      </c>
      <c r="O1882" s="26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8" t="str">
        <f>IF(SP_SUL!N1905="","*",SP_SUL!N1905)</f>
        <v>*</v>
      </c>
      <c r="M1883" s="150" t="str">
        <f>IF(SP_SUL!J1905="","*",SP_SUL!J1905)</f>
        <v>*</v>
      </c>
      <c r="N1883" s="261" t="str">
        <f>IF(SP_SUL!K1905="","*",SP_SUL!K1905)</f>
        <v>*</v>
      </c>
      <c r="O1883" s="26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4" t="str">
        <f>IF(SP_SUL!N1906="","*",SP_SUL!N1906)</f>
        <v>*</v>
      </c>
      <c r="M1884" s="111" t="str">
        <f>IF(SP_SUL!J1906="","*",SP_SUL!J1906)</f>
        <v>*</v>
      </c>
      <c r="N1884" s="260" t="str">
        <f>IF(SP_SUL!K1906="","*",SP_SUL!K1906)</f>
        <v>*</v>
      </c>
      <c r="O1884" s="26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8" t="str">
        <f>IF(SP_SUL!N1907="","*",SP_SUL!N1907)</f>
        <v>*</v>
      </c>
      <c r="M1885" s="150" t="str">
        <f>IF(SP_SUL!J1907="","*",SP_SUL!J1907)</f>
        <v>*</v>
      </c>
      <c r="N1885" s="261" t="str">
        <f>IF(SP_SUL!K1907="","*",SP_SUL!K1907)</f>
        <v>*</v>
      </c>
      <c r="O1885" s="26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8" t="str">
        <f>IF(SP_SUL!N1908="","*",SP_SUL!N1908)</f>
        <v>*</v>
      </c>
      <c r="M1886" s="150" t="str">
        <f>IF(SP_SUL!J1908="","*",SP_SUL!J1908)</f>
        <v>*</v>
      </c>
      <c r="N1886" s="261" t="str">
        <f>IF(SP_SUL!K1908="","*",SP_SUL!K1908)</f>
        <v>*</v>
      </c>
      <c r="O1886" s="26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4" t="str">
        <f>IF(SP_SUL!N1909="","*",SP_SUL!N1909)</f>
        <v>*</v>
      </c>
      <c r="M1887" s="111" t="str">
        <f>IF(SP_SUL!J1909="","*",SP_SUL!J1909)</f>
        <v>*</v>
      </c>
      <c r="N1887" s="260" t="str">
        <f>IF(SP_SUL!K1909="","*",SP_SUL!K1909)</f>
        <v>*</v>
      </c>
      <c r="O1887" s="26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8" t="str">
        <f>IF(SP_SUL!N1910="","*",SP_SUL!N1910)</f>
        <v>*</v>
      </c>
      <c r="M1888" s="150" t="str">
        <f>IF(SP_SUL!J1910="","*",SP_SUL!J1910)</f>
        <v>*</v>
      </c>
      <c r="N1888" s="261" t="str">
        <f>IF(SP_SUL!K1910="","*",SP_SUL!K1910)</f>
        <v>*</v>
      </c>
      <c r="O1888" s="26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8" t="str">
        <f>IF(SP_SUL!N1911="","*",SP_SUL!N1911)</f>
        <v>*</v>
      </c>
      <c r="M1889" s="150" t="str">
        <f>IF(SP_SUL!J1911="","*",SP_SUL!J1911)</f>
        <v>*</v>
      </c>
      <c r="N1889" s="261" t="str">
        <f>IF(SP_SUL!K1911="","*",SP_SUL!K1911)</f>
        <v>*</v>
      </c>
      <c r="O1889" s="26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4" t="str">
        <f>IF(SP_SUL!N1912="","*",SP_SUL!N1912)</f>
        <v>*</v>
      </c>
      <c r="M1890" s="111" t="str">
        <f>IF(SP_SUL!J1912="","*",SP_SUL!J1912)</f>
        <v>*</v>
      </c>
      <c r="N1890" s="260" t="str">
        <f>IF(SP_SUL!K1912="","*",SP_SUL!K1912)</f>
        <v>*</v>
      </c>
      <c r="O1890" s="26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8" t="str">
        <f>IF(SP_SUL!N1913="","*",SP_SUL!N1913)</f>
        <v>*</v>
      </c>
      <c r="M1891" s="150" t="str">
        <f>IF(SP_SUL!J1913="","*",SP_SUL!J1913)</f>
        <v>*</v>
      </c>
      <c r="N1891" s="261" t="str">
        <f>IF(SP_SUL!K1913="","*",SP_SUL!K1913)</f>
        <v>*</v>
      </c>
      <c r="O1891" s="26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8" t="str">
        <f>IF(SP_SUL!N1914="","*",SP_SUL!N1914)</f>
        <v>*</v>
      </c>
      <c r="M1892" s="150" t="str">
        <f>IF(SP_SUL!J1914="","*",SP_SUL!J1914)</f>
        <v>*</v>
      </c>
      <c r="N1892" s="261" t="str">
        <f>IF(SP_SUL!K1914="","*",SP_SUL!K1914)</f>
        <v>*</v>
      </c>
      <c r="O1892" s="26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4" t="str">
        <f>IF(SP_SUL!N1915="","*",SP_SUL!N1915)</f>
        <v>*</v>
      </c>
      <c r="M1893" s="111" t="str">
        <f>IF(SP_SUL!J1915="","*",SP_SUL!J1915)</f>
        <v>*</v>
      </c>
      <c r="N1893" s="260" t="str">
        <f>IF(SP_SUL!K1915="","*",SP_SUL!K1915)</f>
        <v>*</v>
      </c>
      <c r="O1893" s="26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8" t="str">
        <f>IF(SP_SUL!N1916="","*",SP_SUL!N1916)</f>
        <v>*</v>
      </c>
      <c r="M1894" s="150" t="str">
        <f>IF(SP_SUL!J1916="","*",SP_SUL!J1916)</f>
        <v>*</v>
      </c>
      <c r="N1894" s="261" t="str">
        <f>IF(SP_SUL!K1916="","*",SP_SUL!K1916)</f>
        <v>*</v>
      </c>
      <c r="O1894" s="26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8" t="str">
        <f>IF(SP_SUL!N1917="","*",SP_SUL!N1917)</f>
        <v>*</v>
      </c>
      <c r="M1895" s="150" t="str">
        <f>IF(SP_SUL!J1917="","*",SP_SUL!J1917)</f>
        <v>*</v>
      </c>
      <c r="N1895" s="261" t="str">
        <f>IF(SP_SUL!K1917="","*",SP_SUL!K1917)</f>
        <v>*</v>
      </c>
      <c r="O1895" s="26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4" t="str">
        <f>IF(SP_SUL!N1918="","*",SP_SUL!N1918)</f>
        <v>*</v>
      </c>
      <c r="M1896" s="111" t="str">
        <f>IF(SP_SUL!J1918="","*",SP_SUL!J1918)</f>
        <v>*</v>
      </c>
      <c r="N1896" s="260" t="str">
        <f>IF(SP_SUL!K1918="","*",SP_SUL!K1918)</f>
        <v>*</v>
      </c>
      <c r="O1896" s="26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8" t="str">
        <f>IF(SP_SUL!N1919="","*",SP_SUL!N1919)</f>
        <v>*</v>
      </c>
      <c r="M1897" s="150" t="str">
        <f>IF(SP_SUL!J1919="","*",SP_SUL!J1919)</f>
        <v>*</v>
      </c>
      <c r="N1897" s="261" t="str">
        <f>IF(SP_SUL!K1919="","*",SP_SUL!K1919)</f>
        <v>*</v>
      </c>
      <c r="O1897" s="26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8" t="str">
        <f>IF(SP_SUL!N1920="","*",SP_SUL!N1920)</f>
        <v>*</v>
      </c>
      <c r="M1898" s="150" t="str">
        <f>IF(SP_SUL!J1920="","*",SP_SUL!J1920)</f>
        <v>*</v>
      </c>
      <c r="N1898" s="261" t="str">
        <f>IF(SP_SUL!K1920="","*",SP_SUL!K1920)</f>
        <v>*</v>
      </c>
      <c r="O1898" s="26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4" t="str">
        <f>IF(SP_SUL!N1921="","*",SP_SUL!N1921)</f>
        <v>*</v>
      </c>
      <c r="M1899" s="111" t="str">
        <f>IF(SP_SUL!J1921="","*",SP_SUL!J1921)</f>
        <v>*</v>
      </c>
      <c r="N1899" s="260" t="str">
        <f>IF(SP_SUL!K1921="","*",SP_SUL!K1921)</f>
        <v>*</v>
      </c>
      <c r="O1899" s="26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8" t="str">
        <f>IF(SP_SUL!N1922="","*",SP_SUL!N1922)</f>
        <v>*</v>
      </c>
      <c r="M1900" s="150" t="str">
        <f>IF(SP_SUL!J1922="","*",SP_SUL!J1922)</f>
        <v>*</v>
      </c>
      <c r="N1900" s="261" t="str">
        <f>IF(SP_SUL!K1922="","*",SP_SUL!K1922)</f>
        <v>*</v>
      </c>
      <c r="O1900" s="26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8" t="str">
        <f>IF(SP_SUL!N1923="","*",SP_SUL!N1923)</f>
        <v>*</v>
      </c>
      <c r="M1901" s="150" t="str">
        <f>IF(SP_SUL!J1923="","*",SP_SUL!J1923)</f>
        <v>*</v>
      </c>
      <c r="N1901" s="261" t="str">
        <f>IF(SP_SUL!K1923="","*",SP_SUL!K1923)</f>
        <v>*</v>
      </c>
      <c r="O1901" s="26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4" t="str">
        <f>IF(SP_SUL!N1924="","*",SP_SUL!N1924)</f>
        <v>*</v>
      </c>
      <c r="M1902" s="111" t="str">
        <f>IF(SP_SUL!J1924="","*",SP_SUL!J1924)</f>
        <v>*</v>
      </c>
      <c r="N1902" s="260" t="str">
        <f>IF(SP_SUL!K1924="","*",SP_SUL!K1924)</f>
        <v>*</v>
      </c>
      <c r="O1902" s="26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8" t="str">
        <f>IF(SP_SUL!N1925="","*",SP_SUL!N1925)</f>
        <v>*</v>
      </c>
      <c r="M1903" s="150" t="str">
        <f>IF(SP_SUL!J1925="","*",SP_SUL!J1925)</f>
        <v>*</v>
      </c>
      <c r="N1903" s="261" t="str">
        <f>IF(SP_SUL!K1925="","*",SP_SUL!K1925)</f>
        <v>*</v>
      </c>
      <c r="O1903" s="26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8" t="str">
        <f>IF(SP_SUL!N1926="","*",SP_SUL!N1926)</f>
        <v>*</v>
      </c>
      <c r="M1904" s="150" t="str">
        <f>IF(SP_SUL!J1926="","*",SP_SUL!J1926)</f>
        <v>*</v>
      </c>
      <c r="N1904" s="261" t="str">
        <f>IF(SP_SUL!K1926="","*",SP_SUL!K1926)</f>
        <v>*</v>
      </c>
      <c r="O1904" s="26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4" t="str">
        <f>IF(SP_SUL!N1927="","*",SP_SUL!N1927)</f>
        <v>*</v>
      </c>
      <c r="M1905" s="111" t="str">
        <f>IF(SP_SUL!J1927="","*",SP_SUL!J1927)</f>
        <v>*</v>
      </c>
      <c r="N1905" s="260" t="str">
        <f>IF(SP_SUL!K1927="","*",SP_SUL!K1927)</f>
        <v>*</v>
      </c>
      <c r="O1905" s="26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8" t="str">
        <f>IF(SP_SUL!N1928="","*",SP_SUL!N1928)</f>
        <v>*</v>
      </c>
      <c r="M1906" s="150" t="str">
        <f>IF(SP_SUL!J1928="","*",SP_SUL!J1928)</f>
        <v>*</v>
      </c>
      <c r="N1906" s="261" t="str">
        <f>IF(SP_SUL!K1928="","*",SP_SUL!K1928)</f>
        <v>*</v>
      </c>
      <c r="O1906" s="26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8" t="str">
        <f>IF(SP_SUL!N1929="","*",SP_SUL!N1929)</f>
        <v>*</v>
      </c>
      <c r="M1907" s="150" t="str">
        <f>IF(SP_SUL!J1929="","*",SP_SUL!J1929)</f>
        <v>*</v>
      </c>
      <c r="N1907" s="261" t="str">
        <f>IF(SP_SUL!K1929="","*",SP_SUL!K1929)</f>
        <v>*</v>
      </c>
      <c r="O1907" s="26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4" t="str">
        <f>IF(SP_SUL!N1930="","*",SP_SUL!N1930)</f>
        <v>*</v>
      </c>
      <c r="M1908" s="111" t="str">
        <f>IF(SP_SUL!J1930="","*",SP_SUL!J1930)</f>
        <v>*</v>
      </c>
      <c r="N1908" s="260" t="str">
        <f>IF(SP_SUL!K1930="","*",SP_SUL!K1930)</f>
        <v>*</v>
      </c>
      <c r="O1908" s="26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8" t="str">
        <f>IF(SP_SUL!N1931="","*",SP_SUL!N1931)</f>
        <v>*</v>
      </c>
      <c r="M1909" s="150" t="str">
        <f>IF(SP_SUL!J1931="","*",SP_SUL!J1931)</f>
        <v>*</v>
      </c>
      <c r="N1909" s="261" t="str">
        <f>IF(SP_SUL!K1931="","*",SP_SUL!K1931)</f>
        <v>*</v>
      </c>
      <c r="O1909" s="26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8" t="str">
        <f>IF(SP_SUL!N1932="","*",SP_SUL!N1932)</f>
        <v>*</v>
      </c>
      <c r="M1910" s="150" t="str">
        <f>IF(SP_SUL!J1932="","*",SP_SUL!J1932)</f>
        <v>*</v>
      </c>
      <c r="N1910" s="261" t="str">
        <f>IF(SP_SUL!K1932="","*",SP_SUL!K1932)</f>
        <v>*</v>
      </c>
      <c r="O1910" s="26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4" t="str">
        <f>IF(SP_SUL!N1933="","*",SP_SUL!N1933)</f>
        <v>*</v>
      </c>
      <c r="M1911" s="111" t="str">
        <f>IF(SP_SUL!J1933="","*",SP_SUL!J1933)</f>
        <v>*</v>
      </c>
      <c r="N1911" s="260" t="str">
        <f>IF(SP_SUL!K1933="","*",SP_SUL!K1933)</f>
        <v>*</v>
      </c>
      <c r="O1911" s="26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8" t="str">
        <f>IF(SP_SUL!N1934="","*",SP_SUL!N1934)</f>
        <v>*</v>
      </c>
      <c r="M1912" s="150" t="str">
        <f>IF(SP_SUL!J1934="","*",SP_SUL!J1934)</f>
        <v>*</v>
      </c>
      <c r="N1912" s="261" t="str">
        <f>IF(SP_SUL!K1934="","*",SP_SUL!K1934)</f>
        <v>*</v>
      </c>
      <c r="O1912" s="26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8" t="str">
        <f>IF(SP_SUL!N1935="","*",SP_SUL!N1935)</f>
        <v>*</v>
      </c>
      <c r="M1913" s="150" t="str">
        <f>IF(SP_SUL!J1935="","*",SP_SUL!J1935)</f>
        <v>*</v>
      </c>
      <c r="N1913" s="261" t="str">
        <f>IF(SP_SUL!K1935="","*",SP_SUL!K1935)</f>
        <v>*</v>
      </c>
      <c r="O1913" s="26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4" t="str">
        <f>IF(SP_SUL!N1936="","*",SP_SUL!N1936)</f>
        <v>*</v>
      </c>
      <c r="M1914" s="111" t="str">
        <f>IF(SP_SUL!J1936="","*",SP_SUL!J1936)</f>
        <v>*</v>
      </c>
      <c r="N1914" s="260" t="str">
        <f>IF(SP_SUL!K1936="","*",SP_SUL!K1936)</f>
        <v>*</v>
      </c>
      <c r="O1914" s="26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8" t="str">
        <f>IF(SP_SUL!N1937="","*",SP_SUL!N1937)</f>
        <v>*</v>
      </c>
      <c r="M1915" s="150" t="str">
        <f>IF(SP_SUL!J1937="","*",SP_SUL!J1937)</f>
        <v>*</v>
      </c>
      <c r="N1915" s="261" t="str">
        <f>IF(SP_SUL!K1937="","*",SP_SUL!K1937)</f>
        <v>*</v>
      </c>
      <c r="O1915" s="26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8" t="str">
        <f>IF(SP_SUL!N1938="","*",SP_SUL!N1938)</f>
        <v>*</v>
      </c>
      <c r="M1916" s="150" t="str">
        <f>IF(SP_SUL!J1938="","*",SP_SUL!J1938)</f>
        <v>*</v>
      </c>
      <c r="N1916" s="261" t="str">
        <f>IF(SP_SUL!K1938="","*",SP_SUL!K1938)</f>
        <v>*</v>
      </c>
      <c r="O1916" s="26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4" t="str">
        <f>IF(SP_SUL!N1939="","*",SP_SUL!N1939)</f>
        <v>*</v>
      </c>
      <c r="M1917" s="111" t="str">
        <f>IF(SP_SUL!J1939="","*",SP_SUL!J1939)</f>
        <v>*</v>
      </c>
      <c r="N1917" s="260" t="str">
        <f>IF(SP_SUL!K1939="","*",SP_SUL!K1939)</f>
        <v>*</v>
      </c>
      <c r="O1917" s="26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8" t="str">
        <f>IF(SP_SUL!N1940="","*",SP_SUL!N1940)</f>
        <v>*</v>
      </c>
      <c r="M1918" s="150" t="str">
        <f>IF(SP_SUL!J1940="","*",SP_SUL!J1940)</f>
        <v>*</v>
      </c>
      <c r="N1918" s="261" t="str">
        <f>IF(SP_SUL!K1940="","*",SP_SUL!K1940)</f>
        <v>*</v>
      </c>
      <c r="O1918" s="26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8" t="str">
        <f>IF(SP_SUL!N1941="","*",SP_SUL!N1941)</f>
        <v>*</v>
      </c>
      <c r="M1919" s="150" t="str">
        <f>IF(SP_SUL!J1941="","*",SP_SUL!J1941)</f>
        <v>*</v>
      </c>
      <c r="N1919" s="261" t="str">
        <f>IF(SP_SUL!K1941="","*",SP_SUL!K1941)</f>
        <v>*</v>
      </c>
      <c r="O1919" s="26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4" t="str">
        <f>IF(SP_SUL!N1942="","*",SP_SUL!N1942)</f>
        <v>*</v>
      </c>
      <c r="M1920" s="111" t="str">
        <f>IF(SP_SUL!J1942="","*",SP_SUL!J1942)</f>
        <v>*</v>
      </c>
      <c r="N1920" s="260" t="str">
        <f>IF(SP_SUL!K1942="","*",SP_SUL!K1942)</f>
        <v>*</v>
      </c>
      <c r="O1920" s="26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8" t="str">
        <f>IF(SP_SUL!N1943="","*",SP_SUL!N1943)</f>
        <v>*</v>
      </c>
      <c r="M1921" s="150" t="str">
        <f>IF(SP_SUL!J1943="","*",SP_SUL!J1943)</f>
        <v>*</v>
      </c>
      <c r="N1921" s="261" t="str">
        <f>IF(SP_SUL!K1943="","*",SP_SUL!K1943)</f>
        <v>*</v>
      </c>
      <c r="O1921" s="26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8" t="str">
        <f>IF(SP_SUL!N1944="","*",SP_SUL!N1944)</f>
        <v>*</v>
      </c>
      <c r="M1922" s="150" t="str">
        <f>IF(SP_SUL!J1944="","*",SP_SUL!J1944)</f>
        <v>*</v>
      </c>
      <c r="N1922" s="261" t="str">
        <f>IF(SP_SUL!K1944="","*",SP_SUL!K1944)</f>
        <v>*</v>
      </c>
      <c r="O1922" s="26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4" t="str">
        <f>IF(SP_SUL!N1945="","*",SP_SUL!N1945)</f>
        <v>*</v>
      </c>
      <c r="M1923" s="111" t="str">
        <f>IF(SP_SUL!J1945="","*",SP_SUL!J1945)</f>
        <v>*</v>
      </c>
      <c r="N1923" s="260" t="str">
        <f>IF(SP_SUL!K1945="","*",SP_SUL!K1945)</f>
        <v>*</v>
      </c>
      <c r="O1923" s="26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8" t="str">
        <f>IF(SP_SUL!N1946="","*",SP_SUL!N1946)</f>
        <v>*</v>
      </c>
      <c r="M1924" s="150" t="str">
        <f>IF(SP_SUL!J1946="","*",SP_SUL!J1946)</f>
        <v>*</v>
      </c>
      <c r="N1924" s="261" t="str">
        <f>IF(SP_SUL!K1946="","*",SP_SUL!K1946)</f>
        <v>*</v>
      </c>
      <c r="O1924" s="26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8" t="str">
        <f>IF(SP_SUL!N1947="","*",SP_SUL!N1947)</f>
        <v>*</v>
      </c>
      <c r="M1925" s="150" t="str">
        <f>IF(SP_SUL!J1947="","*",SP_SUL!J1947)</f>
        <v>*</v>
      </c>
      <c r="N1925" s="261" t="str">
        <f>IF(SP_SUL!K1947="","*",SP_SUL!K1947)</f>
        <v>*</v>
      </c>
      <c r="O1925" s="26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4" t="str">
        <f>IF(SP_SUL!N1948="","*",SP_SUL!N1948)</f>
        <v>*</v>
      </c>
      <c r="M1926" s="111" t="str">
        <f>IF(SP_SUL!J1948="","*",SP_SUL!J1948)</f>
        <v>*</v>
      </c>
      <c r="N1926" s="260" t="str">
        <f>IF(SP_SUL!K1948="","*",SP_SUL!K1948)</f>
        <v>*</v>
      </c>
      <c r="O1926" s="26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8" t="str">
        <f>IF(SP_SUL!N1949="","*",SP_SUL!N1949)</f>
        <v>*</v>
      </c>
      <c r="M1927" s="150" t="str">
        <f>IF(SP_SUL!J1949="","*",SP_SUL!J1949)</f>
        <v>*</v>
      </c>
      <c r="N1927" s="261" t="str">
        <f>IF(SP_SUL!K1949="","*",SP_SUL!K1949)</f>
        <v>*</v>
      </c>
      <c r="O1927" s="26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8" t="str">
        <f>IF(SP_SUL!N1950="","*",SP_SUL!N1950)</f>
        <v>*</v>
      </c>
      <c r="M1928" s="150" t="str">
        <f>IF(SP_SUL!J1950="","*",SP_SUL!J1950)</f>
        <v>*</v>
      </c>
      <c r="N1928" s="261" t="str">
        <f>IF(SP_SUL!K1950="","*",SP_SUL!K1950)</f>
        <v>*</v>
      </c>
      <c r="O1928" s="26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4" t="str">
        <f>IF(SP_SUL!N1951="","*",SP_SUL!N1951)</f>
        <v>*</v>
      </c>
      <c r="M1929" s="111" t="str">
        <f>IF(SP_SUL!J1951="","*",SP_SUL!J1951)</f>
        <v>*</v>
      </c>
      <c r="N1929" s="260" t="str">
        <f>IF(SP_SUL!K1951="","*",SP_SUL!K1951)</f>
        <v>*</v>
      </c>
      <c r="O1929" s="26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8" t="str">
        <f>IF(SP_SUL!N1952="","*",SP_SUL!N1952)</f>
        <v>*</v>
      </c>
      <c r="M1930" s="150" t="str">
        <f>IF(SP_SUL!J1952="","*",SP_SUL!J1952)</f>
        <v>*</v>
      </c>
      <c r="N1930" s="261" t="str">
        <f>IF(SP_SUL!K1952="","*",SP_SUL!K1952)</f>
        <v>*</v>
      </c>
      <c r="O1930" s="26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8" t="str">
        <f>IF(SP_SUL!N1953="","*",SP_SUL!N1953)</f>
        <v>*</v>
      </c>
      <c r="M1931" s="150" t="str">
        <f>IF(SP_SUL!J1953="","*",SP_SUL!J1953)</f>
        <v>*</v>
      </c>
      <c r="N1931" s="261" t="str">
        <f>IF(SP_SUL!K1953="","*",SP_SUL!K1953)</f>
        <v>*</v>
      </c>
      <c r="O1931" s="26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4" t="str">
        <f>IF(SP_SUL!N1954="","*",SP_SUL!N1954)</f>
        <v>*</v>
      </c>
      <c r="M1932" s="111" t="str">
        <f>IF(SP_SUL!J1954="","*",SP_SUL!J1954)</f>
        <v>*</v>
      </c>
      <c r="N1932" s="260" t="str">
        <f>IF(SP_SUL!K1954="","*",SP_SUL!K1954)</f>
        <v>*</v>
      </c>
      <c r="O1932" s="26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8" t="str">
        <f>IF(SP_SUL!N1955="","*",SP_SUL!N1955)</f>
        <v>*</v>
      </c>
      <c r="M1933" s="150" t="str">
        <f>IF(SP_SUL!J1955="","*",SP_SUL!J1955)</f>
        <v>*</v>
      </c>
      <c r="N1933" s="261" t="str">
        <f>IF(SP_SUL!K1955="","*",SP_SUL!K1955)</f>
        <v>*</v>
      </c>
      <c r="O1933" s="26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8" t="str">
        <f>IF(SP_SUL!N1956="","*",SP_SUL!N1956)</f>
        <v>*</v>
      </c>
      <c r="M1934" s="150" t="str">
        <f>IF(SP_SUL!J1956="","*",SP_SUL!J1956)</f>
        <v>*</v>
      </c>
      <c r="N1934" s="261" t="str">
        <f>IF(SP_SUL!K1956="","*",SP_SUL!K1956)</f>
        <v>*</v>
      </c>
      <c r="O1934" s="26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4" t="str">
        <f>IF(SP_SUL!N1957="","*",SP_SUL!N1957)</f>
        <v>*</v>
      </c>
      <c r="M1935" s="111" t="str">
        <f>IF(SP_SUL!J1957="","*",SP_SUL!J1957)</f>
        <v>*</v>
      </c>
      <c r="N1935" s="260" t="str">
        <f>IF(SP_SUL!K1957="","*",SP_SUL!K1957)</f>
        <v>*</v>
      </c>
      <c r="O1935" s="26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8" t="str">
        <f>IF(SP_SUL!N1958="","*",SP_SUL!N1958)</f>
        <v>*</v>
      </c>
      <c r="M1936" s="150" t="str">
        <f>IF(SP_SUL!J1958="","*",SP_SUL!J1958)</f>
        <v>*</v>
      </c>
      <c r="N1936" s="261" t="str">
        <f>IF(SP_SUL!K1958="","*",SP_SUL!K1958)</f>
        <v>*</v>
      </c>
      <c r="O1936" s="26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8" t="str">
        <f>IF(SP_SUL!N1959="","*",SP_SUL!N1959)</f>
        <v>*</v>
      </c>
      <c r="M1937" s="150" t="str">
        <f>IF(SP_SUL!J1959="","*",SP_SUL!J1959)</f>
        <v>*</v>
      </c>
      <c r="N1937" s="261" t="str">
        <f>IF(SP_SUL!K1959="","*",SP_SUL!K1959)</f>
        <v>*</v>
      </c>
      <c r="O1937" s="26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4" t="str">
        <f>IF(SP_SUL!N1960="","*",SP_SUL!N1960)</f>
        <v>*</v>
      </c>
      <c r="M1938" s="111" t="str">
        <f>IF(SP_SUL!J1960="","*",SP_SUL!J1960)</f>
        <v>*</v>
      </c>
      <c r="N1938" s="260" t="str">
        <f>IF(SP_SUL!K1960="","*",SP_SUL!K1960)</f>
        <v>*</v>
      </c>
      <c r="O1938" s="26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8" t="str">
        <f>IF(SP_SUL!N1961="","*",SP_SUL!N1961)</f>
        <v>*</v>
      </c>
      <c r="M1939" s="150" t="str">
        <f>IF(SP_SUL!J1961="","*",SP_SUL!J1961)</f>
        <v>*</v>
      </c>
      <c r="N1939" s="261" t="str">
        <f>IF(SP_SUL!K1961="","*",SP_SUL!K1961)</f>
        <v>*</v>
      </c>
      <c r="O1939" s="26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8" t="str">
        <f>IF(SP_SUL!N1962="","*",SP_SUL!N1962)</f>
        <v>*</v>
      </c>
      <c r="M1940" s="150" t="str">
        <f>IF(SP_SUL!J1962="","*",SP_SUL!J1962)</f>
        <v>*</v>
      </c>
      <c r="N1940" s="261" t="str">
        <f>IF(SP_SUL!K1962="","*",SP_SUL!K1962)</f>
        <v>*</v>
      </c>
      <c r="O1940" s="26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4" t="str">
        <f>IF(SP_SUL!N1963="","*",SP_SUL!N1963)</f>
        <v>*</v>
      </c>
      <c r="M1941" s="111" t="str">
        <f>IF(SP_SUL!J1963="","*",SP_SUL!J1963)</f>
        <v>*</v>
      </c>
      <c r="N1941" s="260" t="str">
        <f>IF(SP_SUL!K1963="","*",SP_SUL!K1963)</f>
        <v>*</v>
      </c>
      <c r="O1941" s="26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8" t="str">
        <f>IF(SP_SUL!N1964="","*",SP_SUL!N1964)</f>
        <v>*</v>
      </c>
      <c r="M1942" s="150" t="str">
        <f>IF(SP_SUL!J1964="","*",SP_SUL!J1964)</f>
        <v>*</v>
      </c>
      <c r="N1942" s="261" t="str">
        <f>IF(SP_SUL!K1964="","*",SP_SUL!K1964)</f>
        <v>*</v>
      </c>
      <c r="O1942" s="26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8" t="str">
        <f>IF(SP_SUL!N1965="","*",SP_SUL!N1965)</f>
        <v>*</v>
      </c>
      <c r="M1943" s="150" t="str">
        <f>IF(SP_SUL!J1965="","*",SP_SUL!J1965)</f>
        <v>*</v>
      </c>
      <c r="N1943" s="261" t="str">
        <f>IF(SP_SUL!K1965="","*",SP_SUL!K1965)</f>
        <v>*</v>
      </c>
      <c r="O1943" s="26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4" t="str">
        <f>IF(SP_SUL!N1966="","*",SP_SUL!N1966)</f>
        <v>*</v>
      </c>
      <c r="M1944" s="111" t="str">
        <f>IF(SP_SUL!J1966="","*",SP_SUL!J1966)</f>
        <v>*</v>
      </c>
      <c r="N1944" s="260" t="str">
        <f>IF(SP_SUL!K1966="","*",SP_SUL!K1966)</f>
        <v>*</v>
      </c>
      <c r="O1944" s="26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8" t="str">
        <f>IF(SP_SUL!N1967="","*",SP_SUL!N1967)</f>
        <v>*</v>
      </c>
      <c r="M1945" s="150" t="str">
        <f>IF(SP_SUL!J1967="","*",SP_SUL!J1967)</f>
        <v>*</v>
      </c>
      <c r="N1945" s="261" t="str">
        <f>IF(SP_SUL!K1967="","*",SP_SUL!K1967)</f>
        <v>*</v>
      </c>
      <c r="O1945" s="26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8" t="str">
        <f>IF(SP_SUL!N1968="","*",SP_SUL!N1968)</f>
        <v>*</v>
      </c>
      <c r="M1946" s="150" t="str">
        <f>IF(SP_SUL!J1968="","*",SP_SUL!J1968)</f>
        <v>*</v>
      </c>
      <c r="N1946" s="261" t="str">
        <f>IF(SP_SUL!K1968="","*",SP_SUL!K1968)</f>
        <v>*</v>
      </c>
      <c r="O1946" s="26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4" t="str">
        <f>IF(SP_SUL!N1969="","*",SP_SUL!N1969)</f>
        <v>*</v>
      </c>
      <c r="M1947" s="111" t="str">
        <f>IF(SP_SUL!J1969="","*",SP_SUL!J1969)</f>
        <v>*</v>
      </c>
      <c r="N1947" s="260" t="str">
        <f>IF(SP_SUL!K1969="","*",SP_SUL!K1969)</f>
        <v>*</v>
      </c>
      <c r="O1947" s="26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8" t="str">
        <f>IF(SP_SUL!N1970="","*",SP_SUL!N1970)</f>
        <v>*</v>
      </c>
      <c r="M1948" s="150" t="str">
        <f>IF(SP_SUL!J1970="","*",SP_SUL!J1970)</f>
        <v>*</v>
      </c>
      <c r="N1948" s="261" t="str">
        <f>IF(SP_SUL!K1970="","*",SP_SUL!K1970)</f>
        <v>*</v>
      </c>
      <c r="O1948" s="26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8" t="str">
        <f>IF(SP_SUL!N1971="","*",SP_SUL!N1971)</f>
        <v>*</v>
      </c>
      <c r="M1949" s="150" t="str">
        <f>IF(SP_SUL!J1971="","*",SP_SUL!J1971)</f>
        <v>*</v>
      </c>
      <c r="N1949" s="261" t="str">
        <f>IF(SP_SUL!K1971="","*",SP_SUL!K1971)</f>
        <v>*</v>
      </c>
      <c r="O1949" s="26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4" t="str">
        <f>IF(SP_SUL!N1972="","*",SP_SUL!N1972)</f>
        <v>*</v>
      </c>
      <c r="M1950" s="111" t="str">
        <f>IF(SP_SUL!J1972="","*",SP_SUL!J1972)</f>
        <v>*</v>
      </c>
      <c r="N1950" s="260" t="str">
        <f>IF(SP_SUL!K1972="","*",SP_SUL!K1972)</f>
        <v>*</v>
      </c>
      <c r="O1950" s="26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8" t="str">
        <f>IF(SP_SUL!N1973="","*",SP_SUL!N1973)</f>
        <v>*</v>
      </c>
      <c r="M1951" s="150" t="str">
        <f>IF(SP_SUL!J1973="","*",SP_SUL!J1973)</f>
        <v>*</v>
      </c>
      <c r="N1951" s="261" t="str">
        <f>IF(SP_SUL!K1973="","*",SP_SUL!K1973)</f>
        <v>*</v>
      </c>
      <c r="O1951" s="26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8" t="str">
        <f>IF(SP_SUL!N1974="","*",SP_SUL!N1974)</f>
        <v>*</v>
      </c>
      <c r="M1952" s="150" t="str">
        <f>IF(SP_SUL!J1974="","*",SP_SUL!J1974)</f>
        <v>*</v>
      </c>
      <c r="N1952" s="261" t="str">
        <f>IF(SP_SUL!K1974="","*",SP_SUL!K1974)</f>
        <v>*</v>
      </c>
      <c r="O1952" s="26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4" t="str">
        <f>IF(SP_SUL!N1975="","*",SP_SUL!N1975)</f>
        <v>*</v>
      </c>
      <c r="M1953" s="111" t="str">
        <f>IF(SP_SUL!J1975="","*",SP_SUL!J1975)</f>
        <v>*</v>
      </c>
      <c r="N1953" s="260" t="str">
        <f>IF(SP_SUL!K1975="","*",SP_SUL!K1975)</f>
        <v>*</v>
      </c>
      <c r="O1953" s="26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8" t="str">
        <f>IF(SP_SUL!N1976="","*",SP_SUL!N1976)</f>
        <v>*</v>
      </c>
      <c r="M1954" s="150" t="str">
        <f>IF(SP_SUL!J1976="","*",SP_SUL!J1976)</f>
        <v>*</v>
      </c>
      <c r="N1954" s="261" t="str">
        <f>IF(SP_SUL!K1976="","*",SP_SUL!K1976)</f>
        <v>*</v>
      </c>
      <c r="O1954" s="26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8" t="str">
        <f>IF(SP_SUL!N1977="","*",SP_SUL!N1977)</f>
        <v>*</v>
      </c>
      <c r="M1955" s="150" t="str">
        <f>IF(SP_SUL!J1977="","*",SP_SUL!J1977)</f>
        <v>*</v>
      </c>
      <c r="N1955" s="261" t="str">
        <f>IF(SP_SUL!K1977="","*",SP_SUL!K1977)</f>
        <v>*</v>
      </c>
      <c r="O1955" s="26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4" t="str">
        <f>IF(SP_SUL!N1978="","*",SP_SUL!N1978)</f>
        <v>*</v>
      </c>
      <c r="M1956" s="111" t="str">
        <f>IF(SP_SUL!J1978="","*",SP_SUL!J1978)</f>
        <v>*</v>
      </c>
      <c r="N1956" s="260" t="str">
        <f>IF(SP_SUL!K1978="","*",SP_SUL!K1978)</f>
        <v>*</v>
      </c>
      <c r="O1956" s="26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8" t="str">
        <f>IF(SP_SUL!N1979="","*",SP_SUL!N1979)</f>
        <v>*</v>
      </c>
      <c r="M1957" s="150" t="str">
        <f>IF(SP_SUL!J1979="","*",SP_SUL!J1979)</f>
        <v>*</v>
      </c>
      <c r="N1957" s="261" t="str">
        <f>IF(SP_SUL!K1979="","*",SP_SUL!K1979)</f>
        <v>*</v>
      </c>
      <c r="O1957" s="26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8" t="str">
        <f>IF(SP_SUL!N1980="","*",SP_SUL!N1980)</f>
        <v>*</v>
      </c>
      <c r="M1958" s="150" t="str">
        <f>IF(SP_SUL!J1980="","*",SP_SUL!J1980)</f>
        <v>*</v>
      </c>
      <c r="N1958" s="261" t="str">
        <f>IF(SP_SUL!K1980="","*",SP_SUL!K1980)</f>
        <v>*</v>
      </c>
      <c r="O1958" s="26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4" t="str">
        <f>IF(SP_SUL!N1981="","*",SP_SUL!N1981)</f>
        <v>*</v>
      </c>
      <c r="M1959" s="111" t="str">
        <f>IF(SP_SUL!J1981="","*",SP_SUL!J1981)</f>
        <v>*</v>
      </c>
      <c r="N1959" s="260" t="str">
        <f>IF(SP_SUL!K1981="","*",SP_SUL!K1981)</f>
        <v>*</v>
      </c>
      <c r="O1959" s="26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8" t="str">
        <f>IF(SP_SUL!N1982="","*",SP_SUL!N1982)</f>
        <v>*</v>
      </c>
      <c r="M1960" s="150" t="str">
        <f>IF(SP_SUL!J1982="","*",SP_SUL!J1982)</f>
        <v>*</v>
      </c>
      <c r="N1960" s="261" t="str">
        <f>IF(SP_SUL!K1982="","*",SP_SUL!K1982)</f>
        <v>*</v>
      </c>
      <c r="O1960" s="26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8" t="str">
        <f>IF(SP_SUL!N1983="","*",SP_SUL!N1983)</f>
        <v>*</v>
      </c>
      <c r="M1961" s="150" t="str">
        <f>IF(SP_SUL!J1983="","*",SP_SUL!J1983)</f>
        <v>*</v>
      </c>
      <c r="N1961" s="261" t="str">
        <f>IF(SP_SUL!K1983="","*",SP_SUL!K1983)</f>
        <v>*</v>
      </c>
      <c r="O1961" s="26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4" t="str">
        <f>IF(SP_SUL!N1984="","*",SP_SUL!N1984)</f>
        <v>*</v>
      </c>
      <c r="M1962" s="111" t="str">
        <f>IF(SP_SUL!J1984="","*",SP_SUL!J1984)</f>
        <v>*</v>
      </c>
      <c r="N1962" s="260" t="str">
        <f>IF(SP_SUL!K1984="","*",SP_SUL!K1984)</f>
        <v>*</v>
      </c>
      <c r="O1962" s="26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8" t="str">
        <f>IF(SP_SUL!N1985="","*",SP_SUL!N1985)</f>
        <v>*</v>
      </c>
      <c r="M1963" s="150" t="str">
        <f>IF(SP_SUL!J1985="","*",SP_SUL!J1985)</f>
        <v>*</v>
      </c>
      <c r="N1963" s="261" t="str">
        <f>IF(SP_SUL!K1985="","*",SP_SUL!K1985)</f>
        <v>*</v>
      </c>
      <c r="O1963" s="26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8" t="str">
        <f>IF(SP_SUL!N1986="","*",SP_SUL!N1986)</f>
        <v>*</v>
      </c>
      <c r="M1964" s="150" t="str">
        <f>IF(SP_SUL!J1986="","*",SP_SUL!J1986)</f>
        <v>*</v>
      </c>
      <c r="N1964" s="261" t="str">
        <f>IF(SP_SUL!K1986="","*",SP_SUL!K1986)</f>
        <v>*</v>
      </c>
      <c r="O1964" s="26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4" t="str">
        <f>IF(SP_SUL!N1987="","*",SP_SUL!N1987)</f>
        <v>*</v>
      </c>
      <c r="M1965" s="111" t="str">
        <f>IF(SP_SUL!J1987="","*",SP_SUL!J1987)</f>
        <v>*</v>
      </c>
      <c r="N1965" s="260" t="str">
        <f>IF(SP_SUL!K1987="","*",SP_SUL!K1987)</f>
        <v>*</v>
      </c>
      <c r="O1965" s="26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8" t="str">
        <f>IF(SP_SUL!N1988="","*",SP_SUL!N1988)</f>
        <v>*</v>
      </c>
      <c r="M1966" s="150" t="str">
        <f>IF(SP_SUL!J1988="","*",SP_SUL!J1988)</f>
        <v>*</v>
      </c>
      <c r="N1966" s="261" t="str">
        <f>IF(SP_SUL!K1988="","*",SP_SUL!K1988)</f>
        <v>*</v>
      </c>
      <c r="O1966" s="26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8" t="str">
        <f>IF(SP_SUL!N1989="","*",SP_SUL!N1989)</f>
        <v>*</v>
      </c>
      <c r="M1967" s="150" t="str">
        <f>IF(SP_SUL!J1989="","*",SP_SUL!J1989)</f>
        <v>*</v>
      </c>
      <c r="N1967" s="261" t="str">
        <f>IF(SP_SUL!K1989="","*",SP_SUL!K1989)</f>
        <v>*</v>
      </c>
      <c r="O1967" s="26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4" t="str">
        <f>IF(SP_SUL!N1990="","*",SP_SUL!N1990)</f>
        <v>*</v>
      </c>
      <c r="M1968" s="111" t="str">
        <f>IF(SP_SUL!J1990="","*",SP_SUL!J1990)</f>
        <v>*</v>
      </c>
      <c r="N1968" s="260" t="str">
        <f>IF(SP_SUL!K1990="","*",SP_SUL!K1990)</f>
        <v>*</v>
      </c>
      <c r="O1968" s="26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8" t="str">
        <f>IF(SP_SUL!N1991="","*",SP_SUL!N1991)</f>
        <v>*</v>
      </c>
      <c r="M1969" s="150" t="str">
        <f>IF(SP_SUL!J1991="","*",SP_SUL!J1991)</f>
        <v>*</v>
      </c>
      <c r="N1969" s="261" t="str">
        <f>IF(SP_SUL!K1991="","*",SP_SUL!K1991)</f>
        <v>*</v>
      </c>
      <c r="O1969" s="26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8" t="str">
        <f>IF(SP_SUL!N1992="","*",SP_SUL!N1992)</f>
        <v>*</v>
      </c>
      <c r="M1970" s="150" t="str">
        <f>IF(SP_SUL!J1992="","*",SP_SUL!J1992)</f>
        <v>*</v>
      </c>
      <c r="N1970" s="261" t="str">
        <f>IF(SP_SUL!K1992="","*",SP_SUL!K1992)</f>
        <v>*</v>
      </c>
      <c r="O1970" s="26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4" t="str">
        <f>IF(SP_SUL!N1993="","*",SP_SUL!N1993)</f>
        <v>*</v>
      </c>
      <c r="M1971" s="111" t="str">
        <f>IF(SP_SUL!J1993="","*",SP_SUL!J1993)</f>
        <v>*</v>
      </c>
      <c r="N1971" s="260" t="str">
        <f>IF(SP_SUL!K1993="","*",SP_SUL!K1993)</f>
        <v>*</v>
      </c>
      <c r="O1971" s="26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8" t="str">
        <f>IF(SP_SUL!N1994="","*",SP_SUL!N1994)</f>
        <v>*</v>
      </c>
      <c r="M1972" s="150" t="str">
        <f>IF(SP_SUL!J1994="","*",SP_SUL!J1994)</f>
        <v>*</v>
      </c>
      <c r="N1972" s="261" t="str">
        <f>IF(SP_SUL!K1994="","*",SP_SUL!K1994)</f>
        <v>*</v>
      </c>
      <c r="O1972" s="26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8" t="str">
        <f>IF(SP_SUL!N1995="","*",SP_SUL!N1995)</f>
        <v>*</v>
      </c>
      <c r="M1973" s="150" t="str">
        <f>IF(SP_SUL!J1995="","*",SP_SUL!J1995)</f>
        <v>*</v>
      </c>
      <c r="N1973" s="261" t="str">
        <f>IF(SP_SUL!K1995="","*",SP_SUL!K1995)</f>
        <v>*</v>
      </c>
      <c r="O1973" s="26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4" t="str">
        <f>IF(SP_SUL!N1996="","*",SP_SUL!N1996)</f>
        <v>*</v>
      </c>
      <c r="M1974" s="111" t="str">
        <f>IF(SP_SUL!J1996="","*",SP_SUL!J1996)</f>
        <v>*</v>
      </c>
      <c r="N1974" s="260" t="str">
        <f>IF(SP_SUL!K1996="","*",SP_SUL!K1996)</f>
        <v>*</v>
      </c>
      <c r="O1974" s="26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8" t="str">
        <f>IF(SP_SUL!N1997="","*",SP_SUL!N1997)</f>
        <v>*</v>
      </c>
      <c r="M1975" s="150" t="str">
        <f>IF(SP_SUL!J1997="","*",SP_SUL!J1997)</f>
        <v>*</v>
      </c>
      <c r="N1975" s="261" t="str">
        <f>IF(SP_SUL!K1997="","*",SP_SUL!K1997)</f>
        <v>*</v>
      </c>
      <c r="O1975" s="26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8" t="str">
        <f>IF(SP_SUL!N1998="","*",SP_SUL!N1998)</f>
        <v>*</v>
      </c>
      <c r="M1976" s="150" t="str">
        <f>IF(SP_SUL!J1998="","*",SP_SUL!J1998)</f>
        <v>*</v>
      </c>
      <c r="N1976" s="261" t="str">
        <f>IF(SP_SUL!K1998="","*",SP_SUL!K1998)</f>
        <v>*</v>
      </c>
      <c r="O1976" s="26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4" t="str">
        <f>IF(SP_SUL!N1999="","*",SP_SUL!N1999)</f>
        <v>*</v>
      </c>
      <c r="M1977" s="111" t="str">
        <f>IF(SP_SUL!J1999="","*",SP_SUL!J1999)</f>
        <v>*</v>
      </c>
      <c r="N1977" s="260" t="str">
        <f>IF(SP_SUL!K1999="","*",SP_SUL!K1999)</f>
        <v>*</v>
      </c>
      <c r="O1977" s="26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8" t="str">
        <f>IF(SP_SUL!N2000="","*",SP_SUL!N2000)</f>
        <v>*</v>
      </c>
      <c r="M1978" s="150" t="str">
        <f>IF(SP_SUL!J2000="","*",SP_SUL!J2000)</f>
        <v>*</v>
      </c>
      <c r="N1978" s="261" t="str">
        <f>IF(SP_SUL!K2000="","*",SP_SUL!K2000)</f>
        <v>*</v>
      </c>
      <c r="O1978" s="26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8" t="str">
        <f>IF(SP_SUL!N2001="","*",SP_SUL!N2001)</f>
        <v>*</v>
      </c>
      <c r="M1979" s="150" t="str">
        <f>IF(SP_SUL!J2001="","*",SP_SUL!J2001)</f>
        <v>*</v>
      </c>
      <c r="N1979" s="261" t="str">
        <f>IF(SP_SUL!K2001="","*",SP_SUL!K2001)</f>
        <v>*</v>
      </c>
      <c r="O1979" s="26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4" t="str">
        <f>IF(SP_SUL!N2002="","*",SP_SUL!N2002)</f>
        <v>*</v>
      </c>
      <c r="M1980" s="111" t="str">
        <f>IF(SP_SUL!J2002="","*",SP_SUL!J2002)</f>
        <v>*</v>
      </c>
      <c r="N1980" s="260" t="str">
        <f>IF(SP_SUL!K2002="","*",SP_SUL!K2002)</f>
        <v>*</v>
      </c>
      <c r="O1980" s="26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8" t="str">
        <f>IF(SP_SUL!N2003="","*",SP_SUL!N2003)</f>
        <v>*</v>
      </c>
      <c r="M1981" s="150" t="str">
        <f>IF(SP_SUL!J2003="","*",SP_SUL!J2003)</f>
        <v>*</v>
      </c>
      <c r="N1981" s="261" t="str">
        <f>IF(SP_SUL!K2003="","*",SP_SUL!K2003)</f>
        <v>*</v>
      </c>
      <c r="O1981" s="26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8" t="str">
        <f>IF(SP_SUL!N2004="","*",SP_SUL!N2004)</f>
        <v>*</v>
      </c>
      <c r="M1982" s="150" t="str">
        <f>IF(SP_SUL!J2004="","*",SP_SUL!J2004)</f>
        <v>*</v>
      </c>
      <c r="N1982" s="261" t="str">
        <f>IF(SP_SUL!K2004="","*",SP_SUL!K2004)</f>
        <v>*</v>
      </c>
      <c r="O1982" s="26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4" t="str">
        <f>IF(SP_SUL!N2005="","*",SP_SUL!N2005)</f>
        <v>*</v>
      </c>
      <c r="M1983" s="111" t="str">
        <f>IF(SP_SUL!J2005="","*",SP_SUL!J2005)</f>
        <v>*</v>
      </c>
      <c r="N1983" s="260" t="str">
        <f>IF(SP_SUL!K2005="","*",SP_SUL!K2005)</f>
        <v>*</v>
      </c>
      <c r="O1983" s="26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8" t="str">
        <f>IF(SP_SUL!N2006="","*",SP_SUL!N2006)</f>
        <v>*</v>
      </c>
      <c r="M1984" s="150" t="str">
        <f>IF(SP_SUL!J2006="","*",SP_SUL!J2006)</f>
        <v>*</v>
      </c>
      <c r="N1984" s="261" t="str">
        <f>IF(SP_SUL!K2006="","*",SP_SUL!K2006)</f>
        <v>*</v>
      </c>
      <c r="O1984" s="26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8" t="str">
        <f>IF(SP_SUL!N2007="","*",SP_SUL!N2007)</f>
        <v>*</v>
      </c>
      <c r="M1985" s="150" t="str">
        <f>IF(SP_SUL!J2007="","*",SP_SUL!J2007)</f>
        <v>*</v>
      </c>
      <c r="N1985" s="261" t="str">
        <f>IF(SP_SUL!K2007="","*",SP_SUL!K2007)</f>
        <v>*</v>
      </c>
      <c r="O1985" s="26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4" t="str">
        <f>IF(SP_SUL!N2008="","*",SP_SUL!N2008)</f>
        <v>*</v>
      </c>
      <c r="M1986" s="111" t="str">
        <f>IF(SP_SUL!J2008="","*",SP_SUL!J2008)</f>
        <v>*</v>
      </c>
      <c r="N1986" s="260" t="str">
        <f>IF(SP_SUL!K2008="","*",SP_SUL!K2008)</f>
        <v>*</v>
      </c>
      <c r="O1986" s="26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8" t="str">
        <f>IF(SP_SUL!N2009="","*",SP_SUL!N2009)</f>
        <v>*</v>
      </c>
      <c r="M1987" s="150" t="str">
        <f>IF(SP_SUL!J2009="","*",SP_SUL!J2009)</f>
        <v>*</v>
      </c>
      <c r="N1987" s="261" t="str">
        <f>IF(SP_SUL!K2009="","*",SP_SUL!K2009)</f>
        <v>*</v>
      </c>
      <c r="O1987" s="26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8" t="str">
        <f>IF(SP_SUL!N2010="","*",SP_SUL!N2010)</f>
        <v>*</v>
      </c>
      <c r="M1988" s="150" t="str">
        <f>IF(SP_SUL!J2010="","*",SP_SUL!J2010)</f>
        <v>*</v>
      </c>
      <c r="N1988" s="261" t="str">
        <f>IF(SP_SUL!K2010="","*",SP_SUL!K2010)</f>
        <v>*</v>
      </c>
      <c r="O1988" s="26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4" t="str">
        <f>IF(SP_SUL!N2011="","*",SP_SUL!N2011)</f>
        <v>*</v>
      </c>
      <c r="M1989" s="111" t="str">
        <f>IF(SP_SUL!J2011="","*",SP_SUL!J2011)</f>
        <v>*</v>
      </c>
      <c r="N1989" s="260" t="str">
        <f>IF(SP_SUL!K2011="","*",SP_SUL!K2011)</f>
        <v>*</v>
      </c>
      <c r="O1989" s="26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8" t="str">
        <f>IF(SP_SUL!N2012="","*",SP_SUL!N2012)</f>
        <v>*</v>
      </c>
      <c r="M1990" s="150" t="str">
        <f>IF(SP_SUL!J2012="","*",SP_SUL!J2012)</f>
        <v>*</v>
      </c>
      <c r="N1990" s="261" t="str">
        <f>IF(SP_SUL!K2012="","*",SP_SUL!K2012)</f>
        <v>*</v>
      </c>
      <c r="O1990" s="26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8" t="str">
        <f>IF(SP_SUL!N2013="","*",SP_SUL!N2013)</f>
        <v>*</v>
      </c>
      <c r="M1991" s="150" t="str">
        <f>IF(SP_SUL!J2013="","*",SP_SUL!J2013)</f>
        <v>*</v>
      </c>
      <c r="N1991" s="261" t="str">
        <f>IF(SP_SUL!K2013="","*",SP_SUL!K2013)</f>
        <v>*</v>
      </c>
      <c r="O1991" s="26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4" t="str">
        <f>IF(SP_SUL!N2014="","*",SP_SUL!N2014)</f>
        <v>*</v>
      </c>
      <c r="M1992" s="111" t="str">
        <f>IF(SP_SUL!J2014="","*",SP_SUL!J2014)</f>
        <v>*</v>
      </c>
      <c r="N1992" s="260" t="str">
        <f>IF(SP_SUL!K2014="","*",SP_SUL!K2014)</f>
        <v>*</v>
      </c>
      <c r="O1992" s="26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8" t="str">
        <f>IF(SP_SUL!N2015="","*",SP_SUL!N2015)</f>
        <v>*</v>
      </c>
      <c r="M1993" s="150" t="str">
        <f>IF(SP_SUL!J2015="","*",SP_SUL!J2015)</f>
        <v>*</v>
      </c>
      <c r="N1993" s="261" t="str">
        <f>IF(SP_SUL!K2015="","*",SP_SUL!K2015)</f>
        <v>*</v>
      </c>
      <c r="O1993" s="26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8" t="str">
        <f>IF(SP_SUL!N2016="","*",SP_SUL!N2016)</f>
        <v>*</v>
      </c>
      <c r="M1994" s="150" t="str">
        <f>IF(SP_SUL!J2016="","*",SP_SUL!J2016)</f>
        <v>*</v>
      </c>
      <c r="N1994" s="261" t="str">
        <f>IF(SP_SUL!K2016="","*",SP_SUL!K2016)</f>
        <v>*</v>
      </c>
      <c r="O1994" s="26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4" t="str">
        <f>IF(SP_SUL!N2017="","*",SP_SUL!N2017)</f>
        <v>*</v>
      </c>
      <c r="M1995" s="111" t="str">
        <f>IF(SP_SUL!J2017="","*",SP_SUL!J2017)</f>
        <v>*</v>
      </c>
      <c r="N1995" s="260" t="str">
        <f>IF(SP_SUL!K2017="","*",SP_SUL!K2017)</f>
        <v>*</v>
      </c>
      <c r="O1995" s="26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8" t="str">
        <f>IF(SP_SUL!N2018="","*",SP_SUL!N2018)</f>
        <v>*</v>
      </c>
      <c r="M1996" s="150" t="str">
        <f>IF(SP_SUL!J2018="","*",SP_SUL!J2018)</f>
        <v>*</v>
      </c>
      <c r="N1996" s="261" t="str">
        <f>IF(SP_SUL!K2018="","*",SP_SUL!K2018)</f>
        <v>*</v>
      </c>
      <c r="O1996" s="26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8" t="str">
        <f>IF(SP_SUL!N2019="","*",SP_SUL!N2019)</f>
        <v>*</v>
      </c>
      <c r="M1997" s="150" t="str">
        <f>IF(SP_SUL!J2019="","*",SP_SUL!J2019)</f>
        <v>*</v>
      </c>
      <c r="N1997" s="261" t="str">
        <f>IF(SP_SUL!K2019="","*",SP_SUL!K2019)</f>
        <v>*</v>
      </c>
      <c r="O1997" s="26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4" t="str">
        <f>IF(SP_SUL!N2020="","*",SP_SUL!N2020)</f>
        <v>*</v>
      </c>
      <c r="M1998" s="111" t="str">
        <f>IF(SP_SUL!J2020="","*",SP_SUL!J2020)</f>
        <v>*</v>
      </c>
      <c r="N1998" s="260" t="str">
        <f>IF(SP_SUL!K2020="","*",SP_SUL!K2020)</f>
        <v>*</v>
      </c>
      <c r="O1998" s="26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8" t="str">
        <f>IF(SP_SUL!N2021="","*",SP_SUL!N2021)</f>
        <v>*</v>
      </c>
      <c r="M1999" s="150" t="str">
        <f>IF(SP_SUL!J2021="","*",SP_SUL!J2021)</f>
        <v>*</v>
      </c>
      <c r="N1999" s="261" t="str">
        <f>IF(SP_SUL!K2021="","*",SP_SUL!K2021)</f>
        <v>*</v>
      </c>
      <c r="O1999" s="26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8" t="str">
        <f>IF(SP_SUL!N2022="","*",SP_SUL!N2022)</f>
        <v>*</v>
      </c>
      <c r="M2000" s="150" t="str">
        <f>IF(SP_SUL!J2022="","*",SP_SUL!J2022)</f>
        <v>*</v>
      </c>
      <c r="N2000" s="261" t="str">
        <f>IF(SP_SUL!K2022="","*",SP_SUL!K2022)</f>
        <v>*</v>
      </c>
      <c r="O2000" s="26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4" t="str">
        <f>IF(SP_SUL!N2023="","*",SP_SUL!N2023)</f>
        <v>*</v>
      </c>
      <c r="M2001" s="111" t="str">
        <f>IF(SP_SUL!J2023="","*",SP_SUL!J2023)</f>
        <v>*</v>
      </c>
      <c r="N2001" s="260" t="str">
        <f>IF(SP_SUL!K2023="","*",SP_SUL!K2023)</f>
        <v>*</v>
      </c>
      <c r="O2001" s="26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8" t="str">
        <f>IF(SP_SUL!N2024="","*",SP_SUL!N2024)</f>
        <v>*</v>
      </c>
      <c r="M2002" s="150" t="str">
        <f>IF(SP_SUL!J2024="","*",SP_SUL!J2024)</f>
        <v>*</v>
      </c>
      <c r="N2002" s="261" t="str">
        <f>IF(SP_SUL!K2024="","*",SP_SUL!K2024)</f>
        <v>*</v>
      </c>
      <c r="O2002" s="26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8" t="str">
        <f>IF(SP_SUL!N2025="","*",SP_SUL!N2025)</f>
        <v>*</v>
      </c>
      <c r="M2003" s="150" t="str">
        <f>IF(SP_SUL!J2025="","*",SP_SUL!J2025)</f>
        <v>*</v>
      </c>
      <c r="N2003" s="261" t="str">
        <f>IF(SP_SUL!K2025="","*",SP_SUL!K2025)</f>
        <v>*</v>
      </c>
      <c r="O2003" s="26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4" t="str">
        <f>IF(SP_SUL!N2026="","*",SP_SUL!N2026)</f>
        <v>*</v>
      </c>
      <c r="M2004" s="111" t="str">
        <f>IF(SP_SUL!J2026="","*",SP_SUL!J2026)</f>
        <v>*</v>
      </c>
      <c r="N2004" s="260" t="str">
        <f>IF(SP_SUL!K2026="","*",SP_SUL!K2026)</f>
        <v>*</v>
      </c>
      <c r="O2004" s="26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8" t="str">
        <f>IF(SP_SUL!N2027="","*",SP_SUL!N2027)</f>
        <v>*</v>
      </c>
      <c r="M2005" s="150" t="str">
        <f>IF(SP_SUL!J2027="","*",SP_SUL!J2027)</f>
        <v>*</v>
      </c>
      <c r="N2005" s="261" t="str">
        <f>IF(SP_SUL!K2027="","*",SP_SUL!K2027)</f>
        <v>*</v>
      </c>
      <c r="O2005" s="26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8" t="str">
        <f>IF(SP_SUL!N2028="","*",SP_SUL!N2028)</f>
        <v>*</v>
      </c>
      <c r="M2006" s="150" t="str">
        <f>IF(SP_SUL!J2028="","*",SP_SUL!J2028)</f>
        <v>*</v>
      </c>
      <c r="N2006" s="261" t="str">
        <f>IF(SP_SUL!K2028="","*",SP_SUL!K2028)</f>
        <v>*</v>
      </c>
      <c r="O2006" s="26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4" t="str">
        <f>IF(SP_SUL!N2029="","*",SP_SUL!N2029)</f>
        <v>*</v>
      </c>
      <c r="M2007" s="111" t="str">
        <f>IF(SP_SUL!J2029="","*",SP_SUL!J2029)</f>
        <v>*</v>
      </c>
      <c r="N2007" s="260" t="str">
        <f>IF(SP_SUL!K2029="","*",SP_SUL!K2029)</f>
        <v>*</v>
      </c>
      <c r="O2007" s="26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8" t="str">
        <f>IF(SP_SUL!N2030="","*",SP_SUL!N2030)</f>
        <v>*</v>
      </c>
      <c r="M2008" s="150" t="str">
        <f>IF(SP_SUL!J2030="","*",SP_SUL!J2030)</f>
        <v>*</v>
      </c>
      <c r="N2008" s="261" t="str">
        <f>IF(SP_SUL!K2030="","*",SP_SUL!K2030)</f>
        <v>*</v>
      </c>
      <c r="O2008" s="26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8" t="str">
        <f>IF(SP_SUL!N2031="","*",SP_SUL!N2031)</f>
        <v>*</v>
      </c>
      <c r="M2009" s="150" t="str">
        <f>IF(SP_SUL!J2031="","*",SP_SUL!J2031)</f>
        <v>*</v>
      </c>
      <c r="N2009" s="261" t="str">
        <f>IF(SP_SUL!K2031="","*",SP_SUL!K2031)</f>
        <v>*</v>
      </c>
      <c r="O2009" s="26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4" t="str">
        <f>IF(SP_SUL!N2032="","*",SP_SUL!N2032)</f>
        <v>*</v>
      </c>
      <c r="M2010" s="111" t="str">
        <f>IF(SP_SUL!J2032="","*",SP_SUL!J2032)</f>
        <v>*</v>
      </c>
      <c r="N2010" s="260" t="str">
        <f>IF(SP_SUL!K2032="","*",SP_SUL!K2032)</f>
        <v>*</v>
      </c>
      <c r="O2010" s="26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8" t="str">
        <f>IF(SP_SUL!N2033="","*",SP_SUL!N2033)</f>
        <v>*</v>
      </c>
      <c r="M2011" s="150" t="str">
        <f>IF(SP_SUL!J2033="","*",SP_SUL!J2033)</f>
        <v>*</v>
      </c>
      <c r="N2011" s="261" t="str">
        <f>IF(SP_SUL!K2033="","*",SP_SUL!K2033)</f>
        <v>*</v>
      </c>
      <c r="O2011" s="26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8" t="str">
        <f>IF(SP_SUL!N2034="","*",SP_SUL!N2034)</f>
        <v>*</v>
      </c>
      <c r="M2012" s="150" t="str">
        <f>IF(SP_SUL!J2034="","*",SP_SUL!J2034)</f>
        <v>*</v>
      </c>
      <c r="N2012" s="261" t="str">
        <f>IF(SP_SUL!K2034="","*",SP_SUL!K2034)</f>
        <v>*</v>
      </c>
      <c r="O2012" s="26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4" t="str">
        <f>IF(SP_SUL!N2035="","*",SP_SUL!N2035)</f>
        <v>*</v>
      </c>
      <c r="M2013" s="111" t="str">
        <f>IF(SP_SUL!J2035="","*",SP_SUL!J2035)</f>
        <v>*</v>
      </c>
      <c r="N2013" s="260" t="str">
        <f>IF(SP_SUL!K2035="","*",SP_SUL!K2035)</f>
        <v>*</v>
      </c>
      <c r="O2013" s="26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8" t="str">
        <f>IF(SP_SUL!N2036="","*",SP_SUL!N2036)</f>
        <v>*</v>
      </c>
      <c r="M2014" s="150" t="str">
        <f>IF(SP_SUL!J2036="","*",SP_SUL!J2036)</f>
        <v>*</v>
      </c>
      <c r="N2014" s="261" t="str">
        <f>IF(SP_SUL!K2036="","*",SP_SUL!K2036)</f>
        <v>*</v>
      </c>
      <c r="O2014" s="26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8" t="str">
        <f>IF(SP_SUL!N2037="","*",SP_SUL!N2037)</f>
        <v>*</v>
      </c>
      <c r="M2015" s="150" t="str">
        <f>IF(SP_SUL!J2037="","*",SP_SUL!J2037)</f>
        <v>*</v>
      </c>
      <c r="N2015" s="261" t="str">
        <f>IF(SP_SUL!K2037="","*",SP_SUL!K2037)</f>
        <v>*</v>
      </c>
      <c r="O2015" s="26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4" t="str">
        <f>IF(SP_SUL!N2038="","*",SP_SUL!N2038)</f>
        <v>*</v>
      </c>
      <c r="M2016" s="111" t="str">
        <f>IF(SP_SUL!J2038="","*",SP_SUL!J2038)</f>
        <v>*</v>
      </c>
      <c r="N2016" s="260" t="str">
        <f>IF(SP_SUL!K2038="","*",SP_SUL!K2038)</f>
        <v>*</v>
      </c>
      <c r="O2016" s="26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8" t="str">
        <f>IF(SP_SUL!N2039="","*",SP_SUL!N2039)</f>
        <v>*</v>
      </c>
      <c r="M2017" s="150" t="str">
        <f>IF(SP_SUL!J2039="","*",SP_SUL!J2039)</f>
        <v>*</v>
      </c>
      <c r="N2017" s="261" t="str">
        <f>IF(SP_SUL!K2039="","*",SP_SUL!K2039)</f>
        <v>*</v>
      </c>
      <c r="O2017" s="26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8" t="str">
        <f>IF(SP_SUL!N2040="","*",SP_SUL!N2040)</f>
        <v>*</v>
      </c>
      <c r="M2018" s="150" t="str">
        <f>IF(SP_SUL!J2040="","*",SP_SUL!J2040)</f>
        <v>*</v>
      </c>
      <c r="N2018" s="261" t="str">
        <f>IF(SP_SUL!K2040="","*",SP_SUL!K2040)</f>
        <v>*</v>
      </c>
      <c r="O2018" s="26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4" t="str">
        <f>IF(SP_SUL!N2041="","*",SP_SUL!N2041)</f>
        <v>*</v>
      </c>
      <c r="M2019" s="111" t="str">
        <f>IF(SP_SUL!J2041="","*",SP_SUL!J2041)</f>
        <v>*</v>
      </c>
      <c r="N2019" s="260" t="str">
        <f>IF(SP_SUL!K2041="","*",SP_SUL!K2041)</f>
        <v>*</v>
      </c>
      <c r="O2019" s="26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8" t="str">
        <f>IF(SP_SUL!N2042="","*",SP_SUL!N2042)</f>
        <v>*</v>
      </c>
      <c r="M2020" s="150" t="str">
        <f>IF(SP_SUL!J2042="","*",SP_SUL!J2042)</f>
        <v>*</v>
      </c>
      <c r="N2020" s="261" t="str">
        <f>IF(SP_SUL!K2042="","*",SP_SUL!K2042)</f>
        <v>*</v>
      </c>
      <c r="O2020" s="26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8" t="str">
        <f>IF(SP_SUL!N2043="","*",SP_SUL!N2043)</f>
        <v>*</v>
      </c>
      <c r="M2021" s="150" t="str">
        <f>IF(SP_SUL!J2043="","*",SP_SUL!J2043)</f>
        <v>*</v>
      </c>
      <c r="N2021" s="261" t="str">
        <f>IF(SP_SUL!K2043="","*",SP_SUL!K2043)</f>
        <v>*</v>
      </c>
      <c r="O2021" s="26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4" t="str">
        <f>IF(SP_SUL!N2044="","*",SP_SUL!N2044)</f>
        <v>*</v>
      </c>
      <c r="M2022" s="111" t="str">
        <f>IF(SP_SUL!J2044="","*",SP_SUL!J2044)</f>
        <v>*</v>
      </c>
      <c r="N2022" s="260" t="str">
        <f>IF(SP_SUL!K2044="","*",SP_SUL!K2044)</f>
        <v>*</v>
      </c>
      <c r="O2022" s="26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8" t="str">
        <f>IF(SP_SUL!N2045="","*",SP_SUL!N2045)</f>
        <v>*</v>
      </c>
      <c r="M2023" s="150" t="str">
        <f>IF(SP_SUL!J2045="","*",SP_SUL!J2045)</f>
        <v>*</v>
      </c>
      <c r="N2023" s="261" t="str">
        <f>IF(SP_SUL!K2045="","*",SP_SUL!K2045)</f>
        <v>*</v>
      </c>
      <c r="O2023" s="26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8" t="str">
        <f>IF(SP_SUL!N2046="","*",SP_SUL!N2046)</f>
        <v>*</v>
      </c>
      <c r="M2024" s="150" t="str">
        <f>IF(SP_SUL!J2046="","*",SP_SUL!J2046)</f>
        <v>*</v>
      </c>
      <c r="N2024" s="261" t="str">
        <f>IF(SP_SUL!K2046="","*",SP_SUL!K2046)</f>
        <v>*</v>
      </c>
      <c r="O2024" s="26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4" t="str">
        <f>IF(SP_SUL!N2047="","*",SP_SUL!N2047)</f>
        <v>*</v>
      </c>
      <c r="M2025" s="111" t="str">
        <f>IF(SP_SUL!J2047="","*",SP_SUL!J2047)</f>
        <v>*</v>
      </c>
      <c r="N2025" s="260" t="str">
        <f>IF(SP_SUL!K2047="","*",SP_SUL!K2047)</f>
        <v>*</v>
      </c>
      <c r="O2025" s="26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8" t="str">
        <f>IF(SP_SUL!N2048="","*",SP_SUL!N2048)</f>
        <v>*</v>
      </c>
      <c r="M2026" s="150" t="str">
        <f>IF(SP_SUL!J2048="","*",SP_SUL!J2048)</f>
        <v>*</v>
      </c>
      <c r="N2026" s="261" t="str">
        <f>IF(SP_SUL!K2048="","*",SP_SUL!K2048)</f>
        <v>*</v>
      </c>
      <c r="O2026" s="26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8" t="str">
        <f>IF(SP_SUL!N2049="","*",SP_SUL!N2049)</f>
        <v>*</v>
      </c>
      <c r="M2027" s="150" t="str">
        <f>IF(SP_SUL!J2049="","*",SP_SUL!J2049)</f>
        <v>*</v>
      </c>
      <c r="N2027" s="261" t="str">
        <f>IF(SP_SUL!K2049="","*",SP_SUL!K2049)</f>
        <v>*</v>
      </c>
      <c r="O2027" s="26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4" t="str">
        <f>IF(SP_SUL!N2050="","*",SP_SUL!N2050)</f>
        <v>*</v>
      </c>
      <c r="M2028" s="111" t="str">
        <f>IF(SP_SUL!J2050="","*",SP_SUL!J2050)</f>
        <v>*</v>
      </c>
      <c r="N2028" s="260" t="str">
        <f>IF(SP_SUL!K2050="","*",SP_SUL!K2050)</f>
        <v>*</v>
      </c>
      <c r="O2028" s="26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8" t="str">
        <f>IF(SP_SUL!N2051="","*",SP_SUL!N2051)</f>
        <v>*</v>
      </c>
      <c r="M2029" s="150" t="str">
        <f>IF(SP_SUL!J2051="","*",SP_SUL!J2051)</f>
        <v>*</v>
      </c>
      <c r="N2029" s="261" t="str">
        <f>IF(SP_SUL!K2051="","*",SP_SUL!K2051)</f>
        <v>*</v>
      </c>
      <c r="O2029" s="26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8" t="str">
        <f>IF(SP_SUL!N2052="","*",SP_SUL!N2052)</f>
        <v>*</v>
      </c>
      <c r="M2030" s="150" t="str">
        <f>IF(SP_SUL!J2052="","*",SP_SUL!J2052)</f>
        <v>*</v>
      </c>
      <c r="N2030" s="261" t="str">
        <f>IF(SP_SUL!K2052="","*",SP_SUL!K2052)</f>
        <v>*</v>
      </c>
      <c r="O2030" s="26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4" t="str">
        <f>IF(SP_SUL!N2053="","*",SP_SUL!N2053)</f>
        <v>*</v>
      </c>
      <c r="M2031" s="111" t="str">
        <f>IF(SP_SUL!J2053="","*",SP_SUL!J2053)</f>
        <v>*</v>
      </c>
      <c r="N2031" s="260" t="str">
        <f>IF(SP_SUL!K2053="","*",SP_SUL!K2053)</f>
        <v>*</v>
      </c>
      <c r="O2031" s="26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8" t="str">
        <f>IF(SP_SUL!N2054="","*",SP_SUL!N2054)</f>
        <v>*</v>
      </c>
      <c r="M2032" s="150" t="str">
        <f>IF(SP_SUL!J2054="","*",SP_SUL!J2054)</f>
        <v>*</v>
      </c>
      <c r="N2032" s="261" t="str">
        <f>IF(SP_SUL!K2054="","*",SP_SUL!K2054)</f>
        <v>*</v>
      </c>
      <c r="O2032" s="26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8" t="str">
        <f>IF(SP_SUL!N2055="","*",SP_SUL!N2055)</f>
        <v>*</v>
      </c>
      <c r="M2033" s="150" t="str">
        <f>IF(SP_SUL!J2055="","*",SP_SUL!J2055)</f>
        <v>*</v>
      </c>
      <c r="N2033" s="261" t="str">
        <f>IF(SP_SUL!K2055="","*",SP_SUL!K2055)</f>
        <v>*</v>
      </c>
      <c r="O2033" s="26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4" t="str">
        <f>IF(SP_SUL!N2056="","*",SP_SUL!N2056)</f>
        <v>*</v>
      </c>
      <c r="M2034" s="111" t="str">
        <f>IF(SP_SUL!J2056="","*",SP_SUL!J2056)</f>
        <v>*</v>
      </c>
      <c r="N2034" s="260" t="str">
        <f>IF(SP_SUL!K2056="","*",SP_SUL!K2056)</f>
        <v>*</v>
      </c>
      <c r="O2034" s="26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8" t="str">
        <f>IF(SP_SUL!N2057="","*",SP_SUL!N2057)</f>
        <v>*</v>
      </c>
      <c r="M2035" s="150" t="str">
        <f>IF(SP_SUL!J2057="","*",SP_SUL!J2057)</f>
        <v>*</v>
      </c>
      <c r="N2035" s="261" t="str">
        <f>IF(SP_SUL!K2057="","*",SP_SUL!K2057)</f>
        <v>*</v>
      </c>
      <c r="O2035" s="26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8" t="str">
        <f>IF(SP_SUL!N2058="","*",SP_SUL!N2058)</f>
        <v>*</v>
      </c>
      <c r="M2036" s="150" t="str">
        <f>IF(SP_SUL!J2058="","*",SP_SUL!J2058)</f>
        <v>*</v>
      </c>
      <c r="N2036" s="261" t="str">
        <f>IF(SP_SUL!K2058="","*",SP_SUL!K2058)</f>
        <v>*</v>
      </c>
      <c r="O2036" s="26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4" t="str">
        <f>IF(SP_SUL!N2059="","*",SP_SUL!N2059)</f>
        <v>*</v>
      </c>
      <c r="M2037" s="111" t="str">
        <f>IF(SP_SUL!J2059="","*",SP_SUL!J2059)</f>
        <v>*</v>
      </c>
      <c r="N2037" s="260" t="str">
        <f>IF(SP_SUL!K2059="","*",SP_SUL!K2059)</f>
        <v>*</v>
      </c>
      <c r="O2037" s="26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8" t="str">
        <f>IF(SP_SUL!N2060="","*",SP_SUL!N2060)</f>
        <v>*</v>
      </c>
      <c r="M2038" s="150" t="str">
        <f>IF(SP_SUL!J2060="","*",SP_SUL!J2060)</f>
        <v>*</v>
      </c>
      <c r="N2038" s="261" t="str">
        <f>IF(SP_SUL!K2060="","*",SP_SUL!K2060)</f>
        <v>*</v>
      </c>
      <c r="O2038" s="26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8" t="str">
        <f>IF(SP_SUL!N2061="","*",SP_SUL!N2061)</f>
        <v>*</v>
      </c>
      <c r="M2039" s="150" t="str">
        <f>IF(SP_SUL!J2061="","*",SP_SUL!J2061)</f>
        <v>*</v>
      </c>
      <c r="N2039" s="261" t="str">
        <f>IF(SP_SUL!K2061="","*",SP_SUL!K2061)</f>
        <v>*</v>
      </c>
      <c r="O2039" s="26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4" t="str">
        <f>IF(SP_SUL!N2062="","*",SP_SUL!N2062)</f>
        <v>*</v>
      </c>
      <c r="M2040" s="111" t="str">
        <f>IF(SP_SUL!J2062="","*",SP_SUL!J2062)</f>
        <v>*</v>
      </c>
      <c r="N2040" s="260" t="str">
        <f>IF(SP_SUL!K2062="","*",SP_SUL!K2062)</f>
        <v>*</v>
      </c>
      <c r="O2040" s="26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8" t="str">
        <f>IF(SP_SUL!N2063="","*",SP_SUL!N2063)</f>
        <v>*</v>
      </c>
      <c r="M2041" s="150" t="str">
        <f>IF(SP_SUL!J2063="","*",SP_SUL!J2063)</f>
        <v>*</v>
      </c>
      <c r="N2041" s="261" t="str">
        <f>IF(SP_SUL!K2063="","*",SP_SUL!K2063)</f>
        <v>*</v>
      </c>
      <c r="O2041" s="26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8" t="str">
        <f>IF(SP_SUL!N2064="","*",SP_SUL!N2064)</f>
        <v>*</v>
      </c>
      <c r="M2042" s="150" t="str">
        <f>IF(SP_SUL!J2064="","*",SP_SUL!J2064)</f>
        <v>*</v>
      </c>
      <c r="N2042" s="261" t="str">
        <f>IF(SP_SUL!K2064="","*",SP_SUL!K2064)</f>
        <v>*</v>
      </c>
      <c r="O2042" s="26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4" t="str">
        <f>IF(SP_SUL!N2065="","*",SP_SUL!N2065)</f>
        <v>*</v>
      </c>
      <c r="M2043" s="111" t="str">
        <f>IF(SP_SUL!J2065="","*",SP_SUL!J2065)</f>
        <v>*</v>
      </c>
      <c r="N2043" s="260" t="str">
        <f>IF(SP_SUL!K2065="","*",SP_SUL!K2065)</f>
        <v>*</v>
      </c>
      <c r="O2043" s="26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8" t="str">
        <f>IF(SP_SUL!N2066="","*",SP_SUL!N2066)</f>
        <v>*</v>
      </c>
      <c r="M2044" s="150" t="str">
        <f>IF(SP_SUL!J2066="","*",SP_SUL!J2066)</f>
        <v>*</v>
      </c>
      <c r="N2044" s="261" t="str">
        <f>IF(SP_SUL!K2066="","*",SP_SUL!K2066)</f>
        <v>*</v>
      </c>
      <c r="O2044" s="26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8" t="str">
        <f>IF(SP_SUL!N2067="","*",SP_SUL!N2067)</f>
        <v>*</v>
      </c>
      <c r="M2045" s="150" t="str">
        <f>IF(SP_SUL!J2067="","*",SP_SUL!J2067)</f>
        <v>*</v>
      </c>
      <c r="N2045" s="261" t="str">
        <f>IF(SP_SUL!K2067="","*",SP_SUL!K2067)</f>
        <v>*</v>
      </c>
      <c r="O2045" s="26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4" t="str">
        <f>IF(SP_SUL!N2068="","*",SP_SUL!N2068)</f>
        <v>*</v>
      </c>
      <c r="M2046" s="111" t="str">
        <f>IF(SP_SUL!J2068="","*",SP_SUL!J2068)</f>
        <v>*</v>
      </c>
      <c r="N2046" s="260" t="str">
        <f>IF(SP_SUL!K2068="","*",SP_SUL!K2068)</f>
        <v>*</v>
      </c>
      <c r="O2046" s="26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8" t="str">
        <f>IF(SP_SUL!N2069="","*",SP_SUL!N2069)</f>
        <v>*</v>
      </c>
      <c r="M2047" s="150" t="str">
        <f>IF(SP_SUL!J2069="","*",SP_SUL!J2069)</f>
        <v>*</v>
      </c>
      <c r="N2047" s="261" t="str">
        <f>IF(SP_SUL!K2069="","*",SP_SUL!K2069)</f>
        <v>*</v>
      </c>
      <c r="O2047" s="26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8" t="str">
        <f>IF(SP_SUL!N2070="","*",SP_SUL!N2070)</f>
        <v>*</v>
      </c>
      <c r="M2048" s="150" t="str">
        <f>IF(SP_SUL!J2070="","*",SP_SUL!J2070)</f>
        <v>*</v>
      </c>
      <c r="N2048" s="261" t="str">
        <f>IF(SP_SUL!K2070="","*",SP_SUL!K2070)</f>
        <v>*</v>
      </c>
      <c r="O2048" s="26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4" t="str">
        <f>IF(SP_SUL!N2071="","*",SP_SUL!N2071)</f>
        <v>*</v>
      </c>
      <c r="M2049" s="111" t="str">
        <f>IF(SP_SUL!J2071="","*",SP_SUL!J2071)</f>
        <v>*</v>
      </c>
      <c r="N2049" s="260" t="str">
        <f>IF(SP_SUL!K2071="","*",SP_SUL!K2071)</f>
        <v>*</v>
      </c>
      <c r="O2049" s="26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8" t="str">
        <f>IF(SP_SUL!N2072="","*",SP_SUL!N2072)</f>
        <v>*</v>
      </c>
      <c r="M2050" s="150" t="str">
        <f>IF(SP_SUL!J2072="","*",SP_SUL!J2072)</f>
        <v>*</v>
      </c>
      <c r="N2050" s="261" t="str">
        <f>IF(SP_SUL!K2072="","*",SP_SUL!K2072)</f>
        <v>*</v>
      </c>
      <c r="O2050" s="26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8" t="str">
        <f>IF(SP_SUL!N2073="","*",SP_SUL!N2073)</f>
        <v>*</v>
      </c>
      <c r="M2051" s="150" t="str">
        <f>IF(SP_SUL!J2073="","*",SP_SUL!J2073)</f>
        <v>*</v>
      </c>
      <c r="N2051" s="261" t="str">
        <f>IF(SP_SUL!K2073="","*",SP_SUL!K2073)</f>
        <v>*</v>
      </c>
      <c r="O2051" s="26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4" t="str">
        <f>IF(SP_SUL!N2074="","*",SP_SUL!N2074)</f>
        <v>*</v>
      </c>
      <c r="M2052" s="111" t="str">
        <f>IF(SP_SUL!J2074="","*",SP_SUL!J2074)</f>
        <v>*</v>
      </c>
      <c r="N2052" s="260" t="str">
        <f>IF(SP_SUL!K2074="","*",SP_SUL!K2074)</f>
        <v>*</v>
      </c>
      <c r="O2052" s="26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8" t="str">
        <f>IF(SP_SUL!N2075="","*",SP_SUL!N2075)</f>
        <v>*</v>
      </c>
      <c r="M2053" s="150" t="str">
        <f>IF(SP_SUL!J2075="","*",SP_SUL!J2075)</f>
        <v>*</v>
      </c>
      <c r="N2053" s="261" t="str">
        <f>IF(SP_SUL!K2075="","*",SP_SUL!K2075)</f>
        <v>*</v>
      </c>
      <c r="O2053" s="26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8" t="str">
        <f>IF(SP_SUL!N2076="","*",SP_SUL!N2076)</f>
        <v>*</v>
      </c>
      <c r="M2054" s="150" t="str">
        <f>IF(SP_SUL!J2076="","*",SP_SUL!J2076)</f>
        <v>*</v>
      </c>
      <c r="N2054" s="261" t="str">
        <f>IF(SP_SUL!K2076="","*",SP_SUL!K2076)</f>
        <v>*</v>
      </c>
      <c r="O2054" s="26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4" t="str">
        <f>IF(SP_SUL!N2077="","*",SP_SUL!N2077)</f>
        <v>*</v>
      </c>
      <c r="M2055" s="111" t="str">
        <f>IF(SP_SUL!J2077="","*",SP_SUL!J2077)</f>
        <v>*</v>
      </c>
      <c r="N2055" s="260" t="str">
        <f>IF(SP_SUL!K2077="","*",SP_SUL!K2077)</f>
        <v>*</v>
      </c>
      <c r="O2055" s="26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8" t="str">
        <f>IF(SP_SUL!N2078="","*",SP_SUL!N2078)</f>
        <v>*</v>
      </c>
      <c r="M2056" s="150" t="str">
        <f>IF(SP_SUL!J2078="","*",SP_SUL!J2078)</f>
        <v>*</v>
      </c>
      <c r="N2056" s="261" t="str">
        <f>IF(SP_SUL!K2078="","*",SP_SUL!K2078)</f>
        <v>*</v>
      </c>
      <c r="O2056" s="26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8" t="str">
        <f>IF(SP_SUL!N2079="","*",SP_SUL!N2079)</f>
        <v>*</v>
      </c>
      <c r="M2057" s="150" t="str">
        <f>IF(SP_SUL!J2079="","*",SP_SUL!J2079)</f>
        <v>*</v>
      </c>
      <c r="N2057" s="261" t="str">
        <f>IF(SP_SUL!K2079="","*",SP_SUL!K2079)</f>
        <v>*</v>
      </c>
      <c r="O2057" s="26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4" t="str">
        <f>IF(SP_SUL!N2080="","*",SP_SUL!N2080)</f>
        <v>*</v>
      </c>
      <c r="M2058" s="111" t="str">
        <f>IF(SP_SUL!J2080="","*",SP_SUL!J2080)</f>
        <v>*</v>
      </c>
      <c r="N2058" s="260" t="str">
        <f>IF(SP_SUL!K2080="","*",SP_SUL!K2080)</f>
        <v>*</v>
      </c>
      <c r="O2058" s="26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8" t="str">
        <f>IF(SP_SUL!N2081="","*",SP_SUL!N2081)</f>
        <v>*</v>
      </c>
      <c r="M2059" s="150" t="str">
        <f>IF(SP_SUL!J2081="","*",SP_SUL!J2081)</f>
        <v>*</v>
      </c>
      <c r="N2059" s="261" t="str">
        <f>IF(SP_SUL!K2081="","*",SP_SUL!K2081)</f>
        <v>*</v>
      </c>
      <c r="O2059" s="26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8" t="str">
        <f>IF(SP_SUL!N2082="","*",SP_SUL!N2082)</f>
        <v>*</v>
      </c>
      <c r="M2060" s="150" t="str">
        <f>IF(SP_SUL!J2082="","*",SP_SUL!J2082)</f>
        <v>*</v>
      </c>
      <c r="N2060" s="261" t="str">
        <f>IF(SP_SUL!K2082="","*",SP_SUL!K2082)</f>
        <v>*</v>
      </c>
      <c r="O2060" s="26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4" t="str">
        <f>IF(SP_SUL!N2083="","*",SP_SUL!N2083)</f>
        <v>*</v>
      </c>
      <c r="M2061" s="111" t="str">
        <f>IF(SP_SUL!J2083="","*",SP_SUL!J2083)</f>
        <v>*</v>
      </c>
      <c r="N2061" s="260" t="str">
        <f>IF(SP_SUL!K2083="","*",SP_SUL!K2083)</f>
        <v>*</v>
      </c>
      <c r="O2061" s="26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8" t="str">
        <f>IF(SP_SUL!N2084="","*",SP_SUL!N2084)</f>
        <v>*</v>
      </c>
      <c r="M2062" s="150" t="str">
        <f>IF(SP_SUL!J2084="","*",SP_SUL!J2084)</f>
        <v>*</v>
      </c>
      <c r="N2062" s="261" t="str">
        <f>IF(SP_SUL!K2084="","*",SP_SUL!K2084)</f>
        <v>*</v>
      </c>
      <c r="O2062" s="26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8" t="str">
        <f>IF(SP_SUL!N2085="","*",SP_SUL!N2085)</f>
        <v>*</v>
      </c>
      <c r="M2063" s="150" t="str">
        <f>IF(SP_SUL!J2085="","*",SP_SUL!J2085)</f>
        <v>*</v>
      </c>
      <c r="N2063" s="261" t="str">
        <f>IF(SP_SUL!K2085="","*",SP_SUL!K2085)</f>
        <v>*</v>
      </c>
      <c r="O2063" s="26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4" t="str">
        <f>IF(SP_SUL!N2086="","*",SP_SUL!N2086)</f>
        <v>*</v>
      </c>
      <c r="M2064" s="111" t="str">
        <f>IF(SP_SUL!J2086="","*",SP_SUL!J2086)</f>
        <v>*</v>
      </c>
      <c r="N2064" s="260" t="str">
        <f>IF(SP_SUL!K2086="","*",SP_SUL!K2086)</f>
        <v>*</v>
      </c>
      <c r="O2064" s="26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8" t="str">
        <f>IF(SP_SUL!N2087="","*",SP_SUL!N2087)</f>
        <v>*</v>
      </c>
      <c r="M2065" s="150" t="str">
        <f>IF(SP_SUL!J2087="","*",SP_SUL!J2087)</f>
        <v>*</v>
      </c>
      <c r="N2065" s="261" t="str">
        <f>IF(SP_SUL!K2087="","*",SP_SUL!K2087)</f>
        <v>*</v>
      </c>
      <c r="O2065" s="26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8" t="str">
        <f>IF(SP_SUL!N2088="","*",SP_SUL!N2088)</f>
        <v>*</v>
      </c>
      <c r="M2066" s="150" t="str">
        <f>IF(SP_SUL!J2088="","*",SP_SUL!J2088)</f>
        <v>*</v>
      </c>
      <c r="N2066" s="261" t="str">
        <f>IF(SP_SUL!K2088="","*",SP_SUL!K2088)</f>
        <v>*</v>
      </c>
      <c r="O2066" s="26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4" t="str">
        <f>IF(SP_SUL!N2089="","*",SP_SUL!N2089)</f>
        <v>*</v>
      </c>
      <c r="M2067" s="111" t="str">
        <f>IF(SP_SUL!J2089="","*",SP_SUL!J2089)</f>
        <v>*</v>
      </c>
      <c r="N2067" s="260" t="str">
        <f>IF(SP_SUL!K2089="","*",SP_SUL!K2089)</f>
        <v>*</v>
      </c>
      <c r="O2067" s="26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8" t="str">
        <f>IF(SP_SUL!N2090="","*",SP_SUL!N2090)</f>
        <v>*</v>
      </c>
      <c r="M2068" s="150" t="str">
        <f>IF(SP_SUL!J2090="","*",SP_SUL!J2090)</f>
        <v>*</v>
      </c>
      <c r="N2068" s="261" t="str">
        <f>IF(SP_SUL!K2090="","*",SP_SUL!K2090)</f>
        <v>*</v>
      </c>
      <c r="O2068" s="26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8" t="str">
        <f>IF(SP_SUL!N2091="","*",SP_SUL!N2091)</f>
        <v>*</v>
      </c>
      <c r="M2069" s="150" t="str">
        <f>IF(SP_SUL!J2091="","*",SP_SUL!J2091)</f>
        <v>*</v>
      </c>
      <c r="N2069" s="261" t="str">
        <f>IF(SP_SUL!K2091="","*",SP_SUL!K2091)</f>
        <v>*</v>
      </c>
      <c r="O2069" s="26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4" t="str">
        <f>IF(SP_SUL!N2092="","*",SP_SUL!N2092)</f>
        <v>*</v>
      </c>
      <c r="M2070" s="111" t="str">
        <f>IF(SP_SUL!J2092="","*",SP_SUL!J2092)</f>
        <v>*</v>
      </c>
      <c r="N2070" s="260" t="str">
        <f>IF(SP_SUL!K2092="","*",SP_SUL!K2092)</f>
        <v>*</v>
      </c>
      <c r="O2070" s="26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8" t="str">
        <f>IF(SP_SUL!N2093="","*",SP_SUL!N2093)</f>
        <v>*</v>
      </c>
      <c r="M2071" s="150" t="str">
        <f>IF(SP_SUL!J2093="","*",SP_SUL!J2093)</f>
        <v>*</v>
      </c>
      <c r="N2071" s="261" t="str">
        <f>IF(SP_SUL!K2093="","*",SP_SUL!K2093)</f>
        <v>*</v>
      </c>
      <c r="O2071" s="26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8" t="str">
        <f>IF(SP_SUL!N2094="","*",SP_SUL!N2094)</f>
        <v>*</v>
      </c>
      <c r="M2072" s="150" t="str">
        <f>IF(SP_SUL!J2094="","*",SP_SUL!J2094)</f>
        <v>*</v>
      </c>
      <c r="N2072" s="261" t="str">
        <f>IF(SP_SUL!K2094="","*",SP_SUL!K2094)</f>
        <v>*</v>
      </c>
      <c r="O2072" s="26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4" t="str">
        <f>IF(SP_SUL!N2095="","*",SP_SUL!N2095)</f>
        <v>*</v>
      </c>
      <c r="M2073" s="111" t="str">
        <f>IF(SP_SUL!J2095="","*",SP_SUL!J2095)</f>
        <v>*</v>
      </c>
      <c r="N2073" s="260" t="str">
        <f>IF(SP_SUL!K2095="","*",SP_SUL!K2095)</f>
        <v>*</v>
      </c>
      <c r="O2073" s="26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8" t="str">
        <f>IF(SP_SUL!N2096="","*",SP_SUL!N2096)</f>
        <v>*</v>
      </c>
      <c r="M2074" s="150" t="str">
        <f>IF(SP_SUL!J2096="","*",SP_SUL!J2096)</f>
        <v>*</v>
      </c>
      <c r="N2074" s="261" t="str">
        <f>IF(SP_SUL!K2096="","*",SP_SUL!K2096)</f>
        <v>*</v>
      </c>
      <c r="O2074" s="26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8" t="str">
        <f>IF(SP_SUL!N2097="","*",SP_SUL!N2097)</f>
        <v>*</v>
      </c>
      <c r="M2075" s="150" t="str">
        <f>IF(SP_SUL!J2097="","*",SP_SUL!J2097)</f>
        <v>*</v>
      </c>
      <c r="N2075" s="261" t="str">
        <f>IF(SP_SUL!K2097="","*",SP_SUL!K2097)</f>
        <v>*</v>
      </c>
      <c r="O2075" s="26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4" t="str">
        <f>IF(SP_SUL!N2098="","*",SP_SUL!N2098)</f>
        <v>*</v>
      </c>
      <c r="M2076" s="111" t="str">
        <f>IF(SP_SUL!J2098="","*",SP_SUL!J2098)</f>
        <v>*</v>
      </c>
      <c r="N2076" s="260" t="str">
        <f>IF(SP_SUL!K2098="","*",SP_SUL!K2098)</f>
        <v>*</v>
      </c>
      <c r="O2076" s="26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8" t="str">
        <f>IF(SP_SUL!N2099="","*",SP_SUL!N2099)</f>
        <v>*</v>
      </c>
      <c r="M2077" s="150" t="str">
        <f>IF(SP_SUL!J2099="","*",SP_SUL!J2099)</f>
        <v>*</v>
      </c>
      <c r="N2077" s="261" t="str">
        <f>IF(SP_SUL!K2099="","*",SP_SUL!K2099)</f>
        <v>*</v>
      </c>
      <c r="O2077" s="26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8" t="str">
        <f>IF(SP_SUL!N2100="","*",SP_SUL!N2100)</f>
        <v>*</v>
      </c>
      <c r="M2078" s="150" t="str">
        <f>IF(SP_SUL!J2100="","*",SP_SUL!J2100)</f>
        <v>*</v>
      </c>
      <c r="N2078" s="261" t="str">
        <f>IF(SP_SUL!K2100="","*",SP_SUL!K2100)</f>
        <v>*</v>
      </c>
      <c r="O2078" s="26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4" t="str">
        <f>IF(SP_SUL!N2101="","*",SP_SUL!N2101)</f>
        <v>*</v>
      </c>
      <c r="M2079" s="111" t="str">
        <f>IF(SP_SUL!J2101="","*",SP_SUL!J2101)</f>
        <v>*</v>
      </c>
      <c r="N2079" s="260" t="str">
        <f>IF(SP_SUL!K2101="","*",SP_SUL!K2101)</f>
        <v>*</v>
      </c>
      <c r="O2079" s="26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8" t="str">
        <f>IF(SP_SUL!N2102="","*",SP_SUL!N2102)</f>
        <v>*</v>
      </c>
      <c r="M2080" s="150" t="str">
        <f>IF(SP_SUL!J2102="","*",SP_SUL!J2102)</f>
        <v>*</v>
      </c>
      <c r="N2080" s="261" t="str">
        <f>IF(SP_SUL!K2102="","*",SP_SUL!K2102)</f>
        <v>*</v>
      </c>
      <c r="O2080" s="26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8" t="str">
        <f>IF(SP_SUL!N2103="","*",SP_SUL!N2103)</f>
        <v>*</v>
      </c>
      <c r="M2081" s="150" t="str">
        <f>IF(SP_SUL!J2103="","*",SP_SUL!J2103)</f>
        <v>*</v>
      </c>
      <c r="N2081" s="261" t="str">
        <f>IF(SP_SUL!K2103="","*",SP_SUL!K2103)</f>
        <v>*</v>
      </c>
      <c r="O2081" s="26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4" t="str">
        <f>IF(SP_SUL!N2104="","*",SP_SUL!N2104)</f>
        <v>*</v>
      </c>
      <c r="M2082" s="111" t="str">
        <f>IF(SP_SUL!J2104="","*",SP_SUL!J2104)</f>
        <v>*</v>
      </c>
      <c r="N2082" s="260" t="str">
        <f>IF(SP_SUL!K2104="","*",SP_SUL!K2104)</f>
        <v>*</v>
      </c>
      <c r="O2082" s="26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8" t="str">
        <f>IF(SP_SUL!N2105="","*",SP_SUL!N2105)</f>
        <v>*</v>
      </c>
      <c r="M2083" s="150" t="str">
        <f>IF(SP_SUL!J2105="","*",SP_SUL!J2105)</f>
        <v>*</v>
      </c>
      <c r="N2083" s="261" t="str">
        <f>IF(SP_SUL!K2105="","*",SP_SUL!K2105)</f>
        <v>*</v>
      </c>
      <c r="O2083" s="26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8" t="str">
        <f>IF(SP_SUL!N2106="","*",SP_SUL!N2106)</f>
        <v>*</v>
      </c>
      <c r="M2084" s="150" t="str">
        <f>IF(SP_SUL!J2106="","*",SP_SUL!J2106)</f>
        <v>*</v>
      </c>
      <c r="N2084" s="261" t="str">
        <f>IF(SP_SUL!K2106="","*",SP_SUL!K2106)</f>
        <v>*</v>
      </c>
      <c r="O2084" s="26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4" t="str">
        <f>IF(SP_SUL!N2107="","*",SP_SUL!N2107)</f>
        <v>*</v>
      </c>
      <c r="M2085" s="111" t="str">
        <f>IF(SP_SUL!J2107="","*",SP_SUL!J2107)</f>
        <v>*</v>
      </c>
      <c r="N2085" s="260" t="str">
        <f>IF(SP_SUL!K2107="","*",SP_SUL!K2107)</f>
        <v>*</v>
      </c>
      <c r="O2085" s="26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8" t="str">
        <f>IF(SP_SUL!N2108="","*",SP_SUL!N2108)</f>
        <v>*</v>
      </c>
      <c r="M2086" s="150" t="str">
        <f>IF(SP_SUL!J2108="","*",SP_SUL!J2108)</f>
        <v>*</v>
      </c>
      <c r="N2086" s="261" t="str">
        <f>IF(SP_SUL!K2108="","*",SP_SUL!K2108)</f>
        <v>*</v>
      </c>
      <c r="O2086" s="26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8" t="str">
        <f>IF(SP_SUL!N2109="","*",SP_SUL!N2109)</f>
        <v>*</v>
      </c>
      <c r="M2087" s="150" t="str">
        <f>IF(SP_SUL!J2109="","*",SP_SUL!J2109)</f>
        <v>*</v>
      </c>
      <c r="N2087" s="261" t="str">
        <f>IF(SP_SUL!K2109="","*",SP_SUL!K2109)</f>
        <v>*</v>
      </c>
      <c r="O2087" s="26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4" t="str">
        <f>IF(SP_SUL!N2110="","*",SP_SUL!N2110)</f>
        <v>*</v>
      </c>
      <c r="M2088" s="111" t="str">
        <f>IF(SP_SUL!J2110="","*",SP_SUL!J2110)</f>
        <v>*</v>
      </c>
      <c r="N2088" s="260" t="str">
        <f>IF(SP_SUL!K2110="","*",SP_SUL!K2110)</f>
        <v>*</v>
      </c>
      <c r="O2088" s="26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8" t="str">
        <f>IF(SP_SUL!N2111="","*",SP_SUL!N2111)</f>
        <v>*</v>
      </c>
      <c r="M2089" s="150" t="str">
        <f>IF(SP_SUL!J2111="","*",SP_SUL!J2111)</f>
        <v>*</v>
      </c>
      <c r="N2089" s="261" t="str">
        <f>IF(SP_SUL!K2111="","*",SP_SUL!K2111)</f>
        <v>*</v>
      </c>
      <c r="O2089" s="26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8" t="str">
        <f>IF(SP_SUL!N2112="","*",SP_SUL!N2112)</f>
        <v>*</v>
      </c>
      <c r="M2090" s="150" t="str">
        <f>IF(SP_SUL!J2112="","*",SP_SUL!J2112)</f>
        <v>*</v>
      </c>
      <c r="N2090" s="261" t="str">
        <f>IF(SP_SUL!K2112="","*",SP_SUL!K2112)</f>
        <v>*</v>
      </c>
      <c r="O2090" s="26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4" t="str">
        <f>IF(SP_SUL!N2113="","*",SP_SUL!N2113)</f>
        <v>*</v>
      </c>
      <c r="M2091" s="111" t="str">
        <f>IF(SP_SUL!J2113="","*",SP_SUL!J2113)</f>
        <v>*</v>
      </c>
      <c r="N2091" s="260" t="str">
        <f>IF(SP_SUL!K2113="","*",SP_SUL!K2113)</f>
        <v>*</v>
      </c>
      <c r="O2091" s="26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8" t="str">
        <f>IF(SP_SUL!N2114="","*",SP_SUL!N2114)</f>
        <v>*</v>
      </c>
      <c r="M2092" s="150" t="str">
        <f>IF(SP_SUL!J2114="","*",SP_SUL!J2114)</f>
        <v>*</v>
      </c>
      <c r="N2092" s="261" t="str">
        <f>IF(SP_SUL!K2114="","*",SP_SUL!K2114)</f>
        <v>*</v>
      </c>
      <c r="O2092" s="26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8" t="str">
        <f>IF(SP_SUL!N2115="","*",SP_SUL!N2115)</f>
        <v>*</v>
      </c>
      <c r="M2093" s="150" t="str">
        <f>IF(SP_SUL!J2115="","*",SP_SUL!J2115)</f>
        <v>*</v>
      </c>
      <c r="N2093" s="261" t="str">
        <f>IF(SP_SUL!K2115="","*",SP_SUL!K2115)</f>
        <v>*</v>
      </c>
      <c r="O2093" s="26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4" t="str">
        <f>IF(SP_SUL!N2116="","*",SP_SUL!N2116)</f>
        <v>*</v>
      </c>
      <c r="M2094" s="111" t="str">
        <f>IF(SP_SUL!J2116="","*",SP_SUL!J2116)</f>
        <v>*</v>
      </c>
      <c r="N2094" s="260" t="str">
        <f>IF(SP_SUL!K2116="","*",SP_SUL!K2116)</f>
        <v>*</v>
      </c>
      <c r="O2094" s="26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8" t="str">
        <f>IF(SP_SUL!N2117="","*",SP_SUL!N2117)</f>
        <v>*</v>
      </c>
      <c r="M2095" s="150" t="str">
        <f>IF(SP_SUL!J2117="","*",SP_SUL!J2117)</f>
        <v>*</v>
      </c>
      <c r="N2095" s="261" t="str">
        <f>IF(SP_SUL!K2117="","*",SP_SUL!K2117)</f>
        <v>*</v>
      </c>
      <c r="O2095" s="26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8" t="str">
        <f>IF(SP_SUL!N2118="","*",SP_SUL!N2118)</f>
        <v>*</v>
      </c>
      <c r="M2096" s="150" t="str">
        <f>IF(SP_SUL!J2118="","*",SP_SUL!J2118)</f>
        <v>*</v>
      </c>
      <c r="N2096" s="261" t="str">
        <f>IF(SP_SUL!K2118="","*",SP_SUL!K2118)</f>
        <v>*</v>
      </c>
      <c r="O2096" s="26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4" t="str">
        <f>IF(SP_SUL!N2119="","*",SP_SUL!N2119)</f>
        <v>*</v>
      </c>
      <c r="M2097" s="111" t="str">
        <f>IF(SP_SUL!J2119="","*",SP_SUL!J2119)</f>
        <v>*</v>
      </c>
      <c r="N2097" s="260" t="str">
        <f>IF(SP_SUL!K2119="","*",SP_SUL!K2119)</f>
        <v>*</v>
      </c>
      <c r="O2097" s="26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8" t="str">
        <f>IF(SP_SUL!N2120="","*",SP_SUL!N2120)</f>
        <v>*</v>
      </c>
      <c r="M2098" s="150" t="str">
        <f>IF(SP_SUL!J2120="","*",SP_SUL!J2120)</f>
        <v>*</v>
      </c>
      <c r="N2098" s="261" t="str">
        <f>IF(SP_SUL!K2120="","*",SP_SUL!K2120)</f>
        <v>*</v>
      </c>
      <c r="O2098" s="26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8" t="str">
        <f>IF(SP_SUL!N2121="","*",SP_SUL!N2121)</f>
        <v>*</v>
      </c>
      <c r="M2099" s="150" t="str">
        <f>IF(SP_SUL!J2121="","*",SP_SUL!J2121)</f>
        <v>*</v>
      </c>
      <c r="N2099" s="261" t="str">
        <f>IF(SP_SUL!K2121="","*",SP_SUL!K2121)</f>
        <v>*</v>
      </c>
      <c r="O2099" s="26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4" t="str">
        <f>IF(SP_SUL!N2122="","*",SP_SUL!N2122)</f>
        <v>*</v>
      </c>
      <c r="M2100" s="111" t="str">
        <f>IF(SP_SUL!J2122="","*",SP_SUL!J2122)</f>
        <v>*</v>
      </c>
      <c r="N2100" s="260" t="str">
        <f>IF(SP_SUL!K2122="","*",SP_SUL!K2122)</f>
        <v>*</v>
      </c>
      <c r="O2100" s="26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8" t="str">
        <f>IF(SP_SUL!N2123="","*",SP_SUL!N2123)</f>
        <v>*</v>
      </c>
      <c r="M2101" s="150" t="str">
        <f>IF(SP_SUL!J2123="","*",SP_SUL!J2123)</f>
        <v>*</v>
      </c>
      <c r="N2101" s="261" t="str">
        <f>IF(SP_SUL!K2123="","*",SP_SUL!K2123)</f>
        <v>*</v>
      </c>
      <c r="O2101" s="26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8" t="str">
        <f>IF(SP_SUL!N2124="","*",SP_SUL!N2124)</f>
        <v>*</v>
      </c>
      <c r="M2102" s="150" t="str">
        <f>IF(SP_SUL!J2124="","*",SP_SUL!J2124)</f>
        <v>*</v>
      </c>
      <c r="N2102" s="261" t="str">
        <f>IF(SP_SUL!K2124="","*",SP_SUL!K2124)</f>
        <v>*</v>
      </c>
      <c r="O2102" s="26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4" t="str">
        <f>IF(SP_SUL!N2125="","*",SP_SUL!N2125)</f>
        <v>*</v>
      </c>
      <c r="M2103" s="111" t="str">
        <f>IF(SP_SUL!J2125="","*",SP_SUL!J2125)</f>
        <v>*</v>
      </c>
      <c r="N2103" s="260" t="str">
        <f>IF(SP_SUL!K2125="","*",SP_SUL!K2125)</f>
        <v>*</v>
      </c>
      <c r="O2103" s="26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8" t="str">
        <f>IF(SP_SUL!N2126="","*",SP_SUL!N2126)</f>
        <v>*</v>
      </c>
      <c r="M2104" s="150" t="str">
        <f>IF(SP_SUL!J2126="","*",SP_SUL!J2126)</f>
        <v>*</v>
      </c>
      <c r="N2104" s="261" t="str">
        <f>IF(SP_SUL!K2126="","*",SP_SUL!K2126)</f>
        <v>*</v>
      </c>
      <c r="O2104" s="26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8" t="str">
        <f>IF(SP_SUL!N2127="","*",SP_SUL!N2127)</f>
        <v>*</v>
      </c>
      <c r="M2105" s="150" t="str">
        <f>IF(SP_SUL!J2127="","*",SP_SUL!J2127)</f>
        <v>*</v>
      </c>
      <c r="N2105" s="261" t="str">
        <f>IF(SP_SUL!K2127="","*",SP_SUL!K2127)</f>
        <v>*</v>
      </c>
      <c r="O2105" s="26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4" t="str">
        <f>IF(SP_SUL!N2128="","*",SP_SUL!N2128)</f>
        <v>*</v>
      </c>
      <c r="M2106" s="111" t="str">
        <f>IF(SP_SUL!J2128="","*",SP_SUL!J2128)</f>
        <v>*</v>
      </c>
      <c r="N2106" s="260" t="str">
        <f>IF(SP_SUL!K2128="","*",SP_SUL!K2128)</f>
        <v>*</v>
      </c>
      <c r="O2106" s="26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8" t="str">
        <f>IF(SP_SUL!N2129="","*",SP_SUL!N2129)</f>
        <v>*</v>
      </c>
      <c r="M2107" s="150" t="str">
        <f>IF(SP_SUL!J2129="","*",SP_SUL!J2129)</f>
        <v>*</v>
      </c>
      <c r="N2107" s="261" t="str">
        <f>IF(SP_SUL!K2129="","*",SP_SUL!K2129)</f>
        <v>*</v>
      </c>
      <c r="O2107" s="26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8" t="str">
        <f>IF(SP_SUL!N2130="","*",SP_SUL!N2130)</f>
        <v>*</v>
      </c>
      <c r="M2108" s="150" t="str">
        <f>IF(SP_SUL!J2130="","*",SP_SUL!J2130)</f>
        <v>*</v>
      </c>
      <c r="N2108" s="261" t="str">
        <f>IF(SP_SUL!K2130="","*",SP_SUL!K2130)</f>
        <v>*</v>
      </c>
      <c r="O2108" s="26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4" t="str">
        <f>IF(SP_SUL!N2131="","*",SP_SUL!N2131)</f>
        <v>*</v>
      </c>
      <c r="M2109" s="111" t="str">
        <f>IF(SP_SUL!J2131="","*",SP_SUL!J2131)</f>
        <v>*</v>
      </c>
      <c r="N2109" s="260" t="str">
        <f>IF(SP_SUL!K2131="","*",SP_SUL!K2131)</f>
        <v>*</v>
      </c>
      <c r="O2109" s="26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8" t="str">
        <f>IF(SP_SUL!N2132="","*",SP_SUL!N2132)</f>
        <v>*</v>
      </c>
      <c r="M2110" s="150" t="str">
        <f>IF(SP_SUL!J2132="","*",SP_SUL!J2132)</f>
        <v>*</v>
      </c>
      <c r="N2110" s="261" t="str">
        <f>IF(SP_SUL!K2132="","*",SP_SUL!K2132)</f>
        <v>*</v>
      </c>
      <c r="O2110" s="26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8" t="str">
        <f>IF(SP_SUL!N2133="","*",SP_SUL!N2133)</f>
        <v>*</v>
      </c>
      <c r="M2111" s="150" t="str">
        <f>IF(SP_SUL!J2133="","*",SP_SUL!J2133)</f>
        <v>*</v>
      </c>
      <c r="N2111" s="261" t="str">
        <f>IF(SP_SUL!K2133="","*",SP_SUL!K2133)</f>
        <v>*</v>
      </c>
      <c r="O2111" s="26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4" t="str">
        <f>IF(SP_SUL!N2134="","*",SP_SUL!N2134)</f>
        <v>*</v>
      </c>
      <c r="M2112" s="111" t="str">
        <f>IF(SP_SUL!J2134="","*",SP_SUL!J2134)</f>
        <v>*</v>
      </c>
      <c r="N2112" s="260" t="str">
        <f>IF(SP_SUL!K2134="","*",SP_SUL!K2134)</f>
        <v>*</v>
      </c>
      <c r="O2112" s="26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8" t="str">
        <f>IF(SP_SUL!N2135="","*",SP_SUL!N2135)</f>
        <v>*</v>
      </c>
      <c r="M2113" s="150" t="str">
        <f>IF(SP_SUL!J2135="","*",SP_SUL!J2135)</f>
        <v>*</v>
      </c>
      <c r="N2113" s="261" t="str">
        <f>IF(SP_SUL!K2135="","*",SP_SUL!K2135)</f>
        <v>*</v>
      </c>
      <c r="O2113" s="26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8" t="str">
        <f>IF(SP_SUL!N2136="","*",SP_SUL!N2136)</f>
        <v>*</v>
      </c>
      <c r="M2114" s="150" t="str">
        <f>IF(SP_SUL!J2136="","*",SP_SUL!J2136)</f>
        <v>*</v>
      </c>
      <c r="N2114" s="261" t="str">
        <f>IF(SP_SUL!K2136="","*",SP_SUL!K2136)</f>
        <v>*</v>
      </c>
      <c r="O2114" s="26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4" t="str">
        <f>IF(SP_SUL!N2137="","*",SP_SUL!N2137)</f>
        <v>*</v>
      </c>
      <c r="M2115" s="111" t="str">
        <f>IF(SP_SUL!J2137="","*",SP_SUL!J2137)</f>
        <v>*</v>
      </c>
      <c r="N2115" s="260" t="str">
        <f>IF(SP_SUL!K2137="","*",SP_SUL!K2137)</f>
        <v>*</v>
      </c>
      <c r="O2115" s="26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8" t="str">
        <f>IF(SP_SUL!N2138="","*",SP_SUL!N2138)</f>
        <v>*</v>
      </c>
      <c r="M2116" s="150" t="str">
        <f>IF(SP_SUL!J2138="","*",SP_SUL!J2138)</f>
        <v>*</v>
      </c>
      <c r="N2116" s="261" t="str">
        <f>IF(SP_SUL!K2138="","*",SP_SUL!K2138)</f>
        <v>*</v>
      </c>
      <c r="O2116" s="26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8" t="str">
        <f>IF(SP_SUL!N2139="","*",SP_SUL!N2139)</f>
        <v>*</v>
      </c>
      <c r="M2117" s="150" t="str">
        <f>IF(SP_SUL!J2139="","*",SP_SUL!J2139)</f>
        <v>*</v>
      </c>
      <c r="N2117" s="261" t="str">
        <f>IF(SP_SUL!K2139="","*",SP_SUL!K2139)</f>
        <v>*</v>
      </c>
      <c r="O2117" s="26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4" t="str">
        <f>IF(SP_SUL!N2140="","*",SP_SUL!N2140)</f>
        <v>*</v>
      </c>
      <c r="M2118" s="111" t="str">
        <f>IF(SP_SUL!J2140="","*",SP_SUL!J2140)</f>
        <v>*</v>
      </c>
      <c r="N2118" s="260" t="str">
        <f>IF(SP_SUL!K2140="","*",SP_SUL!K2140)</f>
        <v>*</v>
      </c>
      <c r="O2118" s="26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8" t="str">
        <f>IF(SP_SUL!N2141="","*",SP_SUL!N2141)</f>
        <v>*</v>
      </c>
      <c r="M2119" s="150" t="str">
        <f>IF(SP_SUL!J2141="","*",SP_SUL!J2141)</f>
        <v>*</v>
      </c>
      <c r="N2119" s="261" t="str">
        <f>IF(SP_SUL!K2141="","*",SP_SUL!K2141)</f>
        <v>*</v>
      </c>
      <c r="O2119" s="26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8" t="str">
        <f>IF(SP_SUL!N2142="","*",SP_SUL!N2142)</f>
        <v>*</v>
      </c>
      <c r="M2120" s="150" t="str">
        <f>IF(SP_SUL!J2142="","*",SP_SUL!J2142)</f>
        <v>*</v>
      </c>
      <c r="N2120" s="261" t="str">
        <f>IF(SP_SUL!K2142="","*",SP_SUL!K2142)</f>
        <v>*</v>
      </c>
      <c r="O2120" s="26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4" t="str">
        <f>IF(SP_SUL!N2143="","*",SP_SUL!N2143)</f>
        <v>*</v>
      </c>
      <c r="M2121" s="111" t="str">
        <f>IF(SP_SUL!J2143="","*",SP_SUL!J2143)</f>
        <v>*</v>
      </c>
      <c r="N2121" s="260" t="str">
        <f>IF(SP_SUL!K2143="","*",SP_SUL!K2143)</f>
        <v>*</v>
      </c>
      <c r="O2121" s="26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8" t="str">
        <f>IF(SP_SUL!N2144="","*",SP_SUL!N2144)</f>
        <v>*</v>
      </c>
      <c r="M2122" s="150" t="str">
        <f>IF(SP_SUL!J2144="","*",SP_SUL!J2144)</f>
        <v>*</v>
      </c>
      <c r="N2122" s="261" t="str">
        <f>IF(SP_SUL!K2144="","*",SP_SUL!K2144)</f>
        <v>*</v>
      </c>
      <c r="O2122" s="26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8" t="str">
        <f>IF(SP_SUL!N2145="","*",SP_SUL!N2145)</f>
        <v>*</v>
      </c>
      <c r="M2123" s="150" t="str">
        <f>IF(SP_SUL!J2145="","*",SP_SUL!J2145)</f>
        <v>*</v>
      </c>
      <c r="N2123" s="261" t="str">
        <f>IF(SP_SUL!K2145="","*",SP_SUL!K2145)</f>
        <v>*</v>
      </c>
      <c r="O2123" s="26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4" t="str">
        <f>IF(SP_SUL!N2146="","*",SP_SUL!N2146)</f>
        <v>*</v>
      </c>
      <c r="M2124" s="111" t="str">
        <f>IF(SP_SUL!J2146="","*",SP_SUL!J2146)</f>
        <v>*</v>
      </c>
      <c r="N2124" s="260" t="str">
        <f>IF(SP_SUL!K2146="","*",SP_SUL!K2146)</f>
        <v>*</v>
      </c>
      <c r="O2124" s="26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8" t="str">
        <f>IF(SP_SUL!N2147="","*",SP_SUL!N2147)</f>
        <v>*</v>
      </c>
      <c r="M2125" s="150" t="str">
        <f>IF(SP_SUL!J2147="","*",SP_SUL!J2147)</f>
        <v>*</v>
      </c>
      <c r="N2125" s="261" t="str">
        <f>IF(SP_SUL!K2147="","*",SP_SUL!K2147)</f>
        <v>*</v>
      </c>
      <c r="O2125" s="26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8" t="str">
        <f>IF(SP_SUL!N2148="","*",SP_SUL!N2148)</f>
        <v>*</v>
      </c>
      <c r="M2126" s="150" t="str">
        <f>IF(SP_SUL!J2148="","*",SP_SUL!J2148)</f>
        <v>*</v>
      </c>
      <c r="N2126" s="261" t="str">
        <f>IF(SP_SUL!K2148="","*",SP_SUL!K2148)</f>
        <v>*</v>
      </c>
      <c r="O2126" s="26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4" t="str">
        <f>IF(SP_SUL!N2149="","*",SP_SUL!N2149)</f>
        <v>*</v>
      </c>
      <c r="M2127" s="111" t="str">
        <f>IF(SP_SUL!J2149="","*",SP_SUL!J2149)</f>
        <v>*</v>
      </c>
      <c r="N2127" s="260" t="str">
        <f>IF(SP_SUL!K2149="","*",SP_SUL!K2149)</f>
        <v>*</v>
      </c>
      <c r="O2127" s="26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8" t="str">
        <f>IF(SP_SUL!N2150="","*",SP_SUL!N2150)</f>
        <v>*</v>
      </c>
      <c r="M2128" s="150" t="str">
        <f>IF(SP_SUL!J2150="","*",SP_SUL!J2150)</f>
        <v>*</v>
      </c>
      <c r="N2128" s="261" t="str">
        <f>IF(SP_SUL!K2150="","*",SP_SUL!K2150)</f>
        <v>*</v>
      </c>
      <c r="O2128" s="26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8" t="str">
        <f>IF(SP_SUL!N2151="","*",SP_SUL!N2151)</f>
        <v>*</v>
      </c>
      <c r="M2129" s="150" t="str">
        <f>IF(SP_SUL!J2151="","*",SP_SUL!J2151)</f>
        <v>*</v>
      </c>
      <c r="N2129" s="261" t="str">
        <f>IF(SP_SUL!K2151="","*",SP_SUL!K2151)</f>
        <v>*</v>
      </c>
      <c r="O2129" s="26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4" t="str">
        <f>IF(SP_SUL!N2152="","*",SP_SUL!N2152)</f>
        <v>*</v>
      </c>
      <c r="M2130" s="111" t="str">
        <f>IF(SP_SUL!J2152="","*",SP_SUL!J2152)</f>
        <v>*</v>
      </c>
      <c r="N2130" s="260" t="str">
        <f>IF(SP_SUL!K2152="","*",SP_SUL!K2152)</f>
        <v>*</v>
      </c>
      <c r="O2130" s="26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8" t="str">
        <f>IF(SP_SUL!N2153="","*",SP_SUL!N2153)</f>
        <v>*</v>
      </c>
      <c r="M2131" s="150" t="str">
        <f>IF(SP_SUL!J2153="","*",SP_SUL!J2153)</f>
        <v>*</v>
      </c>
      <c r="N2131" s="261" t="str">
        <f>IF(SP_SUL!K2153="","*",SP_SUL!K2153)</f>
        <v>*</v>
      </c>
      <c r="O2131" s="26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8" t="str">
        <f>IF(SP_SUL!N2154="","*",SP_SUL!N2154)</f>
        <v>*</v>
      </c>
      <c r="M2132" s="150" t="str">
        <f>IF(SP_SUL!J2154="","*",SP_SUL!J2154)</f>
        <v>*</v>
      </c>
      <c r="N2132" s="261" t="str">
        <f>IF(SP_SUL!K2154="","*",SP_SUL!K2154)</f>
        <v>*</v>
      </c>
      <c r="O2132" s="26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4" t="str">
        <f>IF(SP_SUL!N2155="","*",SP_SUL!N2155)</f>
        <v>*</v>
      </c>
      <c r="M2133" s="111" t="str">
        <f>IF(SP_SUL!J2155="","*",SP_SUL!J2155)</f>
        <v>*</v>
      </c>
      <c r="N2133" s="260" t="str">
        <f>IF(SP_SUL!K2155="","*",SP_SUL!K2155)</f>
        <v>*</v>
      </c>
      <c r="O2133" s="26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8" t="str">
        <f>IF(SP_SUL!N2156="","*",SP_SUL!N2156)</f>
        <v>*</v>
      </c>
      <c r="M2134" s="150" t="str">
        <f>IF(SP_SUL!J2156="","*",SP_SUL!J2156)</f>
        <v>*</v>
      </c>
      <c r="N2134" s="261" t="str">
        <f>IF(SP_SUL!K2156="","*",SP_SUL!K2156)</f>
        <v>*</v>
      </c>
      <c r="O2134" s="26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8" t="str">
        <f>IF(SP_SUL!N2157="","*",SP_SUL!N2157)</f>
        <v>*</v>
      </c>
      <c r="M2135" s="150" t="str">
        <f>IF(SP_SUL!J2157="","*",SP_SUL!J2157)</f>
        <v>*</v>
      </c>
      <c r="N2135" s="261" t="str">
        <f>IF(SP_SUL!K2157="","*",SP_SUL!K2157)</f>
        <v>*</v>
      </c>
      <c r="O2135" s="26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4" t="str">
        <f>IF(SP_SUL!N2158="","*",SP_SUL!N2158)</f>
        <v>*</v>
      </c>
      <c r="M2136" s="111" t="str">
        <f>IF(SP_SUL!J2158="","*",SP_SUL!J2158)</f>
        <v>*</v>
      </c>
      <c r="N2136" s="260" t="str">
        <f>IF(SP_SUL!K2158="","*",SP_SUL!K2158)</f>
        <v>*</v>
      </c>
      <c r="O2136" s="26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8" t="str">
        <f>IF(SP_SUL!N2159="","*",SP_SUL!N2159)</f>
        <v>*</v>
      </c>
      <c r="M2137" s="150" t="str">
        <f>IF(SP_SUL!J2159="","*",SP_SUL!J2159)</f>
        <v>*</v>
      </c>
      <c r="N2137" s="261" t="str">
        <f>IF(SP_SUL!K2159="","*",SP_SUL!K2159)</f>
        <v>*</v>
      </c>
      <c r="O2137" s="26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8" t="str">
        <f>IF(SP_SUL!N2160="","*",SP_SUL!N2160)</f>
        <v>*</v>
      </c>
      <c r="M2138" s="150" t="str">
        <f>IF(SP_SUL!J2160="","*",SP_SUL!J2160)</f>
        <v>*</v>
      </c>
      <c r="N2138" s="261" t="str">
        <f>IF(SP_SUL!K2160="","*",SP_SUL!K2160)</f>
        <v>*</v>
      </c>
      <c r="O2138" s="26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4" t="str">
        <f>IF(SP_SUL!N2161="","*",SP_SUL!N2161)</f>
        <v>*</v>
      </c>
      <c r="M2139" s="111" t="str">
        <f>IF(SP_SUL!J2161="","*",SP_SUL!J2161)</f>
        <v>*</v>
      </c>
      <c r="N2139" s="260" t="str">
        <f>IF(SP_SUL!K2161="","*",SP_SUL!K2161)</f>
        <v>*</v>
      </c>
      <c r="O2139" s="26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8" t="str">
        <f>IF(SP_SUL!N2162="","*",SP_SUL!N2162)</f>
        <v>*</v>
      </c>
      <c r="M2140" s="150" t="str">
        <f>IF(SP_SUL!J2162="","*",SP_SUL!J2162)</f>
        <v>*</v>
      </c>
      <c r="N2140" s="261" t="str">
        <f>IF(SP_SUL!K2162="","*",SP_SUL!K2162)</f>
        <v>*</v>
      </c>
      <c r="O2140" s="26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8" t="str">
        <f>IF(SP_SUL!N2163="","*",SP_SUL!N2163)</f>
        <v>*</v>
      </c>
      <c r="M2141" s="150" t="str">
        <f>IF(SP_SUL!J2163="","*",SP_SUL!J2163)</f>
        <v>*</v>
      </c>
      <c r="N2141" s="261" t="str">
        <f>IF(SP_SUL!K2163="","*",SP_SUL!K2163)</f>
        <v>*</v>
      </c>
      <c r="O2141" s="26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4" t="str">
        <f>IF(SP_SUL!N2164="","*",SP_SUL!N2164)</f>
        <v>*</v>
      </c>
      <c r="M2142" s="111" t="str">
        <f>IF(SP_SUL!J2164="","*",SP_SUL!J2164)</f>
        <v>*</v>
      </c>
      <c r="N2142" s="260" t="str">
        <f>IF(SP_SUL!K2164="","*",SP_SUL!K2164)</f>
        <v>*</v>
      </c>
      <c r="O2142" s="26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8" t="str">
        <f>IF(SP_SUL!N2165="","*",SP_SUL!N2165)</f>
        <v>*</v>
      </c>
      <c r="M2143" s="150" t="str">
        <f>IF(SP_SUL!J2165="","*",SP_SUL!J2165)</f>
        <v>*</v>
      </c>
      <c r="N2143" s="261" t="str">
        <f>IF(SP_SUL!K2165="","*",SP_SUL!K2165)</f>
        <v>*</v>
      </c>
      <c r="O2143" s="26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8" t="str">
        <f>IF(SP_SUL!N2166="","*",SP_SUL!N2166)</f>
        <v>*</v>
      </c>
      <c r="M2144" s="150" t="str">
        <f>IF(SP_SUL!J2166="","*",SP_SUL!J2166)</f>
        <v>*</v>
      </c>
      <c r="N2144" s="261" t="str">
        <f>IF(SP_SUL!K2166="","*",SP_SUL!K2166)</f>
        <v>*</v>
      </c>
      <c r="O2144" s="26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4" t="str">
        <f>IF(SP_SUL!N2167="","*",SP_SUL!N2167)</f>
        <v>*</v>
      </c>
      <c r="M2145" s="111" t="str">
        <f>IF(SP_SUL!J2167="","*",SP_SUL!J2167)</f>
        <v>*</v>
      </c>
      <c r="N2145" s="260" t="str">
        <f>IF(SP_SUL!K2167="","*",SP_SUL!K2167)</f>
        <v>*</v>
      </c>
      <c r="O2145" s="26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8" t="str">
        <f>IF(SP_SUL!N2168="","*",SP_SUL!N2168)</f>
        <v>*</v>
      </c>
      <c r="M2146" s="150" t="str">
        <f>IF(SP_SUL!J2168="","*",SP_SUL!J2168)</f>
        <v>*</v>
      </c>
      <c r="N2146" s="261" t="str">
        <f>IF(SP_SUL!K2168="","*",SP_SUL!K2168)</f>
        <v>*</v>
      </c>
      <c r="O2146" s="26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8" t="str">
        <f>IF(SP_SUL!N2169="","*",SP_SUL!N2169)</f>
        <v>*</v>
      </c>
      <c r="M2147" s="150" t="str">
        <f>IF(SP_SUL!J2169="","*",SP_SUL!J2169)</f>
        <v>*</v>
      </c>
      <c r="N2147" s="261" t="str">
        <f>IF(SP_SUL!K2169="","*",SP_SUL!K2169)</f>
        <v>*</v>
      </c>
      <c r="O2147" s="26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4" t="str">
        <f>IF(SP_SUL!N2170="","*",SP_SUL!N2170)</f>
        <v>*</v>
      </c>
      <c r="M2148" s="111" t="str">
        <f>IF(SP_SUL!J2170="","*",SP_SUL!J2170)</f>
        <v>*</v>
      </c>
      <c r="N2148" s="260" t="str">
        <f>IF(SP_SUL!K2170="","*",SP_SUL!K2170)</f>
        <v>*</v>
      </c>
      <c r="O2148" s="26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8" t="str">
        <f>IF(SP_SUL!N2171="","*",SP_SUL!N2171)</f>
        <v>*</v>
      </c>
      <c r="M2149" s="150" t="str">
        <f>IF(SP_SUL!J2171="","*",SP_SUL!J2171)</f>
        <v>*</v>
      </c>
      <c r="N2149" s="261" t="str">
        <f>IF(SP_SUL!K2171="","*",SP_SUL!K2171)</f>
        <v>*</v>
      </c>
      <c r="O2149" s="26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8" t="str">
        <f>IF(SP_SUL!N2172="","*",SP_SUL!N2172)</f>
        <v>*</v>
      </c>
      <c r="M2150" s="150" t="str">
        <f>IF(SP_SUL!J2172="","*",SP_SUL!J2172)</f>
        <v>*</v>
      </c>
      <c r="N2150" s="261" t="str">
        <f>IF(SP_SUL!K2172="","*",SP_SUL!K2172)</f>
        <v>*</v>
      </c>
      <c r="O2150" s="26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4" t="str">
        <f>IF(SP_SUL!N2173="","*",SP_SUL!N2173)</f>
        <v>*</v>
      </c>
      <c r="M2151" s="111" t="str">
        <f>IF(SP_SUL!J2173="","*",SP_SUL!J2173)</f>
        <v>*</v>
      </c>
      <c r="N2151" s="260" t="str">
        <f>IF(SP_SUL!K2173="","*",SP_SUL!K2173)</f>
        <v>*</v>
      </c>
      <c r="O2151" s="26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8" t="str">
        <f>IF(SP_SUL!N2174="","*",SP_SUL!N2174)</f>
        <v>*</v>
      </c>
      <c r="M2152" s="150" t="str">
        <f>IF(SP_SUL!J2174="","*",SP_SUL!J2174)</f>
        <v>*</v>
      </c>
      <c r="N2152" s="261" t="str">
        <f>IF(SP_SUL!K2174="","*",SP_SUL!K2174)</f>
        <v>*</v>
      </c>
      <c r="O2152" s="26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8" t="str">
        <f>IF(SP_SUL!N2175="","*",SP_SUL!N2175)</f>
        <v>*</v>
      </c>
      <c r="M2153" s="150" t="str">
        <f>IF(SP_SUL!J2175="","*",SP_SUL!J2175)</f>
        <v>*</v>
      </c>
      <c r="N2153" s="261" t="str">
        <f>IF(SP_SUL!K2175="","*",SP_SUL!K2175)</f>
        <v>*</v>
      </c>
      <c r="O2153" s="26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4" t="str">
        <f>IF(SP_SUL!N2176="","*",SP_SUL!N2176)</f>
        <v>*</v>
      </c>
      <c r="M2154" s="111" t="str">
        <f>IF(SP_SUL!J2176="","*",SP_SUL!J2176)</f>
        <v>*</v>
      </c>
      <c r="N2154" s="260" t="str">
        <f>IF(SP_SUL!K2176="","*",SP_SUL!K2176)</f>
        <v>*</v>
      </c>
      <c r="O2154" s="26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8" t="str">
        <f>IF(SP_SUL!N2177="","*",SP_SUL!N2177)</f>
        <v>*</v>
      </c>
      <c r="M2155" s="150" t="str">
        <f>IF(SP_SUL!J2177="","*",SP_SUL!J2177)</f>
        <v>*</v>
      </c>
      <c r="N2155" s="261" t="str">
        <f>IF(SP_SUL!K2177="","*",SP_SUL!K2177)</f>
        <v>*</v>
      </c>
      <c r="O2155" s="26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8" t="str">
        <f>IF(SP_SUL!N2178="","*",SP_SUL!N2178)</f>
        <v>*</v>
      </c>
      <c r="M2156" s="150" t="str">
        <f>IF(SP_SUL!J2178="","*",SP_SUL!J2178)</f>
        <v>*</v>
      </c>
      <c r="N2156" s="261" t="str">
        <f>IF(SP_SUL!K2178="","*",SP_SUL!K2178)</f>
        <v>*</v>
      </c>
      <c r="O2156" s="26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4" t="str">
        <f>IF(SP_SUL!N2179="","*",SP_SUL!N2179)</f>
        <v>*</v>
      </c>
      <c r="M2157" s="111" t="str">
        <f>IF(SP_SUL!J2179="","*",SP_SUL!J2179)</f>
        <v>*</v>
      </c>
      <c r="N2157" s="260" t="str">
        <f>IF(SP_SUL!K2179="","*",SP_SUL!K2179)</f>
        <v>*</v>
      </c>
      <c r="O2157" s="26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8" t="str">
        <f>IF(SP_SUL!N2180="","*",SP_SUL!N2180)</f>
        <v>*</v>
      </c>
      <c r="M2158" s="150" t="str">
        <f>IF(SP_SUL!J2180="","*",SP_SUL!J2180)</f>
        <v>*</v>
      </c>
      <c r="N2158" s="261" t="str">
        <f>IF(SP_SUL!K2180="","*",SP_SUL!K2180)</f>
        <v>*</v>
      </c>
      <c r="O2158" s="26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8" t="str">
        <f>IF(SP_SUL!N2181="","*",SP_SUL!N2181)</f>
        <v>*</v>
      </c>
      <c r="M2159" s="150" t="str">
        <f>IF(SP_SUL!J2181="","*",SP_SUL!J2181)</f>
        <v>*</v>
      </c>
      <c r="N2159" s="261" t="str">
        <f>IF(SP_SUL!K2181="","*",SP_SUL!K2181)</f>
        <v>*</v>
      </c>
      <c r="O2159" s="26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4" t="str">
        <f>IF(SP_SUL!N2182="","*",SP_SUL!N2182)</f>
        <v>*</v>
      </c>
      <c r="M2160" s="111" t="str">
        <f>IF(SP_SUL!J2182="","*",SP_SUL!J2182)</f>
        <v>*</v>
      </c>
      <c r="N2160" s="260" t="str">
        <f>IF(SP_SUL!K2182="","*",SP_SUL!K2182)</f>
        <v>*</v>
      </c>
      <c r="O2160" s="26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8" t="str">
        <f>IF(SP_SUL!N2183="","*",SP_SUL!N2183)</f>
        <v>*</v>
      </c>
      <c r="M2161" s="150" t="str">
        <f>IF(SP_SUL!J2183="","*",SP_SUL!J2183)</f>
        <v>*</v>
      </c>
      <c r="N2161" s="261" t="str">
        <f>IF(SP_SUL!K2183="","*",SP_SUL!K2183)</f>
        <v>*</v>
      </c>
      <c r="O2161" s="26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8" t="str">
        <f>IF(SP_SUL!N2184="","*",SP_SUL!N2184)</f>
        <v>*</v>
      </c>
      <c r="M2162" s="150" t="str">
        <f>IF(SP_SUL!J2184="","*",SP_SUL!J2184)</f>
        <v>*</v>
      </c>
      <c r="N2162" s="261" t="str">
        <f>IF(SP_SUL!K2184="","*",SP_SUL!K2184)</f>
        <v>*</v>
      </c>
      <c r="O2162" s="26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4" t="str">
        <f>IF(SP_SUL!N2185="","*",SP_SUL!N2185)</f>
        <v>*</v>
      </c>
      <c r="M2163" s="111" t="str">
        <f>IF(SP_SUL!J2185="","*",SP_SUL!J2185)</f>
        <v>*</v>
      </c>
      <c r="N2163" s="260" t="str">
        <f>IF(SP_SUL!K2185="","*",SP_SUL!K2185)</f>
        <v>*</v>
      </c>
      <c r="O2163" s="26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8" t="str">
        <f>IF(SP_SUL!N2186="","*",SP_SUL!N2186)</f>
        <v>*</v>
      </c>
      <c r="M2164" s="150" t="str">
        <f>IF(SP_SUL!J2186="","*",SP_SUL!J2186)</f>
        <v>*</v>
      </c>
      <c r="N2164" s="261" t="str">
        <f>IF(SP_SUL!K2186="","*",SP_SUL!K2186)</f>
        <v>*</v>
      </c>
      <c r="O2164" s="26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8" t="str">
        <f>IF(SP_SUL!N2187="","*",SP_SUL!N2187)</f>
        <v>*</v>
      </c>
      <c r="M2165" s="150" t="str">
        <f>IF(SP_SUL!J2187="","*",SP_SUL!J2187)</f>
        <v>*</v>
      </c>
      <c r="N2165" s="261" t="str">
        <f>IF(SP_SUL!K2187="","*",SP_SUL!K2187)</f>
        <v>*</v>
      </c>
      <c r="O2165" s="26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4" t="str">
        <f>IF(SP_SUL!N2188="","*",SP_SUL!N2188)</f>
        <v>*</v>
      </c>
      <c r="M2166" s="111" t="str">
        <f>IF(SP_SUL!J2188="","*",SP_SUL!J2188)</f>
        <v>*</v>
      </c>
      <c r="N2166" s="260" t="str">
        <f>IF(SP_SUL!K2188="","*",SP_SUL!K2188)</f>
        <v>*</v>
      </c>
      <c r="O2166" s="26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8" t="str">
        <f>IF(SP_SUL!N2189="","*",SP_SUL!N2189)</f>
        <v>*</v>
      </c>
      <c r="M2167" s="150" t="str">
        <f>IF(SP_SUL!J2189="","*",SP_SUL!J2189)</f>
        <v>*</v>
      </c>
      <c r="N2167" s="261" t="str">
        <f>IF(SP_SUL!K2189="","*",SP_SUL!K2189)</f>
        <v>*</v>
      </c>
      <c r="O2167" s="26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8" t="str">
        <f>IF(SP_SUL!N2190="","*",SP_SUL!N2190)</f>
        <v>*</v>
      </c>
      <c r="M2168" s="150" t="str">
        <f>IF(SP_SUL!J2190="","*",SP_SUL!J2190)</f>
        <v>*</v>
      </c>
      <c r="N2168" s="261" t="str">
        <f>IF(SP_SUL!K2190="","*",SP_SUL!K2190)</f>
        <v>*</v>
      </c>
      <c r="O2168" s="26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4" t="str">
        <f>IF(SP_SUL!N2191="","*",SP_SUL!N2191)</f>
        <v>*</v>
      </c>
      <c r="M2169" s="111" t="str">
        <f>IF(SP_SUL!J2191="","*",SP_SUL!J2191)</f>
        <v>*</v>
      </c>
      <c r="N2169" s="260" t="str">
        <f>IF(SP_SUL!K2191="","*",SP_SUL!K2191)</f>
        <v>*</v>
      </c>
      <c r="O2169" s="26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8" t="str">
        <f>IF(SP_SUL!N2192="","*",SP_SUL!N2192)</f>
        <v>*</v>
      </c>
      <c r="M2170" s="150" t="str">
        <f>IF(SP_SUL!J2192="","*",SP_SUL!J2192)</f>
        <v>*</v>
      </c>
      <c r="N2170" s="261" t="str">
        <f>IF(SP_SUL!K2192="","*",SP_SUL!K2192)</f>
        <v>*</v>
      </c>
      <c r="O2170" s="26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8" t="str">
        <f>IF(SP_SUL!N2193="","*",SP_SUL!N2193)</f>
        <v>*</v>
      </c>
      <c r="M2171" s="150" t="str">
        <f>IF(SP_SUL!J2193="","*",SP_SUL!J2193)</f>
        <v>*</v>
      </c>
      <c r="N2171" s="261" t="str">
        <f>IF(SP_SUL!K2193="","*",SP_SUL!K2193)</f>
        <v>*</v>
      </c>
      <c r="O2171" s="26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4" t="str">
        <f>IF(SP_SUL!N2194="","*",SP_SUL!N2194)</f>
        <v>*</v>
      </c>
      <c r="M2172" s="111" t="str">
        <f>IF(SP_SUL!J2194="","*",SP_SUL!J2194)</f>
        <v>*</v>
      </c>
      <c r="N2172" s="260" t="str">
        <f>IF(SP_SUL!K2194="","*",SP_SUL!K2194)</f>
        <v>*</v>
      </c>
      <c r="O2172" s="26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8" t="str">
        <f>IF(SP_SUL!N2195="","*",SP_SUL!N2195)</f>
        <v>*</v>
      </c>
      <c r="M2173" s="150" t="str">
        <f>IF(SP_SUL!J2195="","*",SP_SUL!J2195)</f>
        <v>*</v>
      </c>
      <c r="N2173" s="261" t="str">
        <f>IF(SP_SUL!K2195="","*",SP_SUL!K2195)</f>
        <v>*</v>
      </c>
      <c r="O2173" s="26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8" t="str">
        <f>IF(SP_SUL!N2196="","*",SP_SUL!N2196)</f>
        <v>*</v>
      </c>
      <c r="M2174" s="150" t="str">
        <f>IF(SP_SUL!J2196="","*",SP_SUL!J2196)</f>
        <v>*</v>
      </c>
      <c r="N2174" s="261" t="str">
        <f>IF(SP_SUL!K2196="","*",SP_SUL!K2196)</f>
        <v>*</v>
      </c>
      <c r="O2174" s="26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4" t="str">
        <f>IF(SP_SUL!N2197="","*",SP_SUL!N2197)</f>
        <v>*</v>
      </c>
      <c r="M2175" s="111" t="str">
        <f>IF(SP_SUL!J2197="","*",SP_SUL!J2197)</f>
        <v>*</v>
      </c>
      <c r="N2175" s="260" t="str">
        <f>IF(SP_SUL!K2197="","*",SP_SUL!K2197)</f>
        <v>*</v>
      </c>
      <c r="O2175" s="26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8" t="str">
        <f>IF(SP_SUL!N2198="","*",SP_SUL!N2198)</f>
        <v>*</v>
      </c>
      <c r="M2176" s="150" t="str">
        <f>IF(SP_SUL!J2198="","*",SP_SUL!J2198)</f>
        <v>*</v>
      </c>
      <c r="N2176" s="261" t="str">
        <f>IF(SP_SUL!K2198="","*",SP_SUL!K2198)</f>
        <v>*</v>
      </c>
      <c r="O2176" s="26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8" t="str">
        <f>IF(SP_SUL!N2199="","*",SP_SUL!N2199)</f>
        <v>*</v>
      </c>
      <c r="M2177" s="150" t="str">
        <f>IF(SP_SUL!J2199="","*",SP_SUL!J2199)</f>
        <v>*</v>
      </c>
      <c r="N2177" s="261" t="str">
        <f>IF(SP_SUL!K2199="","*",SP_SUL!K2199)</f>
        <v>*</v>
      </c>
      <c r="O2177" s="26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4" t="str">
        <f>IF(SP_SUL!N2200="","*",SP_SUL!N2200)</f>
        <v>*</v>
      </c>
      <c r="M2178" s="111" t="str">
        <f>IF(SP_SUL!J2200="","*",SP_SUL!J2200)</f>
        <v>*</v>
      </c>
      <c r="N2178" s="260" t="str">
        <f>IF(SP_SUL!K2200="","*",SP_SUL!K2200)</f>
        <v>*</v>
      </c>
      <c r="O2178" s="26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8" t="str">
        <f>IF(SP_SUL!N2201="","*",SP_SUL!N2201)</f>
        <v>*</v>
      </c>
      <c r="M2179" s="150" t="str">
        <f>IF(SP_SUL!J2201="","*",SP_SUL!J2201)</f>
        <v>*</v>
      </c>
      <c r="N2179" s="261" t="str">
        <f>IF(SP_SUL!K2201="","*",SP_SUL!K2201)</f>
        <v>*</v>
      </c>
      <c r="O2179" s="26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8" t="str">
        <f>IF(SP_SUL!N2202="","*",SP_SUL!N2202)</f>
        <v>*</v>
      </c>
      <c r="M2180" s="150" t="str">
        <f>IF(SP_SUL!J2202="","*",SP_SUL!J2202)</f>
        <v>*</v>
      </c>
      <c r="N2180" s="261" t="str">
        <f>IF(SP_SUL!K2202="","*",SP_SUL!K2202)</f>
        <v>*</v>
      </c>
      <c r="O2180" s="26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4" t="str">
        <f>IF(SP_SUL!N2203="","*",SP_SUL!N2203)</f>
        <v>*</v>
      </c>
      <c r="M2181" s="111" t="str">
        <f>IF(SP_SUL!J2203="","*",SP_SUL!J2203)</f>
        <v>*</v>
      </c>
      <c r="N2181" s="260" t="str">
        <f>IF(SP_SUL!K2203="","*",SP_SUL!K2203)</f>
        <v>*</v>
      </c>
      <c r="O2181" s="26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8" t="str">
        <f>IF(SP_SUL!N2204="","*",SP_SUL!N2204)</f>
        <v>*</v>
      </c>
      <c r="M2182" s="150" t="str">
        <f>IF(SP_SUL!J2204="","*",SP_SUL!J2204)</f>
        <v>*</v>
      </c>
      <c r="N2182" s="261" t="str">
        <f>IF(SP_SUL!K2204="","*",SP_SUL!K2204)</f>
        <v>*</v>
      </c>
      <c r="O2182" s="26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8" t="str">
        <f>IF(SP_SUL!N2205="","*",SP_SUL!N2205)</f>
        <v>*</v>
      </c>
      <c r="M2183" s="150" t="str">
        <f>IF(SP_SUL!J2205="","*",SP_SUL!J2205)</f>
        <v>*</v>
      </c>
      <c r="N2183" s="261" t="str">
        <f>IF(SP_SUL!K2205="","*",SP_SUL!K2205)</f>
        <v>*</v>
      </c>
      <c r="O2183" s="26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4" t="str">
        <f>IF(SP_SUL!N2206="","*",SP_SUL!N2206)</f>
        <v>*</v>
      </c>
      <c r="M2184" s="111" t="str">
        <f>IF(SP_SUL!J2206="","*",SP_SUL!J2206)</f>
        <v>*</v>
      </c>
      <c r="N2184" s="260" t="str">
        <f>IF(SP_SUL!K2206="","*",SP_SUL!K2206)</f>
        <v>*</v>
      </c>
      <c r="O2184" s="26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8" t="str">
        <f>IF(SP_SUL!N2207="","*",SP_SUL!N2207)</f>
        <v>*</v>
      </c>
      <c r="M2185" s="150" t="str">
        <f>IF(SP_SUL!J2207="","*",SP_SUL!J2207)</f>
        <v>*</v>
      </c>
      <c r="N2185" s="261" t="str">
        <f>IF(SP_SUL!K2207="","*",SP_SUL!K2207)</f>
        <v>*</v>
      </c>
      <c r="O2185" s="26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8" t="str">
        <f>IF(SP_SUL!N2208="","*",SP_SUL!N2208)</f>
        <v>*</v>
      </c>
      <c r="M2186" s="150" t="str">
        <f>IF(SP_SUL!J2208="","*",SP_SUL!J2208)</f>
        <v>*</v>
      </c>
      <c r="N2186" s="261" t="str">
        <f>IF(SP_SUL!K2208="","*",SP_SUL!K2208)</f>
        <v>*</v>
      </c>
      <c r="O2186" s="26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4" t="str">
        <f>IF(SP_SUL!N2209="","*",SP_SUL!N2209)</f>
        <v>*</v>
      </c>
      <c r="M2187" s="111" t="str">
        <f>IF(SP_SUL!J2209="","*",SP_SUL!J2209)</f>
        <v>*</v>
      </c>
      <c r="N2187" s="260" t="str">
        <f>IF(SP_SUL!K2209="","*",SP_SUL!K2209)</f>
        <v>*</v>
      </c>
      <c r="O2187" s="26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8" t="str">
        <f>IF(SP_SUL!N2210="","*",SP_SUL!N2210)</f>
        <v>*</v>
      </c>
      <c r="M2188" s="150" t="str">
        <f>IF(SP_SUL!J2210="","*",SP_SUL!J2210)</f>
        <v>*</v>
      </c>
      <c r="N2188" s="261" t="str">
        <f>IF(SP_SUL!K2210="","*",SP_SUL!K2210)</f>
        <v>*</v>
      </c>
      <c r="O2188" s="26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8" t="str">
        <f>IF(SP_SUL!N2211="","*",SP_SUL!N2211)</f>
        <v>*</v>
      </c>
      <c r="M2189" s="150" t="str">
        <f>IF(SP_SUL!J2211="","*",SP_SUL!J2211)</f>
        <v>*</v>
      </c>
      <c r="N2189" s="261" t="str">
        <f>IF(SP_SUL!K2211="","*",SP_SUL!K2211)</f>
        <v>*</v>
      </c>
      <c r="O2189" s="26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4" t="str">
        <f>IF(SP_SUL!N2212="","*",SP_SUL!N2212)</f>
        <v>*</v>
      </c>
      <c r="M2190" s="111" t="str">
        <f>IF(SP_SUL!J2212="","*",SP_SUL!J2212)</f>
        <v>*</v>
      </c>
      <c r="N2190" s="260" t="str">
        <f>IF(SP_SUL!K2212="","*",SP_SUL!K2212)</f>
        <v>*</v>
      </c>
      <c r="O2190" s="26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8" t="str">
        <f>IF(SP_SUL!N2213="","*",SP_SUL!N2213)</f>
        <v>*</v>
      </c>
      <c r="M2191" s="150" t="str">
        <f>IF(SP_SUL!J2213="","*",SP_SUL!J2213)</f>
        <v>*</v>
      </c>
      <c r="N2191" s="261" t="str">
        <f>IF(SP_SUL!K2213="","*",SP_SUL!K2213)</f>
        <v>*</v>
      </c>
      <c r="O2191" s="26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8" t="str">
        <f>IF(SP_SUL!N2214="","*",SP_SUL!N2214)</f>
        <v>*</v>
      </c>
      <c r="M2192" s="150" t="str">
        <f>IF(SP_SUL!J2214="","*",SP_SUL!J2214)</f>
        <v>*</v>
      </c>
      <c r="N2192" s="261" t="str">
        <f>IF(SP_SUL!K2214="","*",SP_SUL!K2214)</f>
        <v>*</v>
      </c>
      <c r="O2192" s="26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4" t="str">
        <f>IF(SP_SUL!N2215="","*",SP_SUL!N2215)</f>
        <v>*</v>
      </c>
      <c r="M2193" s="111" t="str">
        <f>IF(SP_SUL!J2215="","*",SP_SUL!J2215)</f>
        <v>*</v>
      </c>
      <c r="N2193" s="260" t="str">
        <f>IF(SP_SUL!K2215="","*",SP_SUL!K2215)</f>
        <v>*</v>
      </c>
      <c r="O2193" s="26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8" t="str">
        <f>IF(SP_SUL!N2216="","*",SP_SUL!N2216)</f>
        <v>*</v>
      </c>
      <c r="M2194" s="150" t="str">
        <f>IF(SP_SUL!J2216="","*",SP_SUL!J2216)</f>
        <v>*</v>
      </c>
      <c r="N2194" s="261" t="str">
        <f>IF(SP_SUL!K2216="","*",SP_SUL!K2216)</f>
        <v>*</v>
      </c>
      <c r="O2194" s="26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8" t="str">
        <f>IF(SP_SUL!N2217="","*",SP_SUL!N2217)</f>
        <v>*</v>
      </c>
      <c r="M2195" s="150" t="str">
        <f>IF(SP_SUL!J2217="","*",SP_SUL!J2217)</f>
        <v>*</v>
      </c>
      <c r="N2195" s="261" t="str">
        <f>IF(SP_SUL!K2217="","*",SP_SUL!K2217)</f>
        <v>*</v>
      </c>
      <c r="O2195" s="26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4" t="str">
        <f>IF(SP_SUL!N2218="","*",SP_SUL!N2218)</f>
        <v>*</v>
      </c>
      <c r="M2196" s="111" t="str">
        <f>IF(SP_SUL!J2218="","*",SP_SUL!J2218)</f>
        <v>*</v>
      </c>
      <c r="N2196" s="260" t="str">
        <f>IF(SP_SUL!K2218="","*",SP_SUL!K2218)</f>
        <v>*</v>
      </c>
      <c r="O2196" s="26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8" t="str">
        <f>IF(SP_SUL!N2219="","*",SP_SUL!N2219)</f>
        <v>*</v>
      </c>
      <c r="M2197" s="150" t="str">
        <f>IF(SP_SUL!J2219="","*",SP_SUL!J2219)</f>
        <v>*</v>
      </c>
      <c r="N2197" s="261" t="str">
        <f>IF(SP_SUL!K2219="","*",SP_SUL!K2219)</f>
        <v>*</v>
      </c>
      <c r="O2197" s="26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8" t="str">
        <f>IF(SP_SUL!N2220="","*",SP_SUL!N2220)</f>
        <v>*</v>
      </c>
      <c r="M2198" s="150" t="str">
        <f>IF(SP_SUL!J2220="","*",SP_SUL!J2220)</f>
        <v>*</v>
      </c>
      <c r="N2198" s="261" t="str">
        <f>IF(SP_SUL!K2220="","*",SP_SUL!K2220)</f>
        <v>*</v>
      </c>
      <c r="O2198" s="26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4" t="str">
        <f>IF(SP_SUL!N2221="","*",SP_SUL!N2221)</f>
        <v>*</v>
      </c>
      <c r="M2199" s="111" t="str">
        <f>IF(SP_SUL!J2221="","*",SP_SUL!J2221)</f>
        <v>*</v>
      </c>
      <c r="N2199" s="260" t="str">
        <f>IF(SP_SUL!K2221="","*",SP_SUL!K2221)</f>
        <v>*</v>
      </c>
      <c r="O2199" s="26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8" t="str">
        <f>IF(SP_SUL!N2222="","*",SP_SUL!N2222)</f>
        <v>*</v>
      </c>
      <c r="M2200" s="150" t="str">
        <f>IF(SP_SUL!J2222="","*",SP_SUL!J2222)</f>
        <v>*</v>
      </c>
      <c r="N2200" s="261" t="str">
        <f>IF(SP_SUL!K2222="","*",SP_SUL!K2222)</f>
        <v>*</v>
      </c>
      <c r="O2200" s="26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8" t="str">
        <f>IF(SP_SUL!N2223="","*",SP_SUL!N2223)</f>
        <v>*</v>
      </c>
      <c r="M2201" s="150" t="str">
        <f>IF(SP_SUL!J2223="","*",SP_SUL!J2223)</f>
        <v>*</v>
      </c>
      <c r="N2201" s="261" t="str">
        <f>IF(SP_SUL!K2223="","*",SP_SUL!K2223)</f>
        <v>*</v>
      </c>
      <c r="O2201" s="26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4" t="str">
        <f>IF(SP_SUL!N2224="","*",SP_SUL!N2224)</f>
        <v>*</v>
      </c>
      <c r="M2202" s="111" t="str">
        <f>IF(SP_SUL!J2224="","*",SP_SUL!J2224)</f>
        <v>*</v>
      </c>
      <c r="N2202" s="260" t="str">
        <f>IF(SP_SUL!K2224="","*",SP_SUL!K2224)</f>
        <v>*</v>
      </c>
      <c r="O2202" s="26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8" t="str">
        <f>IF(SP_SUL!N2225="","*",SP_SUL!N2225)</f>
        <v>*</v>
      </c>
      <c r="M2203" s="150" t="str">
        <f>IF(SP_SUL!J2225="","*",SP_SUL!J2225)</f>
        <v>*</v>
      </c>
      <c r="N2203" s="261" t="str">
        <f>IF(SP_SUL!K2225="","*",SP_SUL!K2225)</f>
        <v>*</v>
      </c>
      <c r="O2203" s="26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8" t="str">
        <f>IF(SP_SUL!N2226="","*",SP_SUL!N2226)</f>
        <v>*</v>
      </c>
      <c r="M2204" s="150" t="str">
        <f>IF(SP_SUL!J2226="","*",SP_SUL!J2226)</f>
        <v>*</v>
      </c>
      <c r="N2204" s="261" t="str">
        <f>IF(SP_SUL!K2226="","*",SP_SUL!K2226)</f>
        <v>*</v>
      </c>
      <c r="O2204" s="26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4" t="str">
        <f>IF(SP_SUL!N2227="","*",SP_SUL!N2227)</f>
        <v>*</v>
      </c>
      <c r="M2205" s="111" t="str">
        <f>IF(SP_SUL!J2227="","*",SP_SUL!J2227)</f>
        <v>*</v>
      </c>
      <c r="N2205" s="260" t="str">
        <f>IF(SP_SUL!K2227="","*",SP_SUL!K2227)</f>
        <v>*</v>
      </c>
      <c r="O2205" s="26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8" t="str">
        <f>IF(SP_SUL!N2228="","*",SP_SUL!N2228)</f>
        <v>*</v>
      </c>
      <c r="M2206" s="150" t="str">
        <f>IF(SP_SUL!J2228="","*",SP_SUL!J2228)</f>
        <v>*</v>
      </c>
      <c r="N2206" s="261" t="str">
        <f>IF(SP_SUL!K2228="","*",SP_SUL!K2228)</f>
        <v>*</v>
      </c>
      <c r="O2206" s="26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8" t="str">
        <f>IF(SP_SUL!N2229="","*",SP_SUL!N2229)</f>
        <v>*</v>
      </c>
      <c r="M2207" s="150" t="str">
        <f>IF(SP_SUL!J2229="","*",SP_SUL!J2229)</f>
        <v>*</v>
      </c>
      <c r="N2207" s="261" t="str">
        <f>IF(SP_SUL!K2229="","*",SP_SUL!K2229)</f>
        <v>*</v>
      </c>
      <c r="O2207" s="26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4" t="str">
        <f>IF(SP_SUL!N2230="","*",SP_SUL!N2230)</f>
        <v>*</v>
      </c>
      <c r="M2208" s="111" t="str">
        <f>IF(SP_SUL!J2230="","*",SP_SUL!J2230)</f>
        <v>*</v>
      </c>
      <c r="N2208" s="260" t="str">
        <f>IF(SP_SUL!K2230="","*",SP_SUL!K2230)</f>
        <v>*</v>
      </c>
      <c r="O2208" s="26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8" t="str">
        <f>IF(SP_SUL!N2231="","*",SP_SUL!N2231)</f>
        <v>*</v>
      </c>
      <c r="M2209" s="150" t="str">
        <f>IF(SP_SUL!J2231="","*",SP_SUL!J2231)</f>
        <v>*</v>
      </c>
      <c r="N2209" s="261" t="str">
        <f>IF(SP_SUL!K2231="","*",SP_SUL!K2231)</f>
        <v>*</v>
      </c>
      <c r="O2209" s="26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8" t="str">
        <f>IF(SP_SUL!N2232="","*",SP_SUL!N2232)</f>
        <v>*</v>
      </c>
      <c r="M2210" s="150" t="str">
        <f>IF(SP_SUL!J2232="","*",SP_SUL!J2232)</f>
        <v>*</v>
      </c>
      <c r="N2210" s="261" t="str">
        <f>IF(SP_SUL!K2232="","*",SP_SUL!K2232)</f>
        <v>*</v>
      </c>
      <c r="O2210" s="26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4" t="str">
        <f>IF(SP_SUL!N2233="","*",SP_SUL!N2233)</f>
        <v>*</v>
      </c>
      <c r="M2211" s="111" t="str">
        <f>IF(SP_SUL!J2233="","*",SP_SUL!J2233)</f>
        <v>*</v>
      </c>
      <c r="N2211" s="260" t="str">
        <f>IF(SP_SUL!K2233="","*",SP_SUL!K2233)</f>
        <v>*</v>
      </c>
      <c r="O2211" s="26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8" t="str">
        <f>IF(SP_SUL!N2234="","*",SP_SUL!N2234)</f>
        <v>*</v>
      </c>
      <c r="M2212" s="150" t="str">
        <f>IF(SP_SUL!J2234="","*",SP_SUL!J2234)</f>
        <v>*</v>
      </c>
      <c r="N2212" s="261" t="str">
        <f>IF(SP_SUL!K2234="","*",SP_SUL!K2234)</f>
        <v>*</v>
      </c>
      <c r="O2212" s="26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8" t="str">
        <f>IF(SP_SUL!N2235="","*",SP_SUL!N2235)</f>
        <v>*</v>
      </c>
      <c r="M2213" s="150" t="str">
        <f>IF(SP_SUL!J2235="","*",SP_SUL!J2235)</f>
        <v>*</v>
      </c>
      <c r="N2213" s="261" t="str">
        <f>IF(SP_SUL!K2235="","*",SP_SUL!K2235)</f>
        <v>*</v>
      </c>
      <c r="O2213" s="26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4" t="str">
        <f>IF(SP_SUL!N2236="","*",SP_SUL!N2236)</f>
        <v>*</v>
      </c>
      <c r="M2214" s="111" t="str">
        <f>IF(SP_SUL!J2236="","*",SP_SUL!J2236)</f>
        <v>*</v>
      </c>
      <c r="N2214" s="260" t="str">
        <f>IF(SP_SUL!K2236="","*",SP_SUL!K2236)</f>
        <v>*</v>
      </c>
      <c r="O2214" s="26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8" t="str">
        <f>IF(SP_SUL!N2237="","*",SP_SUL!N2237)</f>
        <v>*</v>
      </c>
      <c r="M2215" s="150" t="str">
        <f>IF(SP_SUL!J2237="","*",SP_SUL!J2237)</f>
        <v>*</v>
      </c>
      <c r="N2215" s="261" t="str">
        <f>IF(SP_SUL!K2237="","*",SP_SUL!K2237)</f>
        <v>*</v>
      </c>
      <c r="O2215" s="26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8" t="str">
        <f>IF(SP_SUL!N2238="","*",SP_SUL!N2238)</f>
        <v>*</v>
      </c>
      <c r="M2216" s="150" t="str">
        <f>IF(SP_SUL!J2238="","*",SP_SUL!J2238)</f>
        <v>*</v>
      </c>
      <c r="N2216" s="261" t="str">
        <f>IF(SP_SUL!K2238="","*",SP_SUL!K2238)</f>
        <v>*</v>
      </c>
      <c r="O2216" s="26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4" t="str">
        <f>IF(SP_SUL!N2239="","*",SP_SUL!N2239)</f>
        <v>*</v>
      </c>
      <c r="M2217" s="111" t="str">
        <f>IF(SP_SUL!J2239="","*",SP_SUL!J2239)</f>
        <v>*</v>
      </c>
      <c r="N2217" s="260" t="str">
        <f>IF(SP_SUL!K2239="","*",SP_SUL!K2239)</f>
        <v>*</v>
      </c>
      <c r="O2217" s="26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8" t="str">
        <f>IF(SP_SUL!N2240="","*",SP_SUL!N2240)</f>
        <v>*</v>
      </c>
      <c r="M2218" s="150" t="str">
        <f>IF(SP_SUL!J2240="","*",SP_SUL!J2240)</f>
        <v>*</v>
      </c>
      <c r="N2218" s="261" t="str">
        <f>IF(SP_SUL!K2240="","*",SP_SUL!K2240)</f>
        <v>*</v>
      </c>
      <c r="O2218" s="26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8" t="str">
        <f>IF(SP_SUL!N2241="","*",SP_SUL!N2241)</f>
        <v>*</v>
      </c>
      <c r="M2219" s="150" t="str">
        <f>IF(SP_SUL!J2241="","*",SP_SUL!J2241)</f>
        <v>*</v>
      </c>
      <c r="N2219" s="261" t="str">
        <f>IF(SP_SUL!K2241="","*",SP_SUL!K2241)</f>
        <v>*</v>
      </c>
      <c r="O2219" s="26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4" t="str">
        <f>IF(SP_SUL!N2242="","*",SP_SUL!N2242)</f>
        <v>*</v>
      </c>
      <c r="M2220" s="111" t="str">
        <f>IF(SP_SUL!J2242="","*",SP_SUL!J2242)</f>
        <v>*</v>
      </c>
      <c r="N2220" s="260" t="str">
        <f>IF(SP_SUL!K2242="","*",SP_SUL!K2242)</f>
        <v>*</v>
      </c>
      <c r="O2220" s="26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8" t="str">
        <f>IF(SP_SUL!N2243="","*",SP_SUL!N2243)</f>
        <v>*</v>
      </c>
      <c r="M2221" s="150" t="str">
        <f>IF(SP_SUL!J2243="","*",SP_SUL!J2243)</f>
        <v>*</v>
      </c>
      <c r="N2221" s="261" t="str">
        <f>IF(SP_SUL!K2243="","*",SP_SUL!K2243)</f>
        <v>*</v>
      </c>
      <c r="O2221" s="26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8" t="str">
        <f>IF(SP_SUL!N2244="","*",SP_SUL!N2244)</f>
        <v>*</v>
      </c>
      <c r="M2222" s="150" t="str">
        <f>IF(SP_SUL!J2244="","*",SP_SUL!J2244)</f>
        <v>*</v>
      </c>
      <c r="N2222" s="261" t="str">
        <f>IF(SP_SUL!K2244="","*",SP_SUL!K2244)</f>
        <v>*</v>
      </c>
      <c r="O2222" s="26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4" t="str">
        <f>IF(SP_SUL!N2245="","*",SP_SUL!N2245)</f>
        <v>*</v>
      </c>
      <c r="M2223" s="111" t="str">
        <f>IF(SP_SUL!J2245="","*",SP_SUL!J2245)</f>
        <v>*</v>
      </c>
      <c r="N2223" s="260" t="str">
        <f>IF(SP_SUL!K2245="","*",SP_SUL!K2245)</f>
        <v>*</v>
      </c>
      <c r="O2223" s="26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8" t="str">
        <f>IF(SP_SUL!N2246="","*",SP_SUL!N2246)</f>
        <v>*</v>
      </c>
      <c r="M2224" s="150" t="str">
        <f>IF(SP_SUL!J2246="","*",SP_SUL!J2246)</f>
        <v>*</v>
      </c>
      <c r="N2224" s="261" t="str">
        <f>IF(SP_SUL!K2246="","*",SP_SUL!K2246)</f>
        <v>*</v>
      </c>
      <c r="O2224" s="26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8" t="str">
        <f>IF(SP_SUL!N2247="","*",SP_SUL!N2247)</f>
        <v>*</v>
      </c>
      <c r="M2225" s="150" t="str">
        <f>IF(SP_SUL!J2247="","*",SP_SUL!J2247)</f>
        <v>*</v>
      </c>
      <c r="N2225" s="261" t="str">
        <f>IF(SP_SUL!K2247="","*",SP_SUL!K2247)</f>
        <v>*</v>
      </c>
      <c r="O2225" s="26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4" t="str">
        <f>IF(SP_SUL!N2248="","*",SP_SUL!N2248)</f>
        <v>*</v>
      </c>
      <c r="M2226" s="111" t="str">
        <f>IF(SP_SUL!J2248="","*",SP_SUL!J2248)</f>
        <v>*</v>
      </c>
      <c r="N2226" s="260" t="str">
        <f>IF(SP_SUL!K2248="","*",SP_SUL!K2248)</f>
        <v>*</v>
      </c>
      <c r="O2226" s="26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8" t="str">
        <f>IF(SP_SUL!N2249="","*",SP_SUL!N2249)</f>
        <v>*</v>
      </c>
      <c r="M2227" s="150" t="str">
        <f>IF(SP_SUL!J2249="","*",SP_SUL!J2249)</f>
        <v>*</v>
      </c>
      <c r="N2227" s="261" t="str">
        <f>IF(SP_SUL!K2249="","*",SP_SUL!K2249)</f>
        <v>*</v>
      </c>
      <c r="O2227" s="26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8" t="str">
        <f>IF(SP_SUL!N2250="","*",SP_SUL!N2250)</f>
        <v>*</v>
      </c>
      <c r="M2228" s="150" t="str">
        <f>IF(SP_SUL!J2250="","*",SP_SUL!J2250)</f>
        <v>*</v>
      </c>
      <c r="N2228" s="261" t="str">
        <f>IF(SP_SUL!K2250="","*",SP_SUL!K2250)</f>
        <v>*</v>
      </c>
      <c r="O2228" s="26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4" t="str">
        <f>IF(SP_SUL!N2251="","*",SP_SUL!N2251)</f>
        <v>*</v>
      </c>
      <c r="M2229" s="111" t="str">
        <f>IF(SP_SUL!J2251="","*",SP_SUL!J2251)</f>
        <v>*</v>
      </c>
      <c r="N2229" s="260" t="str">
        <f>IF(SP_SUL!K2251="","*",SP_SUL!K2251)</f>
        <v>*</v>
      </c>
      <c r="O2229" s="26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8" t="str">
        <f>IF(SP_SUL!N2252="","*",SP_SUL!N2252)</f>
        <v>*</v>
      </c>
      <c r="M2230" s="150" t="str">
        <f>IF(SP_SUL!J2252="","*",SP_SUL!J2252)</f>
        <v>*</v>
      </c>
      <c r="N2230" s="261" t="str">
        <f>IF(SP_SUL!K2252="","*",SP_SUL!K2252)</f>
        <v>*</v>
      </c>
      <c r="O2230" s="26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8" t="str">
        <f>IF(SP_SUL!N2253="","*",SP_SUL!N2253)</f>
        <v>*</v>
      </c>
      <c r="M2231" s="150" t="str">
        <f>IF(SP_SUL!J2253="","*",SP_SUL!J2253)</f>
        <v>*</v>
      </c>
      <c r="N2231" s="261" t="str">
        <f>IF(SP_SUL!K2253="","*",SP_SUL!K2253)</f>
        <v>*</v>
      </c>
      <c r="O2231" s="26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4" t="str">
        <f>IF(SP_SUL!N2254="","*",SP_SUL!N2254)</f>
        <v>*</v>
      </c>
      <c r="M2232" s="111" t="str">
        <f>IF(SP_SUL!J2254="","*",SP_SUL!J2254)</f>
        <v>*</v>
      </c>
      <c r="N2232" s="260" t="str">
        <f>IF(SP_SUL!K2254="","*",SP_SUL!K2254)</f>
        <v>*</v>
      </c>
      <c r="O2232" s="26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8" t="str">
        <f>IF(SP_SUL!N2255="","*",SP_SUL!N2255)</f>
        <v>*</v>
      </c>
      <c r="M2233" s="150" t="str">
        <f>IF(SP_SUL!J2255="","*",SP_SUL!J2255)</f>
        <v>*</v>
      </c>
      <c r="N2233" s="261" t="str">
        <f>IF(SP_SUL!K2255="","*",SP_SUL!K2255)</f>
        <v>*</v>
      </c>
      <c r="O2233" s="26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8" t="str">
        <f>IF(SP_SUL!N2256="","*",SP_SUL!N2256)</f>
        <v>*</v>
      </c>
      <c r="M2234" s="150" t="str">
        <f>IF(SP_SUL!J2256="","*",SP_SUL!J2256)</f>
        <v>*</v>
      </c>
      <c r="N2234" s="261" t="str">
        <f>IF(SP_SUL!K2256="","*",SP_SUL!K2256)</f>
        <v>*</v>
      </c>
      <c r="O2234" s="26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4" t="str">
        <f>IF(SP_SUL!N2257="","*",SP_SUL!N2257)</f>
        <v>*</v>
      </c>
      <c r="M2235" s="111" t="str">
        <f>IF(SP_SUL!J2257="","*",SP_SUL!J2257)</f>
        <v>*</v>
      </c>
      <c r="N2235" s="260" t="str">
        <f>IF(SP_SUL!K2257="","*",SP_SUL!K2257)</f>
        <v>*</v>
      </c>
      <c r="O2235" s="26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8" t="str">
        <f>IF(SP_SUL!N2258="","*",SP_SUL!N2258)</f>
        <v>*</v>
      </c>
      <c r="M2236" s="150" t="str">
        <f>IF(SP_SUL!J2258="","*",SP_SUL!J2258)</f>
        <v>*</v>
      </c>
      <c r="N2236" s="261" t="str">
        <f>IF(SP_SUL!K2258="","*",SP_SUL!K2258)</f>
        <v>*</v>
      </c>
      <c r="O2236" s="26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8" t="str">
        <f>IF(SP_SUL!N2259="","*",SP_SUL!N2259)</f>
        <v>*</v>
      </c>
      <c r="M2237" s="150" t="str">
        <f>IF(SP_SUL!J2259="","*",SP_SUL!J2259)</f>
        <v>*</v>
      </c>
      <c r="N2237" s="261" t="str">
        <f>IF(SP_SUL!K2259="","*",SP_SUL!K2259)</f>
        <v>*</v>
      </c>
      <c r="O2237" s="26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4" t="str">
        <f>IF(SP_SUL!N2260="","*",SP_SUL!N2260)</f>
        <v>*</v>
      </c>
      <c r="M2238" s="111" t="str">
        <f>IF(SP_SUL!J2260="","*",SP_SUL!J2260)</f>
        <v>*</v>
      </c>
      <c r="N2238" s="260" t="str">
        <f>IF(SP_SUL!K2260="","*",SP_SUL!K2260)</f>
        <v>*</v>
      </c>
      <c r="O2238" s="26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8" t="str">
        <f>IF(SP_SUL!N2261="","*",SP_SUL!N2261)</f>
        <v>*</v>
      </c>
      <c r="M2239" s="150" t="str">
        <f>IF(SP_SUL!J2261="","*",SP_SUL!J2261)</f>
        <v>*</v>
      </c>
      <c r="N2239" s="261" t="str">
        <f>IF(SP_SUL!K2261="","*",SP_SUL!K2261)</f>
        <v>*</v>
      </c>
      <c r="O2239" s="26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8" t="str">
        <f>IF(SP_SUL!N2262="","*",SP_SUL!N2262)</f>
        <v>*</v>
      </c>
      <c r="M2240" s="150" t="str">
        <f>IF(SP_SUL!J2262="","*",SP_SUL!J2262)</f>
        <v>*</v>
      </c>
      <c r="N2240" s="261" t="str">
        <f>IF(SP_SUL!K2262="","*",SP_SUL!K2262)</f>
        <v>*</v>
      </c>
      <c r="O2240" s="26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4" t="str">
        <f>IF(SP_SUL!N2263="","*",SP_SUL!N2263)</f>
        <v>*</v>
      </c>
      <c r="M2241" s="111" t="str">
        <f>IF(SP_SUL!J2263="","*",SP_SUL!J2263)</f>
        <v>*</v>
      </c>
      <c r="N2241" s="260" t="str">
        <f>IF(SP_SUL!K2263="","*",SP_SUL!K2263)</f>
        <v>*</v>
      </c>
      <c r="O2241" s="26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8" t="str">
        <f>IF(SP_SUL!N2264="","*",SP_SUL!N2264)</f>
        <v>*</v>
      </c>
      <c r="M2242" s="150" t="str">
        <f>IF(SP_SUL!J2264="","*",SP_SUL!J2264)</f>
        <v>*</v>
      </c>
      <c r="N2242" s="261" t="str">
        <f>IF(SP_SUL!K2264="","*",SP_SUL!K2264)</f>
        <v>*</v>
      </c>
      <c r="O2242" s="26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8" t="str">
        <f>IF(SP_SUL!N2265="","*",SP_SUL!N2265)</f>
        <v>*</v>
      </c>
      <c r="M2243" s="150" t="str">
        <f>IF(SP_SUL!J2265="","*",SP_SUL!J2265)</f>
        <v>*</v>
      </c>
      <c r="N2243" s="261" t="str">
        <f>IF(SP_SUL!K2265="","*",SP_SUL!K2265)</f>
        <v>*</v>
      </c>
      <c r="O2243" s="26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4" t="str">
        <f>IF(SP_SUL!N2266="","*",SP_SUL!N2266)</f>
        <v>*</v>
      </c>
      <c r="M2244" s="111" t="str">
        <f>IF(SP_SUL!J2266="","*",SP_SUL!J2266)</f>
        <v>*</v>
      </c>
      <c r="N2244" s="260" t="str">
        <f>IF(SP_SUL!K2266="","*",SP_SUL!K2266)</f>
        <v>*</v>
      </c>
      <c r="O2244" s="26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8" t="str">
        <f>IF(SP_SUL!N2267="","*",SP_SUL!N2267)</f>
        <v>*</v>
      </c>
      <c r="M2245" s="150" t="str">
        <f>IF(SP_SUL!J2267="","*",SP_SUL!J2267)</f>
        <v>*</v>
      </c>
      <c r="N2245" s="261" t="str">
        <f>IF(SP_SUL!K2267="","*",SP_SUL!K2267)</f>
        <v>*</v>
      </c>
      <c r="O2245" s="26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8" t="str">
        <f>IF(SP_SUL!N2268="","*",SP_SUL!N2268)</f>
        <v>*</v>
      </c>
      <c r="M2246" s="150" t="str">
        <f>IF(SP_SUL!J2268="","*",SP_SUL!J2268)</f>
        <v>*</v>
      </c>
      <c r="N2246" s="261" t="str">
        <f>IF(SP_SUL!K2268="","*",SP_SUL!K2268)</f>
        <v>*</v>
      </c>
      <c r="O2246" s="26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4" t="str">
        <f>IF(SP_SUL!N2269="","*",SP_SUL!N2269)</f>
        <v>*</v>
      </c>
      <c r="M2247" s="111" t="str">
        <f>IF(SP_SUL!J2269="","*",SP_SUL!J2269)</f>
        <v>*</v>
      </c>
      <c r="N2247" s="260" t="str">
        <f>IF(SP_SUL!K2269="","*",SP_SUL!K2269)</f>
        <v>*</v>
      </c>
      <c r="O2247" s="26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8" t="str">
        <f>IF(SP_SUL!N2270="","*",SP_SUL!N2270)</f>
        <v>*</v>
      </c>
      <c r="M2248" s="150" t="str">
        <f>IF(SP_SUL!J2270="","*",SP_SUL!J2270)</f>
        <v>*</v>
      </c>
      <c r="N2248" s="261" t="str">
        <f>IF(SP_SUL!K2270="","*",SP_SUL!K2270)</f>
        <v>*</v>
      </c>
      <c r="O2248" s="26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8" t="str">
        <f>IF(SP_SUL!N2271="","*",SP_SUL!N2271)</f>
        <v>*</v>
      </c>
      <c r="M2249" s="150" t="str">
        <f>IF(SP_SUL!J2271="","*",SP_SUL!J2271)</f>
        <v>*</v>
      </c>
      <c r="N2249" s="261" t="str">
        <f>IF(SP_SUL!K2271="","*",SP_SUL!K2271)</f>
        <v>*</v>
      </c>
      <c r="O2249" s="26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4" t="str">
        <f>IF(SP_SUL!N2272="","*",SP_SUL!N2272)</f>
        <v>*</v>
      </c>
      <c r="M2250" s="111" t="str">
        <f>IF(SP_SUL!J2272="","*",SP_SUL!J2272)</f>
        <v>*</v>
      </c>
      <c r="N2250" s="260" t="str">
        <f>IF(SP_SUL!K2272="","*",SP_SUL!K2272)</f>
        <v>*</v>
      </c>
      <c r="O2250" s="26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8" t="str">
        <f>IF(SP_SUL!N2273="","*",SP_SUL!N2273)</f>
        <v>*</v>
      </c>
      <c r="M2251" s="150" t="str">
        <f>IF(SP_SUL!J2273="","*",SP_SUL!J2273)</f>
        <v>*</v>
      </c>
      <c r="N2251" s="261" t="str">
        <f>IF(SP_SUL!K2273="","*",SP_SUL!K2273)</f>
        <v>*</v>
      </c>
      <c r="O2251" s="26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8" t="str">
        <f>IF(SP_SUL!N2274="","*",SP_SUL!N2274)</f>
        <v>*</v>
      </c>
      <c r="M2252" s="150" t="str">
        <f>IF(SP_SUL!J2274="","*",SP_SUL!J2274)</f>
        <v>*</v>
      </c>
      <c r="N2252" s="261" t="str">
        <f>IF(SP_SUL!K2274="","*",SP_SUL!K2274)</f>
        <v>*</v>
      </c>
      <c r="O2252" s="26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4" t="str">
        <f>IF(SP_SUL!N2275="","*",SP_SUL!N2275)</f>
        <v>*</v>
      </c>
      <c r="M2253" s="111" t="str">
        <f>IF(SP_SUL!J2275="","*",SP_SUL!J2275)</f>
        <v>*</v>
      </c>
      <c r="N2253" s="260" t="str">
        <f>IF(SP_SUL!K2275="","*",SP_SUL!K2275)</f>
        <v>*</v>
      </c>
      <c r="O2253" s="26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8" t="str">
        <f>IF(SP_SUL!N2276="","*",SP_SUL!N2276)</f>
        <v>*</v>
      </c>
      <c r="M2254" s="150" t="str">
        <f>IF(SP_SUL!J2276="","*",SP_SUL!J2276)</f>
        <v>*</v>
      </c>
      <c r="N2254" s="261" t="str">
        <f>IF(SP_SUL!K2276="","*",SP_SUL!K2276)</f>
        <v>*</v>
      </c>
      <c r="O2254" s="26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8" t="str">
        <f>IF(SP_SUL!N2277="","*",SP_SUL!N2277)</f>
        <v>*</v>
      </c>
      <c r="M2255" s="150" t="str">
        <f>IF(SP_SUL!J2277="","*",SP_SUL!J2277)</f>
        <v>*</v>
      </c>
      <c r="N2255" s="261" t="str">
        <f>IF(SP_SUL!K2277="","*",SP_SUL!K2277)</f>
        <v>*</v>
      </c>
      <c r="O2255" s="26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4" t="str">
        <f>IF(SP_SUL!N2278="","*",SP_SUL!N2278)</f>
        <v>*</v>
      </c>
      <c r="M2256" s="111" t="str">
        <f>IF(SP_SUL!J2278="","*",SP_SUL!J2278)</f>
        <v>*</v>
      </c>
      <c r="N2256" s="260" t="str">
        <f>IF(SP_SUL!K2278="","*",SP_SUL!K2278)</f>
        <v>*</v>
      </c>
      <c r="O2256" s="26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8" t="str">
        <f>IF(SP_SUL!N2279="","*",SP_SUL!N2279)</f>
        <v>*</v>
      </c>
      <c r="M2257" s="150" t="str">
        <f>IF(SP_SUL!J2279="","*",SP_SUL!J2279)</f>
        <v>*</v>
      </c>
      <c r="N2257" s="261" t="str">
        <f>IF(SP_SUL!K2279="","*",SP_SUL!K2279)</f>
        <v>*</v>
      </c>
      <c r="O2257" s="26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8" t="str">
        <f>IF(SP_SUL!N2280="","*",SP_SUL!N2280)</f>
        <v>*</v>
      </c>
      <c r="M2258" s="150" t="str">
        <f>IF(SP_SUL!J2280="","*",SP_SUL!J2280)</f>
        <v>*</v>
      </c>
      <c r="N2258" s="261" t="str">
        <f>IF(SP_SUL!K2280="","*",SP_SUL!K2280)</f>
        <v>*</v>
      </c>
      <c r="O2258" s="26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4" t="str">
        <f>IF(SP_SUL!N2281="","*",SP_SUL!N2281)</f>
        <v>*</v>
      </c>
      <c r="M2259" s="111" t="str">
        <f>IF(SP_SUL!J2281="","*",SP_SUL!J2281)</f>
        <v>*</v>
      </c>
      <c r="N2259" s="260" t="str">
        <f>IF(SP_SUL!K2281="","*",SP_SUL!K2281)</f>
        <v>*</v>
      </c>
      <c r="O2259" s="26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8" t="str">
        <f>IF(SP_SUL!N2282="","*",SP_SUL!N2282)</f>
        <v>*</v>
      </c>
      <c r="M2260" s="150" t="str">
        <f>IF(SP_SUL!J2282="","*",SP_SUL!J2282)</f>
        <v>*</v>
      </c>
      <c r="N2260" s="261" t="str">
        <f>IF(SP_SUL!K2282="","*",SP_SUL!K2282)</f>
        <v>*</v>
      </c>
      <c r="O2260" s="26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8" t="str">
        <f>IF(SP_SUL!N2283="","*",SP_SUL!N2283)</f>
        <v>*</v>
      </c>
      <c r="M2261" s="150" t="str">
        <f>IF(SP_SUL!J2283="","*",SP_SUL!J2283)</f>
        <v>*</v>
      </c>
      <c r="N2261" s="261" t="str">
        <f>IF(SP_SUL!K2283="","*",SP_SUL!K2283)</f>
        <v>*</v>
      </c>
      <c r="O2261" s="26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4" t="str">
        <f>IF(SP_SUL!N2284="","*",SP_SUL!N2284)</f>
        <v>*</v>
      </c>
      <c r="M2262" s="111" t="str">
        <f>IF(SP_SUL!J2284="","*",SP_SUL!J2284)</f>
        <v>*</v>
      </c>
      <c r="N2262" s="260" t="str">
        <f>IF(SP_SUL!K2284="","*",SP_SUL!K2284)</f>
        <v>*</v>
      </c>
      <c r="O2262" s="26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8" t="str">
        <f>IF(SP_SUL!N2285="","*",SP_SUL!N2285)</f>
        <v>*</v>
      </c>
      <c r="M2263" s="150" t="str">
        <f>IF(SP_SUL!J2285="","*",SP_SUL!J2285)</f>
        <v>*</v>
      </c>
      <c r="N2263" s="261" t="str">
        <f>IF(SP_SUL!K2285="","*",SP_SUL!K2285)</f>
        <v>*</v>
      </c>
      <c r="O2263" s="26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8" t="str">
        <f>IF(SP_SUL!N2286="","*",SP_SUL!N2286)</f>
        <v>*</v>
      </c>
      <c r="M2264" s="150" t="str">
        <f>IF(SP_SUL!J2286="","*",SP_SUL!J2286)</f>
        <v>*</v>
      </c>
      <c r="N2264" s="261" t="str">
        <f>IF(SP_SUL!K2286="","*",SP_SUL!K2286)</f>
        <v>*</v>
      </c>
      <c r="O2264" s="26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4" t="str">
        <f>IF(SP_SUL!N2287="","*",SP_SUL!N2287)</f>
        <v>*</v>
      </c>
      <c r="M2265" s="111" t="str">
        <f>IF(SP_SUL!J2287="","*",SP_SUL!J2287)</f>
        <v>*</v>
      </c>
      <c r="N2265" s="260" t="str">
        <f>IF(SP_SUL!K2287="","*",SP_SUL!K2287)</f>
        <v>*</v>
      </c>
      <c r="O2265" s="26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8" t="str">
        <f>IF(SP_SUL!N2288="","*",SP_SUL!N2288)</f>
        <v>*</v>
      </c>
      <c r="M2266" s="150" t="str">
        <f>IF(SP_SUL!J2288="","*",SP_SUL!J2288)</f>
        <v>*</v>
      </c>
      <c r="N2266" s="261" t="str">
        <f>IF(SP_SUL!K2288="","*",SP_SUL!K2288)</f>
        <v>*</v>
      </c>
      <c r="O2266" s="26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8" t="str">
        <f>IF(SP_SUL!N2289="","*",SP_SUL!N2289)</f>
        <v>*</v>
      </c>
      <c r="M2267" s="150" t="str">
        <f>IF(SP_SUL!J2289="","*",SP_SUL!J2289)</f>
        <v>*</v>
      </c>
      <c r="N2267" s="261" t="str">
        <f>IF(SP_SUL!K2289="","*",SP_SUL!K2289)</f>
        <v>*</v>
      </c>
      <c r="O2267" s="26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4" t="str">
        <f>IF(SP_SUL!N2290="","*",SP_SUL!N2290)</f>
        <v>*</v>
      </c>
      <c r="M2268" s="111" t="str">
        <f>IF(SP_SUL!J2290="","*",SP_SUL!J2290)</f>
        <v>*</v>
      </c>
      <c r="N2268" s="260" t="str">
        <f>IF(SP_SUL!K2290="","*",SP_SUL!K2290)</f>
        <v>*</v>
      </c>
      <c r="O2268" s="26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8" t="str">
        <f>IF(SP_SUL!N2291="","*",SP_SUL!N2291)</f>
        <v>*</v>
      </c>
      <c r="M2269" s="150" t="str">
        <f>IF(SP_SUL!J2291="","*",SP_SUL!J2291)</f>
        <v>*</v>
      </c>
      <c r="N2269" s="261" t="str">
        <f>IF(SP_SUL!K2291="","*",SP_SUL!K2291)</f>
        <v>*</v>
      </c>
      <c r="O2269" s="26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8" t="str">
        <f>IF(SP_SUL!N2292="","*",SP_SUL!N2292)</f>
        <v>*</v>
      </c>
      <c r="M2270" s="150" t="str">
        <f>IF(SP_SUL!J2292="","*",SP_SUL!J2292)</f>
        <v>*</v>
      </c>
      <c r="N2270" s="261" t="str">
        <f>IF(SP_SUL!K2292="","*",SP_SUL!K2292)</f>
        <v>*</v>
      </c>
      <c r="O2270" s="26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4" t="str">
        <f>IF(SP_SUL!N2293="","*",SP_SUL!N2293)</f>
        <v>*</v>
      </c>
      <c r="M2271" s="111" t="str">
        <f>IF(SP_SUL!J2293="","*",SP_SUL!J2293)</f>
        <v>*</v>
      </c>
      <c r="N2271" s="260" t="str">
        <f>IF(SP_SUL!K2293="","*",SP_SUL!K2293)</f>
        <v>*</v>
      </c>
      <c r="O2271" s="26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8" t="str">
        <f>IF(SP_SUL!N2294="","*",SP_SUL!N2294)</f>
        <v>*</v>
      </c>
      <c r="M2272" s="150" t="str">
        <f>IF(SP_SUL!J2294="","*",SP_SUL!J2294)</f>
        <v>*</v>
      </c>
      <c r="N2272" s="261" t="str">
        <f>IF(SP_SUL!K2294="","*",SP_SUL!K2294)</f>
        <v>*</v>
      </c>
      <c r="O2272" s="26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8" t="str">
        <f>IF(SP_SUL!N2295="","*",SP_SUL!N2295)</f>
        <v>*</v>
      </c>
      <c r="M2273" s="150" t="str">
        <f>IF(SP_SUL!J2295="","*",SP_SUL!J2295)</f>
        <v>*</v>
      </c>
      <c r="N2273" s="261" t="str">
        <f>IF(SP_SUL!K2295="","*",SP_SUL!K2295)</f>
        <v>*</v>
      </c>
      <c r="O2273" s="26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4" t="str">
        <f>IF(SP_SUL!N2296="","*",SP_SUL!N2296)</f>
        <v>*</v>
      </c>
      <c r="M2274" s="111" t="str">
        <f>IF(SP_SUL!J2296="","*",SP_SUL!J2296)</f>
        <v>*</v>
      </c>
      <c r="N2274" s="260" t="str">
        <f>IF(SP_SUL!K2296="","*",SP_SUL!K2296)</f>
        <v>*</v>
      </c>
      <c r="O2274" s="26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8" t="str">
        <f>IF(SP_SUL!N2297="","*",SP_SUL!N2297)</f>
        <v>*</v>
      </c>
      <c r="M2275" s="150" t="str">
        <f>IF(SP_SUL!J2297="","*",SP_SUL!J2297)</f>
        <v>*</v>
      </c>
      <c r="N2275" s="261" t="str">
        <f>IF(SP_SUL!K2297="","*",SP_SUL!K2297)</f>
        <v>*</v>
      </c>
      <c r="O2275" s="26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8" t="str">
        <f>IF(SP_SUL!N2298="","*",SP_SUL!N2298)</f>
        <v>*</v>
      </c>
      <c r="M2276" s="150" t="str">
        <f>IF(SP_SUL!J2298="","*",SP_SUL!J2298)</f>
        <v>*</v>
      </c>
      <c r="N2276" s="261" t="str">
        <f>IF(SP_SUL!K2298="","*",SP_SUL!K2298)</f>
        <v>*</v>
      </c>
      <c r="O2276" s="26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4" t="str">
        <f>IF(SP_SUL!N2299="","*",SP_SUL!N2299)</f>
        <v>*</v>
      </c>
      <c r="M2277" s="111" t="str">
        <f>IF(SP_SUL!J2299="","*",SP_SUL!J2299)</f>
        <v>*</v>
      </c>
      <c r="N2277" s="260" t="str">
        <f>IF(SP_SUL!K2299="","*",SP_SUL!K2299)</f>
        <v>*</v>
      </c>
      <c r="O2277" s="26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8" t="str">
        <f>IF(SP_SUL!N2300="","*",SP_SUL!N2300)</f>
        <v>*</v>
      </c>
      <c r="M2278" s="150" t="str">
        <f>IF(SP_SUL!J2300="","*",SP_SUL!J2300)</f>
        <v>*</v>
      </c>
      <c r="N2278" s="261" t="str">
        <f>IF(SP_SUL!K2300="","*",SP_SUL!K2300)</f>
        <v>*</v>
      </c>
      <c r="O2278" s="26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8" t="str">
        <f>IF(SP_SUL!N2301="","*",SP_SUL!N2301)</f>
        <v>*</v>
      </c>
      <c r="M2279" s="150" t="str">
        <f>IF(SP_SUL!J2301="","*",SP_SUL!J2301)</f>
        <v>*</v>
      </c>
      <c r="N2279" s="261" t="str">
        <f>IF(SP_SUL!K2301="","*",SP_SUL!K2301)</f>
        <v>*</v>
      </c>
      <c r="O2279" s="26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4" t="str">
        <f>IF(SP_SUL!N2302="","*",SP_SUL!N2302)</f>
        <v>*</v>
      </c>
      <c r="M2280" s="111" t="str">
        <f>IF(SP_SUL!J2302="","*",SP_SUL!J2302)</f>
        <v>*</v>
      </c>
      <c r="N2280" s="260" t="str">
        <f>IF(SP_SUL!K2302="","*",SP_SUL!K2302)</f>
        <v>*</v>
      </c>
      <c r="O2280" s="26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8" t="str">
        <f>IF(SP_SUL!N2303="","*",SP_SUL!N2303)</f>
        <v>*</v>
      </c>
      <c r="M2281" s="150" t="str">
        <f>IF(SP_SUL!J2303="","*",SP_SUL!J2303)</f>
        <v>*</v>
      </c>
      <c r="N2281" s="261" t="str">
        <f>IF(SP_SUL!K2303="","*",SP_SUL!K2303)</f>
        <v>*</v>
      </c>
      <c r="O2281" s="26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8" t="str">
        <f>IF(SP_SUL!N2304="","*",SP_SUL!N2304)</f>
        <v>*</v>
      </c>
      <c r="M2282" s="150" t="str">
        <f>IF(SP_SUL!J2304="","*",SP_SUL!J2304)</f>
        <v>*</v>
      </c>
      <c r="N2282" s="261" t="str">
        <f>IF(SP_SUL!K2304="","*",SP_SUL!K2304)</f>
        <v>*</v>
      </c>
      <c r="O2282" s="26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4" t="str">
        <f>IF(SP_SUL!N2305="","*",SP_SUL!N2305)</f>
        <v>*</v>
      </c>
      <c r="M2283" s="111" t="str">
        <f>IF(SP_SUL!J2305="","*",SP_SUL!J2305)</f>
        <v>*</v>
      </c>
      <c r="N2283" s="260" t="str">
        <f>IF(SP_SUL!K2305="","*",SP_SUL!K2305)</f>
        <v>*</v>
      </c>
      <c r="O2283" s="26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8" t="str">
        <f>IF(SP_SUL!N2306="","*",SP_SUL!N2306)</f>
        <v>*</v>
      </c>
      <c r="M2284" s="150" t="str">
        <f>IF(SP_SUL!J2306="","*",SP_SUL!J2306)</f>
        <v>*</v>
      </c>
      <c r="N2284" s="261" t="str">
        <f>IF(SP_SUL!K2306="","*",SP_SUL!K2306)</f>
        <v>*</v>
      </c>
      <c r="O2284" s="26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8" t="str">
        <f>IF(SP_SUL!N2307="","*",SP_SUL!N2307)</f>
        <v>*</v>
      </c>
      <c r="M2285" s="150" t="str">
        <f>IF(SP_SUL!J2307="","*",SP_SUL!J2307)</f>
        <v>*</v>
      </c>
      <c r="N2285" s="261" t="str">
        <f>IF(SP_SUL!K2307="","*",SP_SUL!K2307)</f>
        <v>*</v>
      </c>
      <c r="O2285" s="26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4" t="str">
        <f>IF(SP_SUL!N2308="","*",SP_SUL!N2308)</f>
        <v>*</v>
      </c>
      <c r="M2286" s="111" t="str">
        <f>IF(SP_SUL!J2308="","*",SP_SUL!J2308)</f>
        <v>*</v>
      </c>
      <c r="N2286" s="260" t="str">
        <f>IF(SP_SUL!K2308="","*",SP_SUL!K2308)</f>
        <v>*</v>
      </c>
      <c r="O2286" s="26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8" t="str">
        <f>IF(SP_SUL!N2309="","*",SP_SUL!N2309)</f>
        <v>*</v>
      </c>
      <c r="M2287" s="150" t="str">
        <f>IF(SP_SUL!J2309="","*",SP_SUL!J2309)</f>
        <v>*</v>
      </c>
      <c r="N2287" s="261" t="str">
        <f>IF(SP_SUL!K2309="","*",SP_SUL!K2309)</f>
        <v>*</v>
      </c>
      <c r="O2287" s="26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8" t="str">
        <f>IF(SP_SUL!N2310="","*",SP_SUL!N2310)</f>
        <v>*</v>
      </c>
      <c r="M2288" s="150" t="str">
        <f>IF(SP_SUL!J2310="","*",SP_SUL!J2310)</f>
        <v>*</v>
      </c>
      <c r="N2288" s="261" t="str">
        <f>IF(SP_SUL!K2310="","*",SP_SUL!K2310)</f>
        <v>*</v>
      </c>
      <c r="O2288" s="26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4" t="str">
        <f>IF(SP_SUL!N2311="","*",SP_SUL!N2311)</f>
        <v>*</v>
      </c>
      <c r="M2289" s="111" t="str">
        <f>IF(SP_SUL!J2311="","*",SP_SUL!J2311)</f>
        <v>*</v>
      </c>
      <c r="N2289" s="260" t="str">
        <f>IF(SP_SUL!K2311="","*",SP_SUL!K2311)</f>
        <v>*</v>
      </c>
      <c r="O2289" s="26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8" t="str">
        <f>IF(SP_SUL!N2312="","*",SP_SUL!N2312)</f>
        <v>*</v>
      </c>
      <c r="M2290" s="150" t="str">
        <f>IF(SP_SUL!J2312="","*",SP_SUL!J2312)</f>
        <v>*</v>
      </c>
      <c r="N2290" s="261" t="str">
        <f>IF(SP_SUL!K2312="","*",SP_SUL!K2312)</f>
        <v>*</v>
      </c>
      <c r="O2290" s="26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8" t="str">
        <f>IF(SP_SUL!N2313="","*",SP_SUL!N2313)</f>
        <v>*</v>
      </c>
      <c r="M2291" s="150" t="str">
        <f>IF(SP_SUL!J2313="","*",SP_SUL!J2313)</f>
        <v>*</v>
      </c>
      <c r="N2291" s="261" t="str">
        <f>IF(SP_SUL!K2313="","*",SP_SUL!K2313)</f>
        <v>*</v>
      </c>
      <c r="O2291" s="26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4" t="str">
        <f>IF(SP_SUL!N2314="","*",SP_SUL!N2314)</f>
        <v>*</v>
      </c>
      <c r="M2292" s="111" t="str">
        <f>IF(SP_SUL!J2314="","*",SP_SUL!J2314)</f>
        <v>*</v>
      </c>
      <c r="N2292" s="260" t="str">
        <f>IF(SP_SUL!K2314="","*",SP_SUL!K2314)</f>
        <v>*</v>
      </c>
      <c r="O2292" s="26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8" t="str">
        <f>IF(SP_SUL!N2315="","*",SP_SUL!N2315)</f>
        <v>*</v>
      </c>
      <c r="M2293" s="150" t="str">
        <f>IF(SP_SUL!J2315="","*",SP_SUL!J2315)</f>
        <v>*</v>
      </c>
      <c r="N2293" s="261" t="str">
        <f>IF(SP_SUL!K2315="","*",SP_SUL!K2315)</f>
        <v>*</v>
      </c>
      <c r="O2293" s="26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8" t="str">
        <f>IF(SP_SUL!N2316="","*",SP_SUL!N2316)</f>
        <v>*</v>
      </c>
      <c r="M2294" s="150" t="str">
        <f>IF(SP_SUL!J2316="","*",SP_SUL!J2316)</f>
        <v>*</v>
      </c>
      <c r="N2294" s="261" t="str">
        <f>IF(SP_SUL!K2316="","*",SP_SUL!K2316)</f>
        <v>*</v>
      </c>
      <c r="O2294" s="26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4" t="str">
        <f>IF(SP_SUL!N2317="","*",SP_SUL!N2317)</f>
        <v>*</v>
      </c>
      <c r="M2295" s="111" t="str">
        <f>IF(SP_SUL!J2317="","*",SP_SUL!J2317)</f>
        <v>*</v>
      </c>
      <c r="N2295" s="260" t="str">
        <f>IF(SP_SUL!K2317="","*",SP_SUL!K2317)</f>
        <v>*</v>
      </c>
      <c r="O2295" s="26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8" t="str">
        <f>IF(SP_SUL!N2318="","*",SP_SUL!N2318)</f>
        <v>*</v>
      </c>
      <c r="M2296" s="150" t="str">
        <f>IF(SP_SUL!J2318="","*",SP_SUL!J2318)</f>
        <v>*</v>
      </c>
      <c r="N2296" s="261" t="str">
        <f>IF(SP_SUL!K2318="","*",SP_SUL!K2318)</f>
        <v>*</v>
      </c>
      <c r="O2296" s="26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8" t="str">
        <f>IF(SP_SUL!N2319="","*",SP_SUL!N2319)</f>
        <v>*</v>
      </c>
      <c r="M2297" s="150" t="str">
        <f>IF(SP_SUL!J2319="","*",SP_SUL!J2319)</f>
        <v>*</v>
      </c>
      <c r="N2297" s="261" t="str">
        <f>IF(SP_SUL!K2319="","*",SP_SUL!K2319)</f>
        <v>*</v>
      </c>
      <c r="O2297" s="26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4" t="str">
        <f>IF(SP_SUL!N2320="","*",SP_SUL!N2320)</f>
        <v>*</v>
      </c>
      <c r="M2298" s="111" t="str">
        <f>IF(SP_SUL!J2320="","*",SP_SUL!J2320)</f>
        <v>*</v>
      </c>
      <c r="N2298" s="260" t="str">
        <f>IF(SP_SUL!K2320="","*",SP_SUL!K2320)</f>
        <v>*</v>
      </c>
      <c r="O2298" s="26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8" t="str">
        <f>IF(SP_SUL!N2321="","*",SP_SUL!N2321)</f>
        <v>*</v>
      </c>
      <c r="M2299" s="150" t="str">
        <f>IF(SP_SUL!J2321="","*",SP_SUL!J2321)</f>
        <v>*</v>
      </c>
      <c r="N2299" s="261" t="str">
        <f>IF(SP_SUL!K2321="","*",SP_SUL!K2321)</f>
        <v>*</v>
      </c>
      <c r="O2299" s="26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8" t="str">
        <f>IF(SP_SUL!N2322="","*",SP_SUL!N2322)</f>
        <v>*</v>
      </c>
      <c r="M2300" s="150" t="str">
        <f>IF(SP_SUL!J2322="","*",SP_SUL!J2322)</f>
        <v>*</v>
      </c>
      <c r="N2300" s="261" t="str">
        <f>IF(SP_SUL!K2322="","*",SP_SUL!K2322)</f>
        <v>*</v>
      </c>
      <c r="O2300" s="26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4" t="str">
        <f>IF(SP_SUL!N2323="","*",SP_SUL!N2323)</f>
        <v>*</v>
      </c>
      <c r="M2301" s="111" t="str">
        <f>IF(SP_SUL!J2323="","*",SP_SUL!J2323)</f>
        <v>*</v>
      </c>
      <c r="N2301" s="260" t="str">
        <f>IF(SP_SUL!K2323="","*",SP_SUL!K2323)</f>
        <v>*</v>
      </c>
      <c r="O2301" s="26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8" t="str">
        <f>IF(SP_SUL!N2324="","*",SP_SUL!N2324)</f>
        <v>*</v>
      </c>
      <c r="M2302" s="150" t="str">
        <f>IF(SP_SUL!J2324="","*",SP_SUL!J2324)</f>
        <v>*</v>
      </c>
      <c r="N2302" s="261" t="str">
        <f>IF(SP_SUL!K2324="","*",SP_SUL!K2324)</f>
        <v>*</v>
      </c>
      <c r="O2302" s="26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8" t="str">
        <f>IF(SP_SUL!N2325="","*",SP_SUL!N2325)</f>
        <v>*</v>
      </c>
      <c r="M2303" s="150" t="str">
        <f>IF(SP_SUL!J2325="","*",SP_SUL!J2325)</f>
        <v>*</v>
      </c>
      <c r="N2303" s="261" t="str">
        <f>IF(SP_SUL!K2325="","*",SP_SUL!K2325)</f>
        <v>*</v>
      </c>
      <c r="O2303" s="26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4" t="str">
        <f>IF(SP_SUL!N2326="","*",SP_SUL!N2326)</f>
        <v>*</v>
      </c>
      <c r="M2304" s="111" t="str">
        <f>IF(SP_SUL!J2326="","*",SP_SUL!J2326)</f>
        <v>*</v>
      </c>
      <c r="N2304" s="260" t="str">
        <f>IF(SP_SUL!K2326="","*",SP_SUL!K2326)</f>
        <v>*</v>
      </c>
      <c r="O2304" s="26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8" t="str">
        <f>IF(SP_SUL!N2327="","*",SP_SUL!N2327)</f>
        <v>*</v>
      </c>
      <c r="M2305" s="150" t="str">
        <f>IF(SP_SUL!J2327="","*",SP_SUL!J2327)</f>
        <v>*</v>
      </c>
      <c r="N2305" s="261" t="str">
        <f>IF(SP_SUL!K2327="","*",SP_SUL!K2327)</f>
        <v>*</v>
      </c>
      <c r="O2305" s="26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8" t="str">
        <f>IF(SP_SUL!N2328="","*",SP_SUL!N2328)</f>
        <v>*</v>
      </c>
      <c r="M2306" s="150" t="str">
        <f>IF(SP_SUL!J2328="","*",SP_SUL!J2328)</f>
        <v>*</v>
      </c>
      <c r="N2306" s="261" t="str">
        <f>IF(SP_SUL!K2328="","*",SP_SUL!K2328)</f>
        <v>*</v>
      </c>
      <c r="O2306" s="26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4" t="str">
        <f>IF(SP_SUL!N2329="","*",SP_SUL!N2329)</f>
        <v>*</v>
      </c>
      <c r="M2307" s="111" t="str">
        <f>IF(SP_SUL!J2329="","*",SP_SUL!J2329)</f>
        <v>*</v>
      </c>
      <c r="N2307" s="260" t="str">
        <f>IF(SP_SUL!K2329="","*",SP_SUL!K2329)</f>
        <v>*</v>
      </c>
      <c r="O2307" s="26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8" t="str">
        <f>IF(SP_SUL!N2330="","*",SP_SUL!N2330)</f>
        <v>*</v>
      </c>
      <c r="M2308" s="150" t="str">
        <f>IF(SP_SUL!J2330="","*",SP_SUL!J2330)</f>
        <v>*</v>
      </c>
      <c r="N2308" s="261" t="str">
        <f>IF(SP_SUL!K2330="","*",SP_SUL!K2330)</f>
        <v>*</v>
      </c>
      <c r="O2308" s="26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8" t="str">
        <f>IF(SP_SUL!N2331="","*",SP_SUL!N2331)</f>
        <v>*</v>
      </c>
      <c r="M2309" s="150" t="str">
        <f>IF(SP_SUL!J2331="","*",SP_SUL!J2331)</f>
        <v>*</v>
      </c>
      <c r="N2309" s="261" t="str">
        <f>IF(SP_SUL!K2331="","*",SP_SUL!K2331)</f>
        <v>*</v>
      </c>
      <c r="O2309" s="26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4" t="str">
        <f>IF(SP_SUL!N2332="","*",SP_SUL!N2332)</f>
        <v>*</v>
      </c>
      <c r="M2310" s="111" t="str">
        <f>IF(SP_SUL!J2332="","*",SP_SUL!J2332)</f>
        <v>*</v>
      </c>
      <c r="N2310" s="260" t="str">
        <f>IF(SP_SUL!K2332="","*",SP_SUL!K2332)</f>
        <v>*</v>
      </c>
      <c r="O2310" s="26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8" t="str">
        <f>IF(SP_SUL!N2333="","*",SP_SUL!N2333)</f>
        <v>*</v>
      </c>
      <c r="M2311" s="150" t="str">
        <f>IF(SP_SUL!J2333="","*",SP_SUL!J2333)</f>
        <v>*</v>
      </c>
      <c r="N2311" s="261" t="str">
        <f>IF(SP_SUL!K2333="","*",SP_SUL!K2333)</f>
        <v>*</v>
      </c>
      <c r="O2311" s="26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8" t="str">
        <f>IF(SP_SUL!N2334="","*",SP_SUL!N2334)</f>
        <v>*</v>
      </c>
      <c r="M2312" s="150" t="str">
        <f>IF(SP_SUL!J2334="","*",SP_SUL!J2334)</f>
        <v>*</v>
      </c>
      <c r="N2312" s="261" t="str">
        <f>IF(SP_SUL!K2334="","*",SP_SUL!K2334)</f>
        <v>*</v>
      </c>
      <c r="O2312" s="26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4" t="str">
        <f>IF(SP_SUL!N2335="","*",SP_SUL!N2335)</f>
        <v>*</v>
      </c>
      <c r="M2313" s="111" t="str">
        <f>IF(SP_SUL!J2335="","*",SP_SUL!J2335)</f>
        <v>*</v>
      </c>
      <c r="N2313" s="260" t="str">
        <f>IF(SP_SUL!K2335="","*",SP_SUL!K2335)</f>
        <v>*</v>
      </c>
      <c r="O2313" s="26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8" t="str">
        <f>IF(SP_SUL!N2336="","*",SP_SUL!N2336)</f>
        <v>*</v>
      </c>
      <c r="M2314" s="150" t="str">
        <f>IF(SP_SUL!J2336="","*",SP_SUL!J2336)</f>
        <v>*</v>
      </c>
      <c r="N2314" s="261" t="str">
        <f>IF(SP_SUL!K2336="","*",SP_SUL!K2336)</f>
        <v>*</v>
      </c>
      <c r="O2314" s="26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8" t="str">
        <f>IF(SP_SUL!N2337="","*",SP_SUL!N2337)</f>
        <v>*</v>
      </c>
      <c r="M2315" s="150" t="str">
        <f>IF(SP_SUL!J2337="","*",SP_SUL!J2337)</f>
        <v>*</v>
      </c>
      <c r="N2315" s="261" t="str">
        <f>IF(SP_SUL!K2337="","*",SP_SUL!K2337)</f>
        <v>*</v>
      </c>
      <c r="O2315" s="26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4" t="str">
        <f>IF(SP_SUL!N2338="","*",SP_SUL!N2338)</f>
        <v>*</v>
      </c>
      <c r="M2316" s="111" t="str">
        <f>IF(SP_SUL!J2338="","*",SP_SUL!J2338)</f>
        <v>*</v>
      </c>
      <c r="N2316" s="260" t="str">
        <f>IF(SP_SUL!K2338="","*",SP_SUL!K2338)</f>
        <v>*</v>
      </c>
      <c r="O2316" s="26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8" t="str">
        <f>IF(SP_SUL!N2339="","*",SP_SUL!N2339)</f>
        <v>*</v>
      </c>
      <c r="M2317" s="150" t="str">
        <f>IF(SP_SUL!J2339="","*",SP_SUL!J2339)</f>
        <v>*</v>
      </c>
      <c r="N2317" s="261" t="str">
        <f>IF(SP_SUL!K2339="","*",SP_SUL!K2339)</f>
        <v>*</v>
      </c>
      <c r="O2317" s="26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8" t="str">
        <f>IF(SP_SUL!N2340="","*",SP_SUL!N2340)</f>
        <v>*</v>
      </c>
      <c r="M2318" s="150" t="str">
        <f>IF(SP_SUL!J2340="","*",SP_SUL!J2340)</f>
        <v>*</v>
      </c>
      <c r="N2318" s="261" t="str">
        <f>IF(SP_SUL!K2340="","*",SP_SUL!K2340)</f>
        <v>*</v>
      </c>
      <c r="O2318" s="26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4" t="str">
        <f>IF(SP_SUL!N2341="","*",SP_SUL!N2341)</f>
        <v>*</v>
      </c>
      <c r="M2319" s="111" t="str">
        <f>IF(SP_SUL!J2341="","*",SP_SUL!J2341)</f>
        <v>*</v>
      </c>
      <c r="N2319" s="260" t="str">
        <f>IF(SP_SUL!K2341="","*",SP_SUL!K2341)</f>
        <v>*</v>
      </c>
      <c r="O2319" s="26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8" t="str">
        <f>IF(SP_SUL!N2342="","*",SP_SUL!N2342)</f>
        <v>*</v>
      </c>
      <c r="M2320" s="150" t="str">
        <f>IF(SP_SUL!J2342="","*",SP_SUL!J2342)</f>
        <v>*</v>
      </c>
      <c r="N2320" s="261" t="str">
        <f>IF(SP_SUL!K2342="","*",SP_SUL!K2342)</f>
        <v>*</v>
      </c>
      <c r="O2320" s="26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8" t="str">
        <f>IF(SP_SUL!N2343="","*",SP_SUL!N2343)</f>
        <v>*</v>
      </c>
      <c r="M2321" s="150" t="str">
        <f>IF(SP_SUL!J2343="","*",SP_SUL!J2343)</f>
        <v>*</v>
      </c>
      <c r="N2321" s="261" t="str">
        <f>IF(SP_SUL!K2343="","*",SP_SUL!K2343)</f>
        <v>*</v>
      </c>
      <c r="O2321" s="26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4" t="str">
        <f>IF(SP_SUL!N2344="","*",SP_SUL!N2344)</f>
        <v>*</v>
      </c>
      <c r="M2322" s="111" t="str">
        <f>IF(SP_SUL!J2344="","*",SP_SUL!J2344)</f>
        <v>*</v>
      </c>
      <c r="N2322" s="260" t="str">
        <f>IF(SP_SUL!K2344="","*",SP_SUL!K2344)</f>
        <v>*</v>
      </c>
      <c r="O2322" s="26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8" t="str">
        <f>IF(SP_SUL!N2345="","*",SP_SUL!N2345)</f>
        <v>*</v>
      </c>
      <c r="M2323" s="150" t="str">
        <f>IF(SP_SUL!J2345="","*",SP_SUL!J2345)</f>
        <v>*</v>
      </c>
      <c r="N2323" s="261" t="str">
        <f>IF(SP_SUL!K2345="","*",SP_SUL!K2345)</f>
        <v>*</v>
      </c>
      <c r="O2323" s="26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8" t="str">
        <f>IF(SP_SUL!N2346="","*",SP_SUL!N2346)</f>
        <v>*</v>
      </c>
      <c r="M2324" s="150" t="str">
        <f>IF(SP_SUL!J2346="","*",SP_SUL!J2346)</f>
        <v>*</v>
      </c>
      <c r="N2324" s="261" t="str">
        <f>IF(SP_SUL!K2346="","*",SP_SUL!K2346)</f>
        <v>*</v>
      </c>
      <c r="O2324" s="26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4" t="str">
        <f>IF(SP_SUL!N2347="","*",SP_SUL!N2347)</f>
        <v>*</v>
      </c>
      <c r="M2325" s="111" t="str">
        <f>IF(SP_SUL!J2347="","*",SP_SUL!J2347)</f>
        <v>*</v>
      </c>
      <c r="N2325" s="260" t="str">
        <f>IF(SP_SUL!K2347="","*",SP_SUL!K2347)</f>
        <v>*</v>
      </c>
      <c r="O2325" s="26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8" t="str">
        <f>IF(SP_SUL!N2348="","*",SP_SUL!N2348)</f>
        <v>*</v>
      </c>
      <c r="M2326" s="150" t="str">
        <f>IF(SP_SUL!J2348="","*",SP_SUL!J2348)</f>
        <v>*</v>
      </c>
      <c r="N2326" s="261" t="str">
        <f>IF(SP_SUL!K2348="","*",SP_SUL!K2348)</f>
        <v>*</v>
      </c>
      <c r="O2326" s="26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8" t="str">
        <f>IF(SP_SUL!N2349="","*",SP_SUL!N2349)</f>
        <v>*</v>
      </c>
      <c r="M2327" s="150" t="str">
        <f>IF(SP_SUL!J2349="","*",SP_SUL!J2349)</f>
        <v>*</v>
      </c>
      <c r="N2327" s="261" t="str">
        <f>IF(SP_SUL!K2349="","*",SP_SUL!K2349)</f>
        <v>*</v>
      </c>
      <c r="O2327" s="26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4" t="str">
        <f>IF(SP_SUL!N2350="","*",SP_SUL!N2350)</f>
        <v>*</v>
      </c>
      <c r="M2328" s="111" t="str">
        <f>IF(SP_SUL!J2350="","*",SP_SUL!J2350)</f>
        <v>*</v>
      </c>
      <c r="N2328" s="260" t="str">
        <f>IF(SP_SUL!K2350="","*",SP_SUL!K2350)</f>
        <v>*</v>
      </c>
      <c r="O2328" s="26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8" t="str">
        <f>IF(SP_SUL!N2351="","*",SP_SUL!N2351)</f>
        <v>*</v>
      </c>
      <c r="M2329" s="150" t="str">
        <f>IF(SP_SUL!J2351="","*",SP_SUL!J2351)</f>
        <v>*</v>
      </c>
      <c r="N2329" s="261" t="str">
        <f>IF(SP_SUL!K2351="","*",SP_SUL!K2351)</f>
        <v>*</v>
      </c>
      <c r="O2329" s="26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8" t="str">
        <f>IF(SP_SUL!N2352="","*",SP_SUL!N2352)</f>
        <v>*</v>
      </c>
      <c r="M2330" s="150" t="str">
        <f>IF(SP_SUL!J2352="","*",SP_SUL!J2352)</f>
        <v>*</v>
      </c>
      <c r="N2330" s="261" t="str">
        <f>IF(SP_SUL!K2352="","*",SP_SUL!K2352)</f>
        <v>*</v>
      </c>
      <c r="O2330" s="26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4" t="str">
        <f>IF(SP_SUL!N2353="","*",SP_SUL!N2353)</f>
        <v>*</v>
      </c>
      <c r="M2331" s="111" t="str">
        <f>IF(SP_SUL!J2353="","*",SP_SUL!J2353)</f>
        <v>*</v>
      </c>
      <c r="N2331" s="260" t="str">
        <f>IF(SP_SUL!K2353="","*",SP_SUL!K2353)</f>
        <v>*</v>
      </c>
      <c r="O2331" s="26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8" t="str">
        <f>IF(SP_SUL!N2354="","*",SP_SUL!N2354)</f>
        <v>*</v>
      </c>
      <c r="M2332" s="150" t="str">
        <f>IF(SP_SUL!J2354="","*",SP_SUL!J2354)</f>
        <v>*</v>
      </c>
      <c r="N2332" s="261" t="str">
        <f>IF(SP_SUL!K2354="","*",SP_SUL!K2354)</f>
        <v>*</v>
      </c>
      <c r="O2332" s="26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8" t="str">
        <f>IF(SP_SUL!N2355="","*",SP_SUL!N2355)</f>
        <v>*</v>
      </c>
      <c r="M2333" s="150" t="str">
        <f>IF(SP_SUL!J2355="","*",SP_SUL!J2355)</f>
        <v>*</v>
      </c>
      <c r="N2333" s="261" t="str">
        <f>IF(SP_SUL!K2355="","*",SP_SUL!K2355)</f>
        <v>*</v>
      </c>
      <c r="O2333" s="26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4" t="str">
        <f>IF(SP_SUL!N2356="","*",SP_SUL!N2356)</f>
        <v>*</v>
      </c>
      <c r="M2334" s="111" t="str">
        <f>IF(SP_SUL!J2356="","*",SP_SUL!J2356)</f>
        <v>*</v>
      </c>
      <c r="N2334" s="260" t="str">
        <f>IF(SP_SUL!K2356="","*",SP_SUL!K2356)</f>
        <v>*</v>
      </c>
      <c r="O2334" s="26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8" t="str">
        <f>IF(SP_SUL!N2357="","*",SP_SUL!N2357)</f>
        <v>*</v>
      </c>
      <c r="M2335" s="150" t="str">
        <f>IF(SP_SUL!J2357="","*",SP_SUL!J2357)</f>
        <v>*</v>
      </c>
      <c r="N2335" s="261" t="str">
        <f>IF(SP_SUL!K2357="","*",SP_SUL!K2357)</f>
        <v>*</v>
      </c>
      <c r="O2335" s="26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8" t="str">
        <f>IF(SP_SUL!N2358="","*",SP_SUL!N2358)</f>
        <v>*</v>
      </c>
      <c r="M2336" s="150" t="str">
        <f>IF(SP_SUL!J2358="","*",SP_SUL!J2358)</f>
        <v>*</v>
      </c>
      <c r="N2336" s="261" t="str">
        <f>IF(SP_SUL!K2358="","*",SP_SUL!K2358)</f>
        <v>*</v>
      </c>
      <c r="O2336" s="26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4" t="str">
        <f>IF(SP_SUL!N2359="","*",SP_SUL!N2359)</f>
        <v>*</v>
      </c>
      <c r="M2337" s="111" t="str">
        <f>IF(SP_SUL!J2359="","*",SP_SUL!J2359)</f>
        <v>*</v>
      </c>
      <c r="N2337" s="260" t="str">
        <f>IF(SP_SUL!K2359="","*",SP_SUL!K2359)</f>
        <v>*</v>
      </c>
      <c r="O2337" s="26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8" t="str">
        <f>IF(SP_SUL!N2360="","*",SP_SUL!N2360)</f>
        <v>*</v>
      </c>
      <c r="M2338" s="150" t="str">
        <f>IF(SP_SUL!J2360="","*",SP_SUL!J2360)</f>
        <v>*</v>
      </c>
      <c r="N2338" s="261" t="str">
        <f>IF(SP_SUL!K2360="","*",SP_SUL!K2360)</f>
        <v>*</v>
      </c>
      <c r="O2338" s="26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8" t="str">
        <f>IF(SP_SUL!N2361="","*",SP_SUL!N2361)</f>
        <v>*</v>
      </c>
      <c r="M2339" s="150" t="str">
        <f>IF(SP_SUL!J2361="","*",SP_SUL!J2361)</f>
        <v>*</v>
      </c>
      <c r="N2339" s="261" t="str">
        <f>IF(SP_SUL!K2361="","*",SP_SUL!K2361)</f>
        <v>*</v>
      </c>
      <c r="O2339" s="26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4" t="str">
        <f>IF(SP_SUL!N2362="","*",SP_SUL!N2362)</f>
        <v>*</v>
      </c>
      <c r="M2340" s="111" t="str">
        <f>IF(SP_SUL!J2362="","*",SP_SUL!J2362)</f>
        <v>*</v>
      </c>
      <c r="N2340" s="260" t="str">
        <f>IF(SP_SUL!K2362="","*",SP_SUL!K2362)</f>
        <v>*</v>
      </c>
      <c r="O2340" s="26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8" t="str">
        <f>IF(SP_SUL!N2363="","*",SP_SUL!N2363)</f>
        <v>*</v>
      </c>
      <c r="M2341" s="150" t="str">
        <f>IF(SP_SUL!J2363="","*",SP_SUL!J2363)</f>
        <v>*</v>
      </c>
      <c r="N2341" s="261" t="str">
        <f>IF(SP_SUL!K2363="","*",SP_SUL!K2363)</f>
        <v>*</v>
      </c>
      <c r="O2341" s="26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8" t="str">
        <f>IF(SP_SUL!N2364="","*",SP_SUL!N2364)</f>
        <v>*</v>
      </c>
      <c r="M2342" s="150" t="str">
        <f>IF(SP_SUL!J2364="","*",SP_SUL!J2364)</f>
        <v>*</v>
      </c>
      <c r="N2342" s="261" t="str">
        <f>IF(SP_SUL!K2364="","*",SP_SUL!K2364)</f>
        <v>*</v>
      </c>
      <c r="O2342" s="26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4" t="str">
        <f>IF(SP_SUL!N2365="","*",SP_SUL!N2365)</f>
        <v>*</v>
      </c>
      <c r="M2343" s="111" t="str">
        <f>IF(SP_SUL!J2365="","*",SP_SUL!J2365)</f>
        <v>*</v>
      </c>
      <c r="N2343" s="260" t="str">
        <f>IF(SP_SUL!K2365="","*",SP_SUL!K2365)</f>
        <v>*</v>
      </c>
      <c r="O2343" s="26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8" t="str">
        <f>IF(SP_SUL!N2366="","*",SP_SUL!N2366)</f>
        <v>*</v>
      </c>
      <c r="M2344" s="150" t="str">
        <f>IF(SP_SUL!J2366="","*",SP_SUL!J2366)</f>
        <v>*</v>
      </c>
      <c r="N2344" s="261" t="str">
        <f>IF(SP_SUL!K2366="","*",SP_SUL!K2366)</f>
        <v>*</v>
      </c>
      <c r="O2344" s="26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8" t="str">
        <f>IF(SP_SUL!N2367="","*",SP_SUL!N2367)</f>
        <v>*</v>
      </c>
      <c r="M2345" s="150" t="str">
        <f>IF(SP_SUL!J2367="","*",SP_SUL!J2367)</f>
        <v>*</v>
      </c>
      <c r="N2345" s="261" t="str">
        <f>IF(SP_SUL!K2367="","*",SP_SUL!K2367)</f>
        <v>*</v>
      </c>
      <c r="O2345" s="26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4" t="str">
        <f>IF(SP_SUL!N2368="","*",SP_SUL!N2368)</f>
        <v>*</v>
      </c>
      <c r="M2346" s="111" t="str">
        <f>IF(SP_SUL!J2368="","*",SP_SUL!J2368)</f>
        <v>*</v>
      </c>
      <c r="N2346" s="260" t="str">
        <f>IF(SP_SUL!K2368="","*",SP_SUL!K2368)</f>
        <v>*</v>
      </c>
      <c r="O2346" s="26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8" t="str">
        <f>IF(SP_SUL!N2369="","*",SP_SUL!N2369)</f>
        <v>*</v>
      </c>
      <c r="M2347" s="150" t="str">
        <f>IF(SP_SUL!J2369="","*",SP_SUL!J2369)</f>
        <v>*</v>
      </c>
      <c r="N2347" s="261" t="str">
        <f>IF(SP_SUL!K2369="","*",SP_SUL!K2369)</f>
        <v>*</v>
      </c>
      <c r="O2347" s="26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8" t="str">
        <f>IF(SP_SUL!N2370="","*",SP_SUL!N2370)</f>
        <v>*</v>
      </c>
      <c r="M2348" s="150" t="str">
        <f>IF(SP_SUL!J2370="","*",SP_SUL!J2370)</f>
        <v>*</v>
      </c>
      <c r="N2348" s="261" t="str">
        <f>IF(SP_SUL!K2370="","*",SP_SUL!K2370)</f>
        <v>*</v>
      </c>
      <c r="O2348" s="26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4" t="str">
        <f>IF(SP_SUL!N2371="","*",SP_SUL!N2371)</f>
        <v>*</v>
      </c>
      <c r="M2349" s="111" t="str">
        <f>IF(SP_SUL!J2371="","*",SP_SUL!J2371)</f>
        <v>*</v>
      </c>
      <c r="N2349" s="260" t="str">
        <f>IF(SP_SUL!K2371="","*",SP_SUL!K2371)</f>
        <v>*</v>
      </c>
      <c r="O2349" s="26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8" t="str">
        <f>IF(SP_SUL!N2372="","*",SP_SUL!N2372)</f>
        <v>*</v>
      </c>
      <c r="M2350" s="150" t="str">
        <f>IF(SP_SUL!J2372="","*",SP_SUL!J2372)</f>
        <v>*</v>
      </c>
      <c r="N2350" s="261" t="str">
        <f>IF(SP_SUL!K2372="","*",SP_SUL!K2372)</f>
        <v>*</v>
      </c>
      <c r="O2350" s="26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8" t="str">
        <f>IF(SP_SUL!N2373="","*",SP_SUL!N2373)</f>
        <v>*</v>
      </c>
      <c r="M2351" s="150" t="str">
        <f>IF(SP_SUL!J2373="","*",SP_SUL!J2373)</f>
        <v>*</v>
      </c>
      <c r="N2351" s="261" t="str">
        <f>IF(SP_SUL!K2373="","*",SP_SUL!K2373)</f>
        <v>*</v>
      </c>
      <c r="O2351" s="26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4" t="str">
        <f>IF(SP_SUL!N2374="","*",SP_SUL!N2374)</f>
        <v>*</v>
      </c>
      <c r="M2352" s="111" t="str">
        <f>IF(SP_SUL!J2374="","*",SP_SUL!J2374)</f>
        <v>*</v>
      </c>
      <c r="N2352" s="260" t="str">
        <f>IF(SP_SUL!K2374="","*",SP_SUL!K2374)</f>
        <v>*</v>
      </c>
      <c r="O2352" s="26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8" t="str">
        <f>IF(SP_SUL!N2375="","*",SP_SUL!N2375)</f>
        <v>*</v>
      </c>
      <c r="M2353" s="150" t="str">
        <f>IF(SP_SUL!J2375="","*",SP_SUL!J2375)</f>
        <v>*</v>
      </c>
      <c r="N2353" s="261" t="str">
        <f>IF(SP_SUL!K2375="","*",SP_SUL!K2375)</f>
        <v>*</v>
      </c>
      <c r="O2353" s="26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8" t="str">
        <f>IF(SP_SUL!N2376="","*",SP_SUL!N2376)</f>
        <v>*</v>
      </c>
      <c r="M2354" s="150" t="str">
        <f>IF(SP_SUL!J2376="","*",SP_SUL!J2376)</f>
        <v>*</v>
      </c>
      <c r="N2354" s="261" t="str">
        <f>IF(SP_SUL!K2376="","*",SP_SUL!K2376)</f>
        <v>*</v>
      </c>
      <c r="O2354" s="26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4" t="str">
        <f>IF(SP_SUL!N2377="","*",SP_SUL!N2377)</f>
        <v>*</v>
      </c>
      <c r="M2355" s="111" t="str">
        <f>IF(SP_SUL!J2377="","*",SP_SUL!J2377)</f>
        <v>*</v>
      </c>
      <c r="N2355" s="260" t="str">
        <f>IF(SP_SUL!K2377="","*",SP_SUL!K2377)</f>
        <v>*</v>
      </c>
      <c r="O2355" s="26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8" t="str">
        <f>IF(SP_SUL!N2378="","*",SP_SUL!N2378)</f>
        <v>*</v>
      </c>
      <c r="M2356" s="150" t="str">
        <f>IF(SP_SUL!J2378="","*",SP_SUL!J2378)</f>
        <v>*</v>
      </c>
      <c r="N2356" s="261" t="str">
        <f>IF(SP_SUL!K2378="","*",SP_SUL!K2378)</f>
        <v>*</v>
      </c>
      <c r="O2356" s="26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8" t="str">
        <f>IF(SP_SUL!N2379="","*",SP_SUL!N2379)</f>
        <v>*</v>
      </c>
      <c r="M2357" s="150" t="str">
        <f>IF(SP_SUL!J2379="","*",SP_SUL!J2379)</f>
        <v>*</v>
      </c>
      <c r="N2357" s="261" t="str">
        <f>IF(SP_SUL!K2379="","*",SP_SUL!K2379)</f>
        <v>*</v>
      </c>
      <c r="O2357" s="26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4" t="str">
        <f>IF(SP_SUL!N2380="","*",SP_SUL!N2380)</f>
        <v>*</v>
      </c>
      <c r="M2358" s="111" t="str">
        <f>IF(SP_SUL!J2380="","*",SP_SUL!J2380)</f>
        <v>*</v>
      </c>
      <c r="N2358" s="260" t="str">
        <f>IF(SP_SUL!K2380="","*",SP_SUL!K2380)</f>
        <v>*</v>
      </c>
      <c r="O2358" s="26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8" t="str">
        <f>IF(SP_SUL!N2381="","*",SP_SUL!N2381)</f>
        <v>*</v>
      </c>
      <c r="M2359" s="150" t="str">
        <f>IF(SP_SUL!J2381="","*",SP_SUL!J2381)</f>
        <v>*</v>
      </c>
      <c r="N2359" s="261" t="str">
        <f>IF(SP_SUL!K2381="","*",SP_SUL!K2381)</f>
        <v>*</v>
      </c>
      <c r="O2359" s="26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8" t="str">
        <f>IF(SP_SUL!N2382="","*",SP_SUL!N2382)</f>
        <v>*</v>
      </c>
      <c r="M2360" s="150" t="str">
        <f>IF(SP_SUL!J2382="","*",SP_SUL!J2382)</f>
        <v>*</v>
      </c>
      <c r="N2360" s="261" t="str">
        <f>IF(SP_SUL!K2382="","*",SP_SUL!K2382)</f>
        <v>*</v>
      </c>
      <c r="O2360" s="26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4" t="str">
        <f>IF(SP_SUL!N2383="","*",SP_SUL!N2383)</f>
        <v>*</v>
      </c>
      <c r="M2361" s="111" t="str">
        <f>IF(SP_SUL!J2383="","*",SP_SUL!J2383)</f>
        <v>*</v>
      </c>
      <c r="N2361" s="260" t="str">
        <f>IF(SP_SUL!K2383="","*",SP_SUL!K2383)</f>
        <v>*</v>
      </c>
      <c r="O2361" s="26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8" t="str">
        <f>IF(SP_SUL!N2384="","*",SP_SUL!N2384)</f>
        <v>*</v>
      </c>
      <c r="M2362" s="150" t="str">
        <f>IF(SP_SUL!J2384="","*",SP_SUL!J2384)</f>
        <v>*</v>
      </c>
      <c r="N2362" s="261" t="str">
        <f>IF(SP_SUL!K2384="","*",SP_SUL!K2384)</f>
        <v>*</v>
      </c>
      <c r="O2362" s="26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8" t="str">
        <f>IF(SP_SUL!N2385="","*",SP_SUL!N2385)</f>
        <v>*</v>
      </c>
      <c r="M2363" s="150" t="str">
        <f>IF(SP_SUL!J2385="","*",SP_SUL!J2385)</f>
        <v>*</v>
      </c>
      <c r="N2363" s="261" t="str">
        <f>IF(SP_SUL!K2385="","*",SP_SUL!K2385)</f>
        <v>*</v>
      </c>
      <c r="O2363" s="26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4" t="str">
        <f>IF(SP_SUL!N2386="","*",SP_SUL!N2386)</f>
        <v>*</v>
      </c>
      <c r="M2364" s="111" t="str">
        <f>IF(SP_SUL!J2386="","*",SP_SUL!J2386)</f>
        <v>*</v>
      </c>
      <c r="N2364" s="260" t="str">
        <f>IF(SP_SUL!K2386="","*",SP_SUL!K2386)</f>
        <v>*</v>
      </c>
      <c r="O2364" s="26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8" t="str">
        <f>IF(SP_SUL!N2387="","*",SP_SUL!N2387)</f>
        <v>*</v>
      </c>
      <c r="M2365" s="150" t="str">
        <f>IF(SP_SUL!J2387="","*",SP_SUL!J2387)</f>
        <v>*</v>
      </c>
      <c r="N2365" s="261" t="str">
        <f>IF(SP_SUL!K2387="","*",SP_SUL!K2387)</f>
        <v>*</v>
      </c>
      <c r="O2365" s="26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8" t="str">
        <f>IF(SP_SUL!N2388="","*",SP_SUL!N2388)</f>
        <v>*</v>
      </c>
      <c r="M2366" s="150" t="str">
        <f>IF(SP_SUL!J2388="","*",SP_SUL!J2388)</f>
        <v>*</v>
      </c>
      <c r="N2366" s="261" t="str">
        <f>IF(SP_SUL!K2388="","*",SP_SUL!K2388)</f>
        <v>*</v>
      </c>
      <c r="O2366" s="26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4" t="str">
        <f>IF(SP_SUL!N2389="","*",SP_SUL!N2389)</f>
        <v>*</v>
      </c>
      <c r="M2367" s="111" t="str">
        <f>IF(SP_SUL!J2389="","*",SP_SUL!J2389)</f>
        <v>*</v>
      </c>
      <c r="N2367" s="260" t="str">
        <f>IF(SP_SUL!K2389="","*",SP_SUL!K2389)</f>
        <v>*</v>
      </c>
      <c r="O2367" s="26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8" t="str">
        <f>IF(SP_SUL!N2390="","*",SP_SUL!N2390)</f>
        <v>*</v>
      </c>
      <c r="M2368" s="150" t="str">
        <f>IF(SP_SUL!J2390="","*",SP_SUL!J2390)</f>
        <v>*</v>
      </c>
      <c r="N2368" s="261" t="str">
        <f>IF(SP_SUL!K2390="","*",SP_SUL!K2390)</f>
        <v>*</v>
      </c>
      <c r="O2368" s="26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8" t="str">
        <f>IF(SP_SUL!N2391="","*",SP_SUL!N2391)</f>
        <v>*</v>
      </c>
      <c r="M2369" s="150" t="str">
        <f>IF(SP_SUL!J2391="","*",SP_SUL!J2391)</f>
        <v>*</v>
      </c>
      <c r="N2369" s="261" t="str">
        <f>IF(SP_SUL!K2391="","*",SP_SUL!K2391)</f>
        <v>*</v>
      </c>
      <c r="O2369" s="26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4" t="str">
        <f>IF(SP_SUL!N2392="","*",SP_SUL!N2392)</f>
        <v>*</v>
      </c>
      <c r="M2370" s="111" t="str">
        <f>IF(SP_SUL!J2392="","*",SP_SUL!J2392)</f>
        <v>*</v>
      </c>
      <c r="N2370" s="260" t="str">
        <f>IF(SP_SUL!K2392="","*",SP_SUL!K2392)</f>
        <v>*</v>
      </c>
      <c r="O2370" s="26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8" t="str">
        <f>IF(SP_SUL!N2393="","*",SP_SUL!N2393)</f>
        <v>*</v>
      </c>
      <c r="M2371" s="150" t="str">
        <f>IF(SP_SUL!J2393="","*",SP_SUL!J2393)</f>
        <v>*</v>
      </c>
      <c r="N2371" s="261" t="str">
        <f>IF(SP_SUL!K2393="","*",SP_SUL!K2393)</f>
        <v>*</v>
      </c>
      <c r="O2371" s="26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8" t="str">
        <f>IF(SP_SUL!N2394="","*",SP_SUL!N2394)</f>
        <v>*</v>
      </c>
      <c r="M2372" s="150" t="str">
        <f>IF(SP_SUL!J2394="","*",SP_SUL!J2394)</f>
        <v>*</v>
      </c>
      <c r="N2372" s="261" t="str">
        <f>IF(SP_SUL!K2394="","*",SP_SUL!K2394)</f>
        <v>*</v>
      </c>
      <c r="O2372" s="26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4" t="str">
        <f>IF(SP_SUL!N2395="","*",SP_SUL!N2395)</f>
        <v>*</v>
      </c>
      <c r="M2373" s="111" t="str">
        <f>IF(SP_SUL!J2395="","*",SP_SUL!J2395)</f>
        <v>*</v>
      </c>
      <c r="N2373" s="260" t="str">
        <f>IF(SP_SUL!K2395="","*",SP_SUL!K2395)</f>
        <v>*</v>
      </c>
      <c r="O2373" s="26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8" t="str">
        <f>IF(SP_SUL!N2396="","*",SP_SUL!N2396)</f>
        <v>*</v>
      </c>
      <c r="M2374" s="150" t="str">
        <f>IF(SP_SUL!J2396="","*",SP_SUL!J2396)</f>
        <v>*</v>
      </c>
      <c r="N2374" s="261" t="str">
        <f>IF(SP_SUL!K2396="","*",SP_SUL!K2396)</f>
        <v>*</v>
      </c>
      <c r="O2374" s="26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8" t="str">
        <f>IF(SP_SUL!N2397="","*",SP_SUL!N2397)</f>
        <v>*</v>
      </c>
      <c r="M2375" s="150" t="str">
        <f>IF(SP_SUL!J2397="","*",SP_SUL!J2397)</f>
        <v>*</v>
      </c>
      <c r="N2375" s="261" t="str">
        <f>IF(SP_SUL!K2397="","*",SP_SUL!K2397)</f>
        <v>*</v>
      </c>
      <c r="O2375" s="26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4" t="str">
        <f>IF(SP_SUL!N2398="","*",SP_SUL!N2398)</f>
        <v>*</v>
      </c>
      <c r="M2376" s="111" t="str">
        <f>IF(SP_SUL!J2398="","*",SP_SUL!J2398)</f>
        <v>*</v>
      </c>
      <c r="N2376" s="260" t="str">
        <f>IF(SP_SUL!K2398="","*",SP_SUL!K2398)</f>
        <v>*</v>
      </c>
      <c r="O2376" s="26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8" t="str">
        <f>IF(SP_SUL!N2399="","*",SP_SUL!N2399)</f>
        <v>*</v>
      </c>
      <c r="M2377" s="150" t="str">
        <f>IF(SP_SUL!J2399="","*",SP_SUL!J2399)</f>
        <v>*</v>
      </c>
      <c r="N2377" s="261" t="str">
        <f>IF(SP_SUL!K2399="","*",SP_SUL!K2399)</f>
        <v>*</v>
      </c>
      <c r="O2377" s="26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8" t="str">
        <f>IF(SP_SUL!N2400="","*",SP_SUL!N2400)</f>
        <v>*</v>
      </c>
      <c r="M2378" s="150" t="str">
        <f>IF(SP_SUL!J2400="","*",SP_SUL!J2400)</f>
        <v>*</v>
      </c>
      <c r="N2378" s="261" t="str">
        <f>IF(SP_SUL!K2400="","*",SP_SUL!K2400)</f>
        <v>*</v>
      </c>
      <c r="O2378" s="26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4" t="str">
        <f>IF(SP_SUL!N2401="","*",SP_SUL!N2401)</f>
        <v>*</v>
      </c>
      <c r="M2379" s="111" t="str">
        <f>IF(SP_SUL!J2401="","*",SP_SUL!J2401)</f>
        <v>*</v>
      </c>
      <c r="N2379" s="260" t="str">
        <f>IF(SP_SUL!K2401="","*",SP_SUL!K2401)</f>
        <v>*</v>
      </c>
      <c r="O2379" s="26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8" t="str">
        <f>IF(SP_SUL!N2402="","*",SP_SUL!N2402)</f>
        <v>*</v>
      </c>
      <c r="M2380" s="150" t="str">
        <f>IF(SP_SUL!J2402="","*",SP_SUL!J2402)</f>
        <v>*</v>
      </c>
      <c r="N2380" s="261" t="str">
        <f>IF(SP_SUL!K2402="","*",SP_SUL!K2402)</f>
        <v>*</v>
      </c>
      <c r="O2380" s="26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8" t="str">
        <f>IF(SP_SUL!N2403="","*",SP_SUL!N2403)</f>
        <v>*</v>
      </c>
      <c r="M2381" s="150" t="str">
        <f>IF(SP_SUL!J2403="","*",SP_SUL!J2403)</f>
        <v>*</v>
      </c>
      <c r="N2381" s="261" t="str">
        <f>IF(SP_SUL!K2403="","*",SP_SUL!K2403)</f>
        <v>*</v>
      </c>
      <c r="O2381" s="26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4" t="str">
        <f>IF(SP_SUL!N2404="","*",SP_SUL!N2404)</f>
        <v>*</v>
      </c>
      <c r="M2382" s="111" t="str">
        <f>IF(SP_SUL!J2404="","*",SP_SUL!J2404)</f>
        <v>*</v>
      </c>
      <c r="N2382" s="260" t="str">
        <f>IF(SP_SUL!K2404="","*",SP_SUL!K2404)</f>
        <v>*</v>
      </c>
      <c r="O2382" s="26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8" t="str">
        <f>IF(SP_SUL!N2405="","*",SP_SUL!N2405)</f>
        <v>*</v>
      </c>
      <c r="M2383" s="150" t="str">
        <f>IF(SP_SUL!J2405="","*",SP_SUL!J2405)</f>
        <v>*</v>
      </c>
      <c r="N2383" s="261" t="str">
        <f>IF(SP_SUL!K2405="","*",SP_SUL!K2405)</f>
        <v>*</v>
      </c>
      <c r="O2383" s="26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8" t="str">
        <f>IF(SP_SUL!N2406="","*",SP_SUL!N2406)</f>
        <v>*</v>
      </c>
      <c r="M2384" s="150" t="str">
        <f>IF(SP_SUL!J2406="","*",SP_SUL!J2406)</f>
        <v>*</v>
      </c>
      <c r="N2384" s="261" t="str">
        <f>IF(SP_SUL!K2406="","*",SP_SUL!K2406)</f>
        <v>*</v>
      </c>
      <c r="O2384" s="26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4" t="str">
        <f>IF(SP_SUL!N2407="","*",SP_SUL!N2407)</f>
        <v>*</v>
      </c>
      <c r="M2385" s="111" t="str">
        <f>IF(SP_SUL!J2407="","*",SP_SUL!J2407)</f>
        <v>*</v>
      </c>
      <c r="N2385" s="260" t="str">
        <f>IF(SP_SUL!K2407="","*",SP_SUL!K2407)</f>
        <v>*</v>
      </c>
      <c r="O2385" s="26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8" t="str">
        <f>IF(SP_SUL!N2408="","*",SP_SUL!N2408)</f>
        <v>*</v>
      </c>
      <c r="M2386" s="150" t="str">
        <f>IF(SP_SUL!J2408="","*",SP_SUL!J2408)</f>
        <v>*</v>
      </c>
      <c r="N2386" s="261" t="str">
        <f>IF(SP_SUL!K2408="","*",SP_SUL!K2408)</f>
        <v>*</v>
      </c>
      <c r="O2386" s="26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8" t="str">
        <f>IF(SP_SUL!N2409="","*",SP_SUL!N2409)</f>
        <v>*</v>
      </c>
      <c r="M2387" s="150" t="str">
        <f>IF(SP_SUL!J2409="","*",SP_SUL!J2409)</f>
        <v>*</v>
      </c>
      <c r="N2387" s="261" t="str">
        <f>IF(SP_SUL!K2409="","*",SP_SUL!K2409)</f>
        <v>*</v>
      </c>
      <c r="O2387" s="26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4" t="str">
        <f>IF(SP_SUL!N2410="","*",SP_SUL!N2410)</f>
        <v>*</v>
      </c>
      <c r="M2388" s="111" t="str">
        <f>IF(SP_SUL!J2410="","*",SP_SUL!J2410)</f>
        <v>*</v>
      </c>
      <c r="N2388" s="260" t="str">
        <f>IF(SP_SUL!K2410="","*",SP_SUL!K2410)</f>
        <v>*</v>
      </c>
      <c r="O2388" s="26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8" t="str">
        <f>IF(SP_SUL!N2411="","*",SP_SUL!N2411)</f>
        <v>*</v>
      </c>
      <c r="M2389" s="150" t="str">
        <f>IF(SP_SUL!J2411="","*",SP_SUL!J2411)</f>
        <v>*</v>
      </c>
      <c r="N2389" s="261" t="str">
        <f>IF(SP_SUL!K2411="","*",SP_SUL!K2411)</f>
        <v>*</v>
      </c>
      <c r="O2389" s="26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8" t="str">
        <f>IF(SP_SUL!N2412="","*",SP_SUL!N2412)</f>
        <v>*</v>
      </c>
      <c r="M2390" s="150" t="str">
        <f>IF(SP_SUL!J2412="","*",SP_SUL!J2412)</f>
        <v>*</v>
      </c>
      <c r="N2390" s="261" t="str">
        <f>IF(SP_SUL!K2412="","*",SP_SUL!K2412)</f>
        <v>*</v>
      </c>
      <c r="O2390" s="26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4" t="str">
        <f>IF(SP_SUL!N2413="","*",SP_SUL!N2413)</f>
        <v>*</v>
      </c>
      <c r="M2391" s="111" t="str">
        <f>IF(SP_SUL!J2413="","*",SP_SUL!J2413)</f>
        <v>*</v>
      </c>
      <c r="N2391" s="260" t="str">
        <f>IF(SP_SUL!K2413="","*",SP_SUL!K2413)</f>
        <v>*</v>
      </c>
      <c r="O2391" s="26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8" t="str">
        <f>IF(SP_SUL!N2414="","*",SP_SUL!N2414)</f>
        <v>*</v>
      </c>
      <c r="M2392" s="150" t="str">
        <f>IF(SP_SUL!J2414="","*",SP_SUL!J2414)</f>
        <v>*</v>
      </c>
      <c r="N2392" s="261" t="str">
        <f>IF(SP_SUL!K2414="","*",SP_SUL!K2414)</f>
        <v>*</v>
      </c>
      <c r="O2392" s="26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8" t="str">
        <f>IF(SP_SUL!N2415="","*",SP_SUL!N2415)</f>
        <v>*</v>
      </c>
      <c r="M2393" s="150" t="str">
        <f>IF(SP_SUL!J2415="","*",SP_SUL!J2415)</f>
        <v>*</v>
      </c>
      <c r="N2393" s="261" t="str">
        <f>IF(SP_SUL!K2415="","*",SP_SUL!K2415)</f>
        <v>*</v>
      </c>
      <c r="O2393" s="26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4" t="str">
        <f>IF(SP_SUL!N2416="","*",SP_SUL!N2416)</f>
        <v>*</v>
      </c>
      <c r="M2394" s="111" t="str">
        <f>IF(SP_SUL!J2416="","*",SP_SUL!J2416)</f>
        <v>*</v>
      </c>
      <c r="N2394" s="260" t="str">
        <f>IF(SP_SUL!K2416="","*",SP_SUL!K2416)</f>
        <v>*</v>
      </c>
      <c r="O2394" s="26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8" t="str">
        <f>IF(SP_SUL!N2417="","*",SP_SUL!N2417)</f>
        <v>*</v>
      </c>
      <c r="M2395" s="150" t="str">
        <f>IF(SP_SUL!J2417="","*",SP_SUL!J2417)</f>
        <v>*</v>
      </c>
      <c r="N2395" s="261" t="str">
        <f>IF(SP_SUL!K2417="","*",SP_SUL!K2417)</f>
        <v>*</v>
      </c>
      <c r="O2395" s="26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8" t="str">
        <f>IF(SP_SUL!N2418="","*",SP_SUL!N2418)</f>
        <v>*</v>
      </c>
      <c r="M2396" s="150" t="str">
        <f>IF(SP_SUL!J2418="","*",SP_SUL!J2418)</f>
        <v>*</v>
      </c>
      <c r="N2396" s="261" t="str">
        <f>IF(SP_SUL!K2418="","*",SP_SUL!K2418)</f>
        <v>*</v>
      </c>
      <c r="O2396" s="26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4" t="str">
        <f>IF(SP_SUL!N2419="","*",SP_SUL!N2419)</f>
        <v>*</v>
      </c>
      <c r="M2397" s="111" t="str">
        <f>IF(SP_SUL!J2419="","*",SP_SUL!J2419)</f>
        <v>*</v>
      </c>
      <c r="N2397" s="260" t="str">
        <f>IF(SP_SUL!K2419="","*",SP_SUL!K2419)</f>
        <v>*</v>
      </c>
      <c r="O2397" s="26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8" t="str">
        <f>IF(SP_SUL!N2420="","*",SP_SUL!N2420)</f>
        <v>*</v>
      </c>
      <c r="M2398" s="150" t="str">
        <f>IF(SP_SUL!J2420="","*",SP_SUL!J2420)</f>
        <v>*</v>
      </c>
      <c r="N2398" s="261" t="str">
        <f>IF(SP_SUL!K2420="","*",SP_SUL!K2420)</f>
        <v>*</v>
      </c>
      <c r="O2398" s="26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8" t="str">
        <f>IF(SP_SUL!N2421="","*",SP_SUL!N2421)</f>
        <v>*</v>
      </c>
      <c r="M2399" s="150" t="str">
        <f>IF(SP_SUL!J2421="","*",SP_SUL!J2421)</f>
        <v>*</v>
      </c>
      <c r="N2399" s="261" t="str">
        <f>IF(SP_SUL!K2421="","*",SP_SUL!K2421)</f>
        <v>*</v>
      </c>
      <c r="O2399" s="26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4" t="str">
        <f>IF(SP_SUL!N2422="","*",SP_SUL!N2422)</f>
        <v>*</v>
      </c>
      <c r="M2400" s="111" t="str">
        <f>IF(SP_SUL!J2422="","*",SP_SUL!J2422)</f>
        <v>*</v>
      </c>
      <c r="N2400" s="260" t="str">
        <f>IF(SP_SUL!K2422="","*",SP_SUL!K2422)</f>
        <v>*</v>
      </c>
      <c r="O2400" s="26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8" t="str">
        <f>IF(SP_SUL!N2423="","*",SP_SUL!N2423)</f>
        <v>*</v>
      </c>
      <c r="M2401" s="150" t="str">
        <f>IF(SP_SUL!J2423="","*",SP_SUL!J2423)</f>
        <v>*</v>
      </c>
      <c r="N2401" s="261" t="str">
        <f>IF(SP_SUL!K2423="","*",SP_SUL!K2423)</f>
        <v>*</v>
      </c>
      <c r="O2401" s="26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8" t="str">
        <f>IF(SP_SUL!N2424="","*",SP_SUL!N2424)</f>
        <v>*</v>
      </c>
      <c r="M2402" s="150" t="str">
        <f>IF(SP_SUL!J2424="","*",SP_SUL!J2424)</f>
        <v>*</v>
      </c>
      <c r="N2402" s="261" t="str">
        <f>IF(SP_SUL!K2424="","*",SP_SUL!K2424)</f>
        <v>*</v>
      </c>
      <c r="O2402" s="26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4" t="str">
        <f>IF(SP_SUL!N2425="","*",SP_SUL!N2425)</f>
        <v>*</v>
      </c>
      <c r="M2403" s="111" t="str">
        <f>IF(SP_SUL!J2425="","*",SP_SUL!J2425)</f>
        <v>*</v>
      </c>
      <c r="N2403" s="260" t="str">
        <f>IF(SP_SUL!K2425="","*",SP_SUL!K2425)</f>
        <v>*</v>
      </c>
      <c r="O2403" s="26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8" t="str">
        <f>IF(SP_SUL!N2426="","*",SP_SUL!N2426)</f>
        <v>*</v>
      </c>
      <c r="M2404" s="150" t="str">
        <f>IF(SP_SUL!J2426="","*",SP_SUL!J2426)</f>
        <v>*</v>
      </c>
      <c r="N2404" s="261" t="str">
        <f>IF(SP_SUL!K2426="","*",SP_SUL!K2426)</f>
        <v>*</v>
      </c>
      <c r="O2404" s="26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8" t="str">
        <f>IF(SP_SUL!N2427="","*",SP_SUL!N2427)</f>
        <v>*</v>
      </c>
      <c r="M2405" s="150" t="str">
        <f>IF(SP_SUL!J2427="","*",SP_SUL!J2427)</f>
        <v>*</v>
      </c>
      <c r="N2405" s="261" t="str">
        <f>IF(SP_SUL!K2427="","*",SP_SUL!K2427)</f>
        <v>*</v>
      </c>
      <c r="O2405" s="26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4" t="str">
        <f>IF(SP_SUL!N2428="","*",SP_SUL!N2428)</f>
        <v>*</v>
      </c>
      <c r="M2406" s="111" t="str">
        <f>IF(SP_SUL!J2428="","*",SP_SUL!J2428)</f>
        <v>*</v>
      </c>
      <c r="N2406" s="260" t="str">
        <f>IF(SP_SUL!K2428="","*",SP_SUL!K2428)</f>
        <v>*</v>
      </c>
      <c r="O2406" s="26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8" t="str">
        <f>IF(SP_SUL!N2429="","*",SP_SUL!N2429)</f>
        <v>*</v>
      </c>
      <c r="M2407" s="150" t="str">
        <f>IF(SP_SUL!J2429="","*",SP_SUL!J2429)</f>
        <v>*</v>
      </c>
      <c r="N2407" s="261" t="str">
        <f>IF(SP_SUL!K2429="","*",SP_SUL!K2429)</f>
        <v>*</v>
      </c>
      <c r="O2407" s="26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8" t="str">
        <f>IF(SP_SUL!N2430="","*",SP_SUL!N2430)</f>
        <v>*</v>
      </c>
      <c r="M2408" s="150" t="str">
        <f>IF(SP_SUL!J2430="","*",SP_SUL!J2430)</f>
        <v>*</v>
      </c>
      <c r="N2408" s="261" t="str">
        <f>IF(SP_SUL!K2430="","*",SP_SUL!K2430)</f>
        <v>*</v>
      </c>
      <c r="O2408" s="26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4" t="str">
        <f>IF(SP_SUL!N2431="","*",SP_SUL!N2431)</f>
        <v>*</v>
      </c>
      <c r="M2409" s="111" t="str">
        <f>IF(SP_SUL!J2431="","*",SP_SUL!J2431)</f>
        <v>*</v>
      </c>
      <c r="N2409" s="260" t="str">
        <f>IF(SP_SUL!K2431="","*",SP_SUL!K2431)</f>
        <v>*</v>
      </c>
      <c r="O2409" s="26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8" t="str">
        <f>IF(SP_SUL!N2432="","*",SP_SUL!N2432)</f>
        <v>*</v>
      </c>
      <c r="M2410" s="150" t="str">
        <f>IF(SP_SUL!J2432="","*",SP_SUL!J2432)</f>
        <v>*</v>
      </c>
      <c r="N2410" s="261" t="str">
        <f>IF(SP_SUL!K2432="","*",SP_SUL!K2432)</f>
        <v>*</v>
      </c>
      <c r="O2410" s="26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8" t="str">
        <f>IF(SP_SUL!N2433="","*",SP_SUL!N2433)</f>
        <v>*</v>
      </c>
      <c r="M2411" s="150" t="str">
        <f>IF(SP_SUL!J2433="","*",SP_SUL!J2433)</f>
        <v>*</v>
      </c>
      <c r="N2411" s="261" t="str">
        <f>IF(SP_SUL!K2433="","*",SP_SUL!K2433)</f>
        <v>*</v>
      </c>
      <c r="O2411" s="26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4" t="str">
        <f>IF(SP_SUL!N2434="","*",SP_SUL!N2434)</f>
        <v>*</v>
      </c>
      <c r="M2412" s="111" t="str">
        <f>IF(SP_SUL!J2434="","*",SP_SUL!J2434)</f>
        <v>*</v>
      </c>
      <c r="N2412" s="260" t="str">
        <f>IF(SP_SUL!K2434="","*",SP_SUL!K2434)</f>
        <v>*</v>
      </c>
      <c r="O2412" s="26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8" t="str">
        <f>IF(SP_SUL!N2435="","*",SP_SUL!N2435)</f>
        <v>*</v>
      </c>
      <c r="M2413" s="150" t="str">
        <f>IF(SP_SUL!J2435="","*",SP_SUL!J2435)</f>
        <v>*</v>
      </c>
      <c r="N2413" s="261" t="str">
        <f>IF(SP_SUL!K2435="","*",SP_SUL!K2435)</f>
        <v>*</v>
      </c>
      <c r="O2413" s="26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8" t="str">
        <f>IF(SP_SUL!N2436="","*",SP_SUL!N2436)</f>
        <v>*</v>
      </c>
      <c r="M2414" s="150" t="str">
        <f>IF(SP_SUL!J2436="","*",SP_SUL!J2436)</f>
        <v>*</v>
      </c>
      <c r="N2414" s="261" t="str">
        <f>IF(SP_SUL!K2436="","*",SP_SUL!K2436)</f>
        <v>*</v>
      </c>
      <c r="O2414" s="26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4" t="str">
        <f>IF(SP_SUL!N2437="","*",SP_SUL!N2437)</f>
        <v>*</v>
      </c>
      <c r="M2415" s="111" t="str">
        <f>IF(SP_SUL!J2437="","*",SP_SUL!J2437)</f>
        <v>*</v>
      </c>
      <c r="N2415" s="260" t="str">
        <f>IF(SP_SUL!K2437="","*",SP_SUL!K2437)</f>
        <v>*</v>
      </c>
      <c r="O2415" s="26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8" t="str">
        <f>IF(SP_SUL!N2438="","*",SP_SUL!N2438)</f>
        <v>*</v>
      </c>
      <c r="M2416" s="150" t="str">
        <f>IF(SP_SUL!J2438="","*",SP_SUL!J2438)</f>
        <v>*</v>
      </c>
      <c r="N2416" s="261" t="str">
        <f>IF(SP_SUL!K2438="","*",SP_SUL!K2438)</f>
        <v>*</v>
      </c>
      <c r="O2416" s="26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8" t="str">
        <f>IF(SP_SUL!N2439="","*",SP_SUL!N2439)</f>
        <v>*</v>
      </c>
      <c r="M2417" s="150" t="str">
        <f>IF(SP_SUL!J2439="","*",SP_SUL!J2439)</f>
        <v>*</v>
      </c>
      <c r="N2417" s="261" t="str">
        <f>IF(SP_SUL!K2439="","*",SP_SUL!K2439)</f>
        <v>*</v>
      </c>
      <c r="O2417" s="26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4" t="str">
        <f>IF(SP_SUL!N2440="","*",SP_SUL!N2440)</f>
        <v>*</v>
      </c>
      <c r="M2418" s="111" t="str">
        <f>IF(SP_SUL!J2440="","*",SP_SUL!J2440)</f>
        <v>*</v>
      </c>
      <c r="N2418" s="260" t="str">
        <f>IF(SP_SUL!K2440="","*",SP_SUL!K2440)</f>
        <v>*</v>
      </c>
      <c r="O2418" s="26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8" t="str">
        <f>IF(SP_SUL!N2441="","*",SP_SUL!N2441)</f>
        <v>*</v>
      </c>
      <c r="M2419" s="150" t="str">
        <f>IF(SP_SUL!J2441="","*",SP_SUL!J2441)</f>
        <v>*</v>
      </c>
      <c r="N2419" s="261" t="str">
        <f>IF(SP_SUL!K2441="","*",SP_SUL!K2441)</f>
        <v>*</v>
      </c>
      <c r="O2419" s="26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8" t="str">
        <f>IF(SP_SUL!N2442="","*",SP_SUL!N2442)</f>
        <v>*</v>
      </c>
      <c r="M2420" s="150" t="str">
        <f>IF(SP_SUL!J2442="","*",SP_SUL!J2442)</f>
        <v>*</v>
      </c>
      <c r="N2420" s="261" t="str">
        <f>IF(SP_SUL!K2442="","*",SP_SUL!K2442)</f>
        <v>*</v>
      </c>
      <c r="O2420" s="26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4" t="str">
        <f>IF(SP_SUL!N2443="","*",SP_SUL!N2443)</f>
        <v>*</v>
      </c>
      <c r="M2421" s="111" t="str">
        <f>IF(SP_SUL!J2443="","*",SP_SUL!J2443)</f>
        <v>*</v>
      </c>
      <c r="N2421" s="260" t="str">
        <f>IF(SP_SUL!K2443="","*",SP_SUL!K2443)</f>
        <v>*</v>
      </c>
      <c r="O2421" s="26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8" t="str">
        <f>IF(SP_SUL!N2444="","*",SP_SUL!N2444)</f>
        <v>*</v>
      </c>
      <c r="M2422" s="150" t="str">
        <f>IF(SP_SUL!J2444="","*",SP_SUL!J2444)</f>
        <v>*</v>
      </c>
      <c r="N2422" s="261" t="str">
        <f>IF(SP_SUL!K2444="","*",SP_SUL!K2444)</f>
        <v>*</v>
      </c>
      <c r="O2422" s="26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8" t="str">
        <f>IF(SP_SUL!N2445="","*",SP_SUL!N2445)</f>
        <v>*</v>
      </c>
      <c r="M2423" s="150" t="str">
        <f>IF(SP_SUL!J2445="","*",SP_SUL!J2445)</f>
        <v>*</v>
      </c>
      <c r="N2423" s="261" t="str">
        <f>IF(SP_SUL!K2445="","*",SP_SUL!K2445)</f>
        <v>*</v>
      </c>
      <c r="O2423" s="26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4" t="str">
        <f>IF(SP_SUL!N2446="","*",SP_SUL!N2446)</f>
        <v>*</v>
      </c>
      <c r="M2424" s="111" t="str">
        <f>IF(SP_SUL!J2446="","*",SP_SUL!J2446)</f>
        <v>*</v>
      </c>
      <c r="N2424" s="260" t="str">
        <f>IF(SP_SUL!K2446="","*",SP_SUL!K2446)</f>
        <v>*</v>
      </c>
      <c r="O2424" s="26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8" t="str">
        <f>IF(SP_SUL!N2447="","*",SP_SUL!N2447)</f>
        <v>*</v>
      </c>
      <c r="M2425" s="150" t="str">
        <f>IF(SP_SUL!J2447="","*",SP_SUL!J2447)</f>
        <v>*</v>
      </c>
      <c r="N2425" s="261" t="str">
        <f>IF(SP_SUL!K2447="","*",SP_SUL!K2447)</f>
        <v>*</v>
      </c>
      <c r="O2425" s="26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8" t="str">
        <f>IF(SP_SUL!N2448="","*",SP_SUL!N2448)</f>
        <v>*</v>
      </c>
      <c r="M2426" s="150" t="str">
        <f>IF(SP_SUL!J2448="","*",SP_SUL!J2448)</f>
        <v>*</v>
      </c>
      <c r="N2426" s="261" t="str">
        <f>IF(SP_SUL!K2448="","*",SP_SUL!K2448)</f>
        <v>*</v>
      </c>
      <c r="O2426" s="26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4" t="str">
        <f>IF(SP_SUL!N2449="","*",SP_SUL!N2449)</f>
        <v>*</v>
      </c>
      <c r="M2427" s="111" t="str">
        <f>IF(SP_SUL!J2449="","*",SP_SUL!J2449)</f>
        <v>*</v>
      </c>
      <c r="N2427" s="260" t="str">
        <f>IF(SP_SUL!K2449="","*",SP_SUL!K2449)</f>
        <v>*</v>
      </c>
      <c r="O2427" s="26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8" t="str">
        <f>IF(SP_SUL!N2450="","*",SP_SUL!N2450)</f>
        <v>*</v>
      </c>
      <c r="M2428" s="150" t="str">
        <f>IF(SP_SUL!J2450="","*",SP_SUL!J2450)</f>
        <v>*</v>
      </c>
      <c r="N2428" s="261" t="str">
        <f>IF(SP_SUL!K2450="","*",SP_SUL!K2450)</f>
        <v>*</v>
      </c>
      <c r="O2428" s="26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8" t="str">
        <f>IF(SP_SUL!N2451="","*",SP_SUL!N2451)</f>
        <v>*</v>
      </c>
      <c r="M2429" s="150" t="str">
        <f>IF(SP_SUL!J2451="","*",SP_SUL!J2451)</f>
        <v>*</v>
      </c>
      <c r="N2429" s="261" t="str">
        <f>IF(SP_SUL!K2451="","*",SP_SUL!K2451)</f>
        <v>*</v>
      </c>
      <c r="O2429" s="26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4" t="str">
        <f>IF(SP_SUL!N2452="","*",SP_SUL!N2452)</f>
        <v>*</v>
      </c>
      <c r="M2430" s="111" t="str">
        <f>IF(SP_SUL!J2452="","*",SP_SUL!J2452)</f>
        <v>*</v>
      </c>
      <c r="N2430" s="260" t="str">
        <f>IF(SP_SUL!K2452="","*",SP_SUL!K2452)</f>
        <v>*</v>
      </c>
      <c r="O2430" s="26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8" t="str">
        <f>IF(SP_SUL!N2453="","*",SP_SUL!N2453)</f>
        <v>*</v>
      </c>
      <c r="M2431" s="150" t="str">
        <f>IF(SP_SUL!J2453="","*",SP_SUL!J2453)</f>
        <v>*</v>
      </c>
      <c r="N2431" s="261" t="str">
        <f>IF(SP_SUL!K2453="","*",SP_SUL!K2453)</f>
        <v>*</v>
      </c>
      <c r="O2431" s="26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8" t="str">
        <f>IF(SP_SUL!N2454="","*",SP_SUL!N2454)</f>
        <v>*</v>
      </c>
      <c r="M2432" s="150" t="str">
        <f>IF(SP_SUL!J2454="","*",SP_SUL!J2454)</f>
        <v>*</v>
      </c>
      <c r="N2432" s="261" t="str">
        <f>IF(SP_SUL!K2454="","*",SP_SUL!K2454)</f>
        <v>*</v>
      </c>
      <c r="O2432" s="26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4" t="str">
        <f>IF(SP_SUL!N2455="","*",SP_SUL!N2455)</f>
        <v>*</v>
      </c>
      <c r="M2433" s="111" t="str">
        <f>IF(SP_SUL!J2455="","*",SP_SUL!J2455)</f>
        <v>*</v>
      </c>
      <c r="N2433" s="260" t="str">
        <f>IF(SP_SUL!K2455="","*",SP_SUL!K2455)</f>
        <v>*</v>
      </c>
      <c r="O2433" s="26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8" t="str">
        <f>IF(SP_SUL!N2456="","*",SP_SUL!N2456)</f>
        <v>*</v>
      </c>
      <c r="M2434" s="150" t="str">
        <f>IF(SP_SUL!J2456="","*",SP_SUL!J2456)</f>
        <v>*</v>
      </c>
      <c r="N2434" s="261" t="str">
        <f>IF(SP_SUL!K2456="","*",SP_SUL!K2456)</f>
        <v>*</v>
      </c>
      <c r="O2434" s="26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8" t="str">
        <f>IF(SP_SUL!N2457="","*",SP_SUL!N2457)</f>
        <v>*</v>
      </c>
      <c r="M2435" s="150" t="str">
        <f>IF(SP_SUL!J2457="","*",SP_SUL!J2457)</f>
        <v>*</v>
      </c>
      <c r="N2435" s="261" t="str">
        <f>IF(SP_SUL!K2457="","*",SP_SUL!K2457)</f>
        <v>*</v>
      </c>
      <c r="O2435" s="26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4" t="str">
        <f>IF(SP_SUL!N2458="","*",SP_SUL!N2458)</f>
        <v>*</v>
      </c>
      <c r="M2436" s="111" t="str">
        <f>IF(SP_SUL!J2458="","*",SP_SUL!J2458)</f>
        <v>*</v>
      </c>
      <c r="N2436" s="260" t="str">
        <f>IF(SP_SUL!K2458="","*",SP_SUL!K2458)</f>
        <v>*</v>
      </c>
      <c r="O2436" s="26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8" t="str">
        <f>IF(SP_SUL!N2459="","*",SP_SUL!N2459)</f>
        <v>*</v>
      </c>
      <c r="M2437" s="150" t="str">
        <f>IF(SP_SUL!J2459="","*",SP_SUL!J2459)</f>
        <v>*</v>
      </c>
      <c r="N2437" s="261" t="str">
        <f>IF(SP_SUL!K2459="","*",SP_SUL!K2459)</f>
        <v>*</v>
      </c>
      <c r="O2437" s="26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8" t="str">
        <f>IF(SP_SUL!N2460="","*",SP_SUL!N2460)</f>
        <v>*</v>
      </c>
      <c r="M2438" s="150" t="str">
        <f>IF(SP_SUL!J2460="","*",SP_SUL!J2460)</f>
        <v>*</v>
      </c>
      <c r="N2438" s="261" t="str">
        <f>IF(SP_SUL!K2460="","*",SP_SUL!K2460)</f>
        <v>*</v>
      </c>
      <c r="O2438" s="26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4" t="str">
        <f>IF(SP_SUL!N2461="","*",SP_SUL!N2461)</f>
        <v>*</v>
      </c>
      <c r="M2439" s="111" t="str">
        <f>IF(SP_SUL!J2461="","*",SP_SUL!J2461)</f>
        <v>*</v>
      </c>
      <c r="N2439" s="260" t="str">
        <f>IF(SP_SUL!K2461="","*",SP_SUL!K2461)</f>
        <v>*</v>
      </c>
      <c r="O2439" s="26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8" t="str">
        <f>IF(SP_SUL!N2462="","*",SP_SUL!N2462)</f>
        <v>*</v>
      </c>
      <c r="M2440" s="150" t="str">
        <f>IF(SP_SUL!J2462="","*",SP_SUL!J2462)</f>
        <v>*</v>
      </c>
      <c r="N2440" s="261" t="str">
        <f>IF(SP_SUL!K2462="","*",SP_SUL!K2462)</f>
        <v>*</v>
      </c>
      <c r="O2440" s="26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8" t="str">
        <f>IF(SP_SUL!N2463="","*",SP_SUL!N2463)</f>
        <v>*</v>
      </c>
      <c r="M2441" s="150" t="str">
        <f>IF(SP_SUL!J2463="","*",SP_SUL!J2463)</f>
        <v>*</v>
      </c>
      <c r="N2441" s="261" t="str">
        <f>IF(SP_SUL!K2463="","*",SP_SUL!K2463)</f>
        <v>*</v>
      </c>
      <c r="O2441" s="26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4" t="str">
        <f>IF(SP_SUL!N2464="","*",SP_SUL!N2464)</f>
        <v>*</v>
      </c>
      <c r="M2442" s="111" t="str">
        <f>IF(SP_SUL!J2464="","*",SP_SUL!J2464)</f>
        <v>*</v>
      </c>
      <c r="N2442" s="260" t="str">
        <f>IF(SP_SUL!K2464="","*",SP_SUL!K2464)</f>
        <v>*</v>
      </c>
      <c r="O2442" s="26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8" t="str">
        <f>IF(SP_SUL!N2465="","*",SP_SUL!N2465)</f>
        <v>*</v>
      </c>
      <c r="M2443" s="150" t="str">
        <f>IF(SP_SUL!J2465="","*",SP_SUL!J2465)</f>
        <v>*</v>
      </c>
      <c r="N2443" s="261" t="str">
        <f>IF(SP_SUL!K2465="","*",SP_SUL!K2465)</f>
        <v>*</v>
      </c>
      <c r="O2443" s="26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8" t="str">
        <f>IF(SP_SUL!N2466="","*",SP_SUL!N2466)</f>
        <v>*</v>
      </c>
      <c r="M2444" s="150" t="str">
        <f>IF(SP_SUL!J2466="","*",SP_SUL!J2466)</f>
        <v>*</v>
      </c>
      <c r="N2444" s="261" t="str">
        <f>IF(SP_SUL!K2466="","*",SP_SUL!K2466)</f>
        <v>*</v>
      </c>
      <c r="O2444" s="26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4" t="str">
        <f>IF(SP_SUL!N2467="","*",SP_SUL!N2467)</f>
        <v>*</v>
      </c>
      <c r="M2445" s="111" t="str">
        <f>IF(SP_SUL!J2467="","*",SP_SUL!J2467)</f>
        <v>*</v>
      </c>
      <c r="N2445" s="260" t="str">
        <f>IF(SP_SUL!K2467="","*",SP_SUL!K2467)</f>
        <v>*</v>
      </c>
      <c r="O2445" s="26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8" t="str">
        <f>IF(SP_SUL!N2468="","*",SP_SUL!N2468)</f>
        <v>*</v>
      </c>
      <c r="M2446" s="150" t="str">
        <f>IF(SP_SUL!J2468="","*",SP_SUL!J2468)</f>
        <v>*</v>
      </c>
      <c r="N2446" s="261" t="str">
        <f>IF(SP_SUL!K2468="","*",SP_SUL!K2468)</f>
        <v>*</v>
      </c>
      <c r="O2446" s="26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8" t="str">
        <f>IF(SP_SUL!N2469="","*",SP_SUL!N2469)</f>
        <v>*</v>
      </c>
      <c r="M2447" s="150" t="str">
        <f>IF(SP_SUL!J2469="","*",SP_SUL!J2469)</f>
        <v>*</v>
      </c>
      <c r="N2447" s="261" t="str">
        <f>IF(SP_SUL!K2469="","*",SP_SUL!K2469)</f>
        <v>*</v>
      </c>
      <c r="O2447" s="26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4" t="str">
        <f>IF(SP_SUL!N2470="","*",SP_SUL!N2470)</f>
        <v>*</v>
      </c>
      <c r="M2448" s="111" t="str">
        <f>IF(SP_SUL!J2470="","*",SP_SUL!J2470)</f>
        <v>*</v>
      </c>
      <c r="N2448" s="260" t="str">
        <f>IF(SP_SUL!K2470="","*",SP_SUL!K2470)</f>
        <v>*</v>
      </c>
      <c r="O2448" s="26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8" t="str">
        <f>IF(SP_SUL!N2471="","*",SP_SUL!N2471)</f>
        <v>*</v>
      </c>
      <c r="M2449" s="150" t="str">
        <f>IF(SP_SUL!J2471="","*",SP_SUL!J2471)</f>
        <v>*</v>
      </c>
      <c r="N2449" s="261" t="str">
        <f>IF(SP_SUL!K2471="","*",SP_SUL!K2471)</f>
        <v>*</v>
      </c>
      <c r="O2449" s="26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8" t="str">
        <f>IF(SP_SUL!N2472="","*",SP_SUL!N2472)</f>
        <v>*</v>
      </c>
      <c r="M2450" s="150" t="str">
        <f>IF(SP_SUL!J2472="","*",SP_SUL!J2472)</f>
        <v>*</v>
      </c>
      <c r="N2450" s="261" t="str">
        <f>IF(SP_SUL!K2472="","*",SP_SUL!K2472)</f>
        <v>*</v>
      </c>
      <c r="O2450" s="26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4" t="str">
        <f>IF(SP_SUL!N2473="","*",SP_SUL!N2473)</f>
        <v>*</v>
      </c>
      <c r="M2451" s="111" t="str">
        <f>IF(SP_SUL!J2473="","*",SP_SUL!J2473)</f>
        <v>*</v>
      </c>
      <c r="N2451" s="260" t="str">
        <f>IF(SP_SUL!K2473="","*",SP_SUL!K2473)</f>
        <v>*</v>
      </c>
      <c r="O2451" s="26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8" t="str">
        <f>IF(SP_SUL!N2474="","*",SP_SUL!N2474)</f>
        <v>*</v>
      </c>
      <c r="M2452" s="150" t="str">
        <f>IF(SP_SUL!J2474="","*",SP_SUL!J2474)</f>
        <v>*</v>
      </c>
      <c r="N2452" s="261" t="str">
        <f>IF(SP_SUL!K2474="","*",SP_SUL!K2474)</f>
        <v>*</v>
      </c>
      <c r="O2452" s="26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8" t="str">
        <f>IF(SP_SUL!N2475="","*",SP_SUL!N2475)</f>
        <v>*</v>
      </c>
      <c r="M2453" s="150" t="str">
        <f>IF(SP_SUL!J2475="","*",SP_SUL!J2475)</f>
        <v>*</v>
      </c>
      <c r="N2453" s="261" t="str">
        <f>IF(SP_SUL!K2475="","*",SP_SUL!K2475)</f>
        <v>*</v>
      </c>
      <c r="O2453" s="26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4" t="str">
        <f>IF(SP_SUL!N2476="","*",SP_SUL!N2476)</f>
        <v>*</v>
      </c>
      <c r="M2454" s="111" t="str">
        <f>IF(SP_SUL!J2476="","*",SP_SUL!J2476)</f>
        <v>*</v>
      </c>
      <c r="N2454" s="260" t="str">
        <f>IF(SP_SUL!K2476="","*",SP_SUL!K2476)</f>
        <v>*</v>
      </c>
      <c r="O2454" s="26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8" t="str">
        <f>IF(SP_SUL!N2477="","*",SP_SUL!N2477)</f>
        <v>*</v>
      </c>
      <c r="M2455" s="150" t="str">
        <f>IF(SP_SUL!J2477="","*",SP_SUL!J2477)</f>
        <v>*</v>
      </c>
      <c r="N2455" s="261" t="str">
        <f>IF(SP_SUL!K2477="","*",SP_SUL!K2477)</f>
        <v>*</v>
      </c>
      <c r="O2455" s="26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8" t="str">
        <f>IF(SP_SUL!N2478="","*",SP_SUL!N2478)</f>
        <v>*</v>
      </c>
      <c r="M2456" s="150" t="str">
        <f>IF(SP_SUL!J2478="","*",SP_SUL!J2478)</f>
        <v>*</v>
      </c>
      <c r="N2456" s="261" t="str">
        <f>IF(SP_SUL!K2478="","*",SP_SUL!K2478)</f>
        <v>*</v>
      </c>
      <c r="O2456" s="26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4" t="str">
        <f>IF(SP_SUL!N2479="","*",SP_SUL!N2479)</f>
        <v>*</v>
      </c>
      <c r="M2457" s="111" t="str">
        <f>IF(SP_SUL!J2479="","*",SP_SUL!J2479)</f>
        <v>*</v>
      </c>
      <c r="N2457" s="260" t="str">
        <f>IF(SP_SUL!K2479="","*",SP_SUL!K2479)</f>
        <v>*</v>
      </c>
      <c r="O2457" s="26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8" t="str">
        <f>IF(SP_SUL!N2480="","*",SP_SUL!N2480)</f>
        <v>*</v>
      </c>
      <c r="M2458" s="150" t="str">
        <f>IF(SP_SUL!J2480="","*",SP_SUL!J2480)</f>
        <v>*</v>
      </c>
      <c r="N2458" s="261" t="str">
        <f>IF(SP_SUL!K2480="","*",SP_SUL!K2480)</f>
        <v>*</v>
      </c>
      <c r="O2458" s="26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8" t="str">
        <f>IF(SP_SUL!N2481="","*",SP_SUL!N2481)</f>
        <v>*</v>
      </c>
      <c r="M2459" s="150" t="str">
        <f>IF(SP_SUL!J2481="","*",SP_SUL!J2481)</f>
        <v>*</v>
      </c>
      <c r="N2459" s="261" t="str">
        <f>IF(SP_SUL!K2481="","*",SP_SUL!K2481)</f>
        <v>*</v>
      </c>
      <c r="O2459" s="26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4" t="str">
        <f>IF(SP_SUL!N2482="","*",SP_SUL!N2482)</f>
        <v>*</v>
      </c>
      <c r="M2460" s="111" t="str">
        <f>IF(SP_SUL!J2482="","*",SP_SUL!J2482)</f>
        <v>*</v>
      </c>
      <c r="N2460" s="260" t="str">
        <f>IF(SP_SUL!K2482="","*",SP_SUL!K2482)</f>
        <v>*</v>
      </c>
      <c r="O2460" s="26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8" t="str">
        <f>IF(SP_SUL!N2483="","*",SP_SUL!N2483)</f>
        <v>*</v>
      </c>
      <c r="M2461" s="150" t="str">
        <f>IF(SP_SUL!J2483="","*",SP_SUL!J2483)</f>
        <v>*</v>
      </c>
      <c r="N2461" s="261" t="str">
        <f>IF(SP_SUL!K2483="","*",SP_SUL!K2483)</f>
        <v>*</v>
      </c>
      <c r="O2461" s="26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8" t="str">
        <f>IF(SP_SUL!N2484="","*",SP_SUL!N2484)</f>
        <v>*</v>
      </c>
      <c r="M2462" s="150" t="str">
        <f>IF(SP_SUL!J2484="","*",SP_SUL!J2484)</f>
        <v>*</v>
      </c>
      <c r="N2462" s="261" t="str">
        <f>IF(SP_SUL!K2484="","*",SP_SUL!K2484)</f>
        <v>*</v>
      </c>
      <c r="O2462" s="26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4" t="str">
        <f>IF(SP_SUL!N2485="","*",SP_SUL!N2485)</f>
        <v>*</v>
      </c>
      <c r="M2463" s="111" t="str">
        <f>IF(SP_SUL!J2485="","*",SP_SUL!J2485)</f>
        <v>*</v>
      </c>
      <c r="N2463" s="260" t="str">
        <f>IF(SP_SUL!K2485="","*",SP_SUL!K2485)</f>
        <v>*</v>
      </c>
      <c r="O2463" s="26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8" t="str">
        <f>IF(SP_SUL!N2486="","*",SP_SUL!N2486)</f>
        <v>*</v>
      </c>
      <c r="M2464" s="150" t="str">
        <f>IF(SP_SUL!J2486="","*",SP_SUL!J2486)</f>
        <v>*</v>
      </c>
      <c r="N2464" s="261" t="str">
        <f>IF(SP_SUL!K2486="","*",SP_SUL!K2486)</f>
        <v>*</v>
      </c>
      <c r="O2464" s="26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8" t="str">
        <f>IF(SP_SUL!N2487="","*",SP_SUL!N2487)</f>
        <v>*</v>
      </c>
      <c r="M2465" s="150" t="str">
        <f>IF(SP_SUL!J2487="","*",SP_SUL!J2487)</f>
        <v>*</v>
      </c>
      <c r="N2465" s="261" t="str">
        <f>IF(SP_SUL!K2487="","*",SP_SUL!K2487)</f>
        <v>*</v>
      </c>
      <c r="O2465" s="26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4" t="str">
        <f>IF(SP_SUL!N2488="","*",SP_SUL!N2488)</f>
        <v>*</v>
      </c>
      <c r="M2466" s="111" t="str">
        <f>IF(SP_SUL!J2488="","*",SP_SUL!J2488)</f>
        <v>*</v>
      </c>
      <c r="N2466" s="260" t="str">
        <f>IF(SP_SUL!K2488="","*",SP_SUL!K2488)</f>
        <v>*</v>
      </c>
      <c r="O2466" s="26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8" t="str">
        <f>IF(SP_SUL!N2489="","*",SP_SUL!N2489)</f>
        <v>*</v>
      </c>
      <c r="M2467" s="150" t="str">
        <f>IF(SP_SUL!J2489="","*",SP_SUL!J2489)</f>
        <v>*</v>
      </c>
      <c r="N2467" s="261" t="str">
        <f>IF(SP_SUL!K2489="","*",SP_SUL!K2489)</f>
        <v>*</v>
      </c>
      <c r="O2467" s="26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8" t="str">
        <f>IF(SP_SUL!N2490="","*",SP_SUL!N2490)</f>
        <v>*</v>
      </c>
      <c r="M2468" s="150" t="str">
        <f>IF(SP_SUL!J2490="","*",SP_SUL!J2490)</f>
        <v>*</v>
      </c>
      <c r="N2468" s="261" t="str">
        <f>IF(SP_SUL!K2490="","*",SP_SUL!K2490)</f>
        <v>*</v>
      </c>
      <c r="O2468" s="26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4" t="str">
        <f>IF(SP_SUL!N2491="","*",SP_SUL!N2491)</f>
        <v>*</v>
      </c>
      <c r="M2469" s="111" t="str">
        <f>IF(SP_SUL!J2491="","*",SP_SUL!J2491)</f>
        <v>*</v>
      </c>
      <c r="N2469" s="260" t="str">
        <f>IF(SP_SUL!K2491="","*",SP_SUL!K2491)</f>
        <v>*</v>
      </c>
      <c r="O2469" s="26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8" t="str">
        <f>IF(SP_SUL!N2492="","*",SP_SUL!N2492)</f>
        <v>*</v>
      </c>
      <c r="M2470" s="150" t="str">
        <f>IF(SP_SUL!J2492="","*",SP_SUL!J2492)</f>
        <v>*</v>
      </c>
      <c r="N2470" s="261" t="str">
        <f>IF(SP_SUL!K2492="","*",SP_SUL!K2492)</f>
        <v>*</v>
      </c>
      <c r="O2470" s="26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8" t="str">
        <f>IF(SP_SUL!N2493="","*",SP_SUL!N2493)</f>
        <v>*</v>
      </c>
      <c r="M2471" s="150" t="str">
        <f>IF(SP_SUL!J2493="","*",SP_SUL!J2493)</f>
        <v>*</v>
      </c>
      <c r="N2471" s="261" t="str">
        <f>IF(SP_SUL!K2493="","*",SP_SUL!K2493)</f>
        <v>*</v>
      </c>
      <c r="O2471" s="26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4" t="str">
        <f>IF(SP_SUL!N2494="","*",SP_SUL!N2494)</f>
        <v>*</v>
      </c>
      <c r="M2472" s="111" t="str">
        <f>IF(SP_SUL!J2494="","*",SP_SUL!J2494)</f>
        <v>*</v>
      </c>
      <c r="N2472" s="260" t="str">
        <f>IF(SP_SUL!K2494="","*",SP_SUL!K2494)</f>
        <v>*</v>
      </c>
      <c r="O2472" s="26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8" t="str">
        <f>IF(SP_SUL!N2495="","*",SP_SUL!N2495)</f>
        <v>*</v>
      </c>
      <c r="M2473" s="150" t="str">
        <f>IF(SP_SUL!J2495="","*",SP_SUL!J2495)</f>
        <v>*</v>
      </c>
      <c r="N2473" s="261" t="str">
        <f>IF(SP_SUL!K2495="","*",SP_SUL!K2495)</f>
        <v>*</v>
      </c>
      <c r="O2473" s="26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8" t="str">
        <f>IF(SP_SUL!N2496="","*",SP_SUL!N2496)</f>
        <v>*</v>
      </c>
      <c r="M2474" s="150" t="str">
        <f>IF(SP_SUL!J2496="","*",SP_SUL!J2496)</f>
        <v>*</v>
      </c>
      <c r="N2474" s="261" t="str">
        <f>IF(SP_SUL!K2496="","*",SP_SUL!K2496)</f>
        <v>*</v>
      </c>
      <c r="O2474" s="26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4" t="str">
        <f>IF(SP_SUL!N2497="","*",SP_SUL!N2497)</f>
        <v>*</v>
      </c>
      <c r="M2475" s="111" t="str">
        <f>IF(SP_SUL!J2497="","*",SP_SUL!J2497)</f>
        <v>*</v>
      </c>
      <c r="N2475" s="260" t="str">
        <f>IF(SP_SUL!K2497="","*",SP_SUL!K2497)</f>
        <v>*</v>
      </c>
      <c r="O2475" s="26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8" t="str">
        <f>IF(SP_SUL!N2498="","*",SP_SUL!N2498)</f>
        <v>*</v>
      </c>
      <c r="M2476" s="150" t="str">
        <f>IF(SP_SUL!J2498="","*",SP_SUL!J2498)</f>
        <v>*</v>
      </c>
      <c r="N2476" s="261" t="str">
        <f>IF(SP_SUL!K2498="","*",SP_SUL!K2498)</f>
        <v>*</v>
      </c>
      <c r="O2476" s="26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8" t="str">
        <f>IF(SP_SUL!N2499="","*",SP_SUL!N2499)</f>
        <v>*</v>
      </c>
      <c r="M2477" s="150" t="str">
        <f>IF(SP_SUL!J2499="","*",SP_SUL!J2499)</f>
        <v>*</v>
      </c>
      <c r="N2477" s="261" t="str">
        <f>IF(SP_SUL!K2499="","*",SP_SUL!K2499)</f>
        <v>*</v>
      </c>
      <c r="O2477" s="26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4" t="str">
        <f>IF(SP_SUL!N2500="","*",SP_SUL!N2500)</f>
        <v>*</v>
      </c>
      <c r="M2478" s="111" t="str">
        <f>IF(SP_SUL!J2500="","*",SP_SUL!J2500)</f>
        <v>*</v>
      </c>
      <c r="N2478" s="260" t="str">
        <f>IF(SP_SUL!K2500="","*",SP_SUL!K2500)</f>
        <v>*</v>
      </c>
      <c r="O2478" s="26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8" t="str">
        <f>IF(SP_SUL!N2501="","*",SP_SUL!N2501)</f>
        <v>*</v>
      </c>
      <c r="M2479" s="150" t="str">
        <f>IF(SP_SUL!J2501="","*",SP_SUL!J2501)</f>
        <v>*</v>
      </c>
      <c r="N2479" s="261" t="str">
        <f>IF(SP_SUL!K2501="","*",SP_SUL!K2501)</f>
        <v>*</v>
      </c>
      <c r="O2479" s="26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8" t="str">
        <f>IF(SP_SUL!N2502="","*",SP_SUL!N2502)</f>
        <v>*</v>
      </c>
      <c r="M2480" s="150" t="str">
        <f>IF(SP_SUL!J2502="","*",SP_SUL!J2502)</f>
        <v>*</v>
      </c>
      <c r="N2480" s="261" t="str">
        <f>IF(SP_SUL!K2502="","*",SP_SUL!K2502)</f>
        <v>*</v>
      </c>
      <c r="O2480" s="26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4" t="str">
        <f>IF(SP_SUL!N2503="","*",SP_SUL!N2503)</f>
        <v>*</v>
      </c>
      <c r="M2481" s="111" t="str">
        <f>IF(SP_SUL!J2503="","*",SP_SUL!J2503)</f>
        <v>*</v>
      </c>
      <c r="N2481" s="260" t="str">
        <f>IF(SP_SUL!K2503="","*",SP_SUL!K2503)</f>
        <v>*</v>
      </c>
      <c r="O2481" s="26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8" t="str">
        <f>IF(SP_SUL!N2504="","*",SP_SUL!N2504)</f>
        <v>*</v>
      </c>
      <c r="M2482" s="150" t="str">
        <f>IF(SP_SUL!J2504="","*",SP_SUL!J2504)</f>
        <v>*</v>
      </c>
      <c r="N2482" s="261" t="str">
        <f>IF(SP_SUL!K2504="","*",SP_SUL!K2504)</f>
        <v>*</v>
      </c>
      <c r="O2482" s="26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8" t="str">
        <f>IF(SP_SUL!N2505="","*",SP_SUL!N2505)</f>
        <v>*</v>
      </c>
      <c r="M2483" s="150" t="str">
        <f>IF(SP_SUL!J2505="","*",SP_SUL!J2505)</f>
        <v>*</v>
      </c>
      <c r="N2483" s="261" t="str">
        <f>IF(SP_SUL!K2505="","*",SP_SUL!K2505)</f>
        <v>*</v>
      </c>
      <c r="O2483" s="26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4" t="str">
        <f>IF(SP_SUL!N2506="","*",SP_SUL!N2506)</f>
        <v>*</v>
      </c>
      <c r="M2484" s="111" t="str">
        <f>IF(SP_SUL!J2506="","*",SP_SUL!J2506)</f>
        <v>*</v>
      </c>
      <c r="N2484" s="260" t="str">
        <f>IF(SP_SUL!K2506="","*",SP_SUL!K2506)</f>
        <v>*</v>
      </c>
      <c r="O2484" s="26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8" t="str">
        <f>IF(SP_SUL!N2507="","*",SP_SUL!N2507)</f>
        <v>*</v>
      </c>
      <c r="M2485" s="150" t="str">
        <f>IF(SP_SUL!J2507="","*",SP_SUL!J2507)</f>
        <v>*</v>
      </c>
      <c r="N2485" s="261" t="str">
        <f>IF(SP_SUL!K2507="","*",SP_SUL!K2507)</f>
        <v>*</v>
      </c>
      <c r="O2485" s="26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8" t="str">
        <f>IF(SP_SUL!N2508="","*",SP_SUL!N2508)</f>
        <v>*</v>
      </c>
      <c r="M2486" s="150" t="str">
        <f>IF(SP_SUL!J2508="","*",SP_SUL!J2508)</f>
        <v>*</v>
      </c>
      <c r="N2486" s="261" t="str">
        <f>IF(SP_SUL!K2508="","*",SP_SUL!K2508)</f>
        <v>*</v>
      </c>
      <c r="O2486" s="26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4" t="str">
        <f>IF(SP_SUL!N2509="","*",SP_SUL!N2509)</f>
        <v>*</v>
      </c>
      <c r="M2487" s="111" t="str">
        <f>IF(SP_SUL!J2509="","*",SP_SUL!J2509)</f>
        <v>*</v>
      </c>
      <c r="N2487" s="260" t="str">
        <f>IF(SP_SUL!K2509="","*",SP_SUL!K2509)</f>
        <v>*</v>
      </c>
      <c r="O2487" s="26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8" t="str">
        <f>IF(SP_SUL!N2510="","*",SP_SUL!N2510)</f>
        <v>*</v>
      </c>
      <c r="M2488" s="150" t="str">
        <f>IF(SP_SUL!J2510="","*",SP_SUL!J2510)</f>
        <v>*</v>
      </c>
      <c r="N2488" s="261" t="str">
        <f>IF(SP_SUL!K2510="","*",SP_SUL!K2510)</f>
        <v>*</v>
      </c>
      <c r="O2488" s="26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8" t="str">
        <f>IF(SP_SUL!N2511="","*",SP_SUL!N2511)</f>
        <v>*</v>
      </c>
      <c r="M2489" s="150" t="str">
        <f>IF(SP_SUL!J2511="","*",SP_SUL!J2511)</f>
        <v>*</v>
      </c>
      <c r="N2489" s="261" t="str">
        <f>IF(SP_SUL!K2511="","*",SP_SUL!K2511)</f>
        <v>*</v>
      </c>
      <c r="O2489" s="26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4" t="str">
        <f>IF(SP_SUL!N2512="","*",SP_SUL!N2512)</f>
        <v>*</v>
      </c>
      <c r="M2490" s="111" t="str">
        <f>IF(SP_SUL!J2512="","*",SP_SUL!J2512)</f>
        <v>*</v>
      </c>
      <c r="N2490" s="260" t="str">
        <f>IF(SP_SUL!K2512="","*",SP_SUL!K2512)</f>
        <v>*</v>
      </c>
      <c r="O2490" s="26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8" t="str">
        <f>IF(SP_SUL!N2513="","*",SP_SUL!N2513)</f>
        <v>*</v>
      </c>
      <c r="M2491" s="150" t="str">
        <f>IF(SP_SUL!J2513="","*",SP_SUL!J2513)</f>
        <v>*</v>
      </c>
      <c r="N2491" s="261" t="str">
        <f>IF(SP_SUL!K2513="","*",SP_SUL!K2513)</f>
        <v>*</v>
      </c>
      <c r="O2491" s="26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8" t="str">
        <f>IF(SP_SUL!N2514="","*",SP_SUL!N2514)</f>
        <v>*</v>
      </c>
      <c r="M2492" s="150" t="str">
        <f>IF(SP_SUL!J2514="","*",SP_SUL!J2514)</f>
        <v>*</v>
      </c>
      <c r="N2492" s="261" t="str">
        <f>IF(SP_SUL!K2514="","*",SP_SUL!K2514)</f>
        <v>*</v>
      </c>
      <c r="O2492" s="26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4" t="str">
        <f>IF(SP_SUL!N2515="","*",SP_SUL!N2515)</f>
        <v>*</v>
      </c>
      <c r="M2493" s="111" t="str">
        <f>IF(SP_SUL!J2515="","*",SP_SUL!J2515)</f>
        <v>*</v>
      </c>
      <c r="N2493" s="260" t="str">
        <f>IF(SP_SUL!K2515="","*",SP_SUL!K2515)</f>
        <v>*</v>
      </c>
      <c r="O2493" s="26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8" t="str">
        <f>IF(SP_SUL!N2516="","*",SP_SUL!N2516)</f>
        <v>*</v>
      </c>
      <c r="M2494" s="150" t="str">
        <f>IF(SP_SUL!J2516="","*",SP_SUL!J2516)</f>
        <v>*</v>
      </c>
      <c r="N2494" s="261" t="str">
        <f>IF(SP_SUL!K2516="","*",SP_SUL!K2516)</f>
        <v>*</v>
      </c>
      <c r="O2494" s="26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8" t="str">
        <f>IF(SP_SUL!N2517="","*",SP_SUL!N2517)</f>
        <v>*</v>
      </c>
      <c r="M2495" s="150" t="str">
        <f>IF(SP_SUL!J2517="","*",SP_SUL!J2517)</f>
        <v>*</v>
      </c>
      <c r="N2495" s="261" t="str">
        <f>IF(SP_SUL!K2517="","*",SP_SUL!K2517)</f>
        <v>*</v>
      </c>
      <c r="O2495" s="26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4" t="str">
        <f>IF(SP_SUL!N2518="","*",SP_SUL!N2518)</f>
        <v>*</v>
      </c>
      <c r="M2496" s="111" t="str">
        <f>IF(SP_SUL!J2518="","*",SP_SUL!J2518)</f>
        <v>*</v>
      </c>
      <c r="N2496" s="260" t="str">
        <f>IF(SP_SUL!K2518="","*",SP_SUL!K2518)</f>
        <v>*</v>
      </c>
      <c r="O2496" s="26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8" t="str">
        <f>IF(SP_SUL!N2519="","*",SP_SUL!N2519)</f>
        <v>*</v>
      </c>
      <c r="M2497" s="150" t="str">
        <f>IF(SP_SUL!J2519="","*",SP_SUL!J2519)</f>
        <v>*</v>
      </c>
      <c r="N2497" s="261" t="str">
        <f>IF(SP_SUL!K2519="","*",SP_SUL!K2519)</f>
        <v>*</v>
      </c>
      <c r="O2497" s="26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8" t="str">
        <f>IF(SP_SUL!N2520="","*",SP_SUL!N2520)</f>
        <v>*</v>
      </c>
      <c r="M2498" s="150" t="str">
        <f>IF(SP_SUL!J2520="","*",SP_SUL!J2520)</f>
        <v>*</v>
      </c>
      <c r="N2498" s="261" t="str">
        <f>IF(SP_SUL!K2520="","*",SP_SUL!K2520)</f>
        <v>*</v>
      </c>
      <c r="O2498" s="26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4" t="str">
        <f>IF(SP_SUL!N2521="","*",SP_SUL!N2521)</f>
        <v>*</v>
      </c>
      <c r="M2499" s="111" t="str">
        <f>IF(SP_SUL!J2521="","*",SP_SUL!J2521)</f>
        <v>*</v>
      </c>
      <c r="N2499" s="260" t="str">
        <f>IF(SP_SUL!K2521="","*",SP_SUL!K2521)</f>
        <v>*</v>
      </c>
      <c r="O2499" s="26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8" t="str">
        <f>IF(SP_SUL!N2522="","*",SP_SUL!N2522)</f>
        <v>*</v>
      </c>
      <c r="M2500" s="150" t="str">
        <f>IF(SP_SUL!J2522="","*",SP_SUL!J2522)</f>
        <v>*</v>
      </c>
      <c r="N2500" s="261" t="str">
        <f>IF(SP_SUL!K2522="","*",SP_SUL!K2522)</f>
        <v>*</v>
      </c>
      <c r="O2500" s="26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8" t="str">
        <f>IF(SP_SUL!N2523="","*",SP_SUL!N2523)</f>
        <v>*</v>
      </c>
      <c r="M2501" s="150" t="str">
        <f>IF(SP_SUL!J2523="","*",SP_SUL!J2523)</f>
        <v>*</v>
      </c>
      <c r="N2501" s="261" t="str">
        <f>IF(SP_SUL!K2523="","*",SP_SUL!K2523)</f>
        <v>*</v>
      </c>
      <c r="O2501" s="26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4" t="str">
        <f>IF(SP_SUL!N2524="","*",SP_SUL!N2524)</f>
        <v>*</v>
      </c>
      <c r="M2502" s="111" t="str">
        <f>IF(SP_SUL!J2524="","*",SP_SUL!J2524)</f>
        <v>*</v>
      </c>
      <c r="N2502" s="260" t="str">
        <f>IF(SP_SUL!K2524="","*",SP_SUL!K2524)</f>
        <v>*</v>
      </c>
      <c r="O2502" s="26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8" t="str">
        <f>IF(SP_SUL!N2525="","*",SP_SUL!N2525)</f>
        <v>*</v>
      </c>
      <c r="M2503" s="150" t="str">
        <f>IF(SP_SUL!J2525="","*",SP_SUL!J2525)</f>
        <v>*</v>
      </c>
      <c r="N2503" s="261" t="str">
        <f>IF(SP_SUL!K2525="","*",SP_SUL!K2525)</f>
        <v>*</v>
      </c>
      <c r="O2503" s="26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8" t="str">
        <f>IF(SP_SUL!N2526="","*",SP_SUL!N2526)</f>
        <v>*</v>
      </c>
      <c r="M2504" s="150" t="str">
        <f>IF(SP_SUL!J2526="","*",SP_SUL!J2526)</f>
        <v>*</v>
      </c>
      <c r="N2504" s="261" t="str">
        <f>IF(SP_SUL!K2526="","*",SP_SUL!K2526)</f>
        <v>*</v>
      </c>
      <c r="O2504" s="26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4" t="str">
        <f>IF(SP_SUL!N2527="","*",SP_SUL!N2527)</f>
        <v>*</v>
      </c>
      <c r="M2505" s="111" t="str">
        <f>IF(SP_SUL!J2527="","*",SP_SUL!J2527)</f>
        <v>*</v>
      </c>
      <c r="N2505" s="260" t="str">
        <f>IF(SP_SUL!K2527="","*",SP_SUL!K2527)</f>
        <v>*</v>
      </c>
      <c r="O2505" s="26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8" t="str">
        <f>IF(SP_SUL!N2528="","*",SP_SUL!N2528)</f>
        <v>*</v>
      </c>
      <c r="M2506" s="150" t="str">
        <f>IF(SP_SUL!J2528="","*",SP_SUL!J2528)</f>
        <v>*</v>
      </c>
      <c r="N2506" s="261" t="str">
        <f>IF(SP_SUL!K2528="","*",SP_SUL!K2528)</f>
        <v>*</v>
      </c>
      <c r="O2506" s="26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8" t="str">
        <f>IF(SP_SUL!N2529="","*",SP_SUL!N2529)</f>
        <v>*</v>
      </c>
      <c r="M2507" s="150" t="str">
        <f>IF(SP_SUL!J2529="","*",SP_SUL!J2529)</f>
        <v>*</v>
      </c>
      <c r="N2507" s="261" t="str">
        <f>IF(SP_SUL!K2529="","*",SP_SUL!K2529)</f>
        <v>*</v>
      </c>
      <c r="O2507" s="26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4" t="str">
        <f>IF(SP_SUL!N2530="","*",SP_SUL!N2530)</f>
        <v>*</v>
      </c>
      <c r="M2508" s="111" t="str">
        <f>IF(SP_SUL!J2530="","*",SP_SUL!J2530)</f>
        <v>*</v>
      </c>
      <c r="N2508" s="260" t="str">
        <f>IF(SP_SUL!K2530="","*",SP_SUL!K2530)</f>
        <v>*</v>
      </c>
      <c r="O2508" s="26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8" t="str">
        <f>IF(SP_SUL!N2531="","*",SP_SUL!N2531)</f>
        <v>*</v>
      </c>
      <c r="M2509" s="150" t="str">
        <f>IF(SP_SUL!J2531="","*",SP_SUL!J2531)</f>
        <v>*</v>
      </c>
      <c r="N2509" s="261" t="str">
        <f>IF(SP_SUL!K2531="","*",SP_SUL!K2531)</f>
        <v>*</v>
      </c>
      <c r="O2509" s="26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8" t="str">
        <f>IF(SP_SUL!N2532="","*",SP_SUL!N2532)</f>
        <v>*</v>
      </c>
      <c r="M2510" s="150" t="str">
        <f>IF(SP_SUL!J2532="","*",SP_SUL!J2532)</f>
        <v>*</v>
      </c>
      <c r="N2510" s="261" t="str">
        <f>IF(SP_SUL!K2532="","*",SP_SUL!K2532)</f>
        <v>*</v>
      </c>
      <c r="O2510" s="26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4" t="str">
        <f>IF(SP_SUL!N2533="","*",SP_SUL!N2533)</f>
        <v>*</v>
      </c>
      <c r="M2511" s="111" t="str">
        <f>IF(SP_SUL!J2533="","*",SP_SUL!J2533)</f>
        <v>*</v>
      </c>
      <c r="N2511" s="260" t="str">
        <f>IF(SP_SUL!K2533="","*",SP_SUL!K2533)</f>
        <v>*</v>
      </c>
      <c r="O2511" s="26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8" t="str">
        <f>IF(SP_SUL!N2534="","*",SP_SUL!N2534)</f>
        <v>*</v>
      </c>
      <c r="M2512" s="150" t="str">
        <f>IF(SP_SUL!J2534="","*",SP_SUL!J2534)</f>
        <v>*</v>
      </c>
      <c r="N2512" s="261" t="str">
        <f>IF(SP_SUL!K2534="","*",SP_SUL!K2534)</f>
        <v>*</v>
      </c>
      <c r="O2512" s="26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8" t="str">
        <f>IF(SP_SUL!N2535="","*",SP_SUL!N2535)</f>
        <v>*</v>
      </c>
      <c r="M2513" s="150" t="str">
        <f>IF(SP_SUL!J2535="","*",SP_SUL!J2535)</f>
        <v>*</v>
      </c>
      <c r="N2513" s="261" t="str">
        <f>IF(SP_SUL!K2535="","*",SP_SUL!K2535)</f>
        <v>*</v>
      </c>
      <c r="O2513" s="26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4" t="str">
        <f>IF(SP_SUL!N2536="","*",SP_SUL!N2536)</f>
        <v>*</v>
      </c>
      <c r="M2514" s="111" t="str">
        <f>IF(SP_SUL!J2536="","*",SP_SUL!J2536)</f>
        <v>*</v>
      </c>
      <c r="N2514" s="260" t="str">
        <f>IF(SP_SUL!K2536="","*",SP_SUL!K2536)</f>
        <v>*</v>
      </c>
      <c r="O2514" s="26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8" t="str">
        <f>IF(SP_SUL!N2537="","*",SP_SUL!N2537)</f>
        <v>*</v>
      </c>
      <c r="M2515" s="150" t="str">
        <f>IF(SP_SUL!J2537="","*",SP_SUL!J2537)</f>
        <v>*</v>
      </c>
      <c r="N2515" s="261" t="str">
        <f>IF(SP_SUL!K2537="","*",SP_SUL!K2537)</f>
        <v>*</v>
      </c>
      <c r="O2515" s="26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8" t="str">
        <f>IF(SP_SUL!N2538="","*",SP_SUL!N2538)</f>
        <v>*</v>
      </c>
      <c r="M2516" s="150" t="str">
        <f>IF(SP_SUL!J2538="","*",SP_SUL!J2538)</f>
        <v>*</v>
      </c>
      <c r="N2516" s="261" t="str">
        <f>IF(SP_SUL!K2538="","*",SP_SUL!K2538)</f>
        <v>*</v>
      </c>
      <c r="O2516" s="26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4" t="str">
        <f>IF(SP_SUL!N2539="","*",SP_SUL!N2539)</f>
        <v>*</v>
      </c>
      <c r="M2517" s="111" t="str">
        <f>IF(SP_SUL!J2539="","*",SP_SUL!J2539)</f>
        <v>*</v>
      </c>
      <c r="N2517" s="260" t="str">
        <f>IF(SP_SUL!K2539="","*",SP_SUL!K2539)</f>
        <v>*</v>
      </c>
      <c r="O2517" s="26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8" t="str">
        <f>IF(SP_SUL!N2540="","*",SP_SUL!N2540)</f>
        <v>*</v>
      </c>
      <c r="M2518" s="150" t="str">
        <f>IF(SP_SUL!J2540="","*",SP_SUL!J2540)</f>
        <v>*</v>
      </c>
      <c r="N2518" s="261" t="str">
        <f>IF(SP_SUL!K2540="","*",SP_SUL!K2540)</f>
        <v>*</v>
      </c>
      <c r="O2518" s="26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8" t="str">
        <f>IF(SP_SUL!N2541="","*",SP_SUL!N2541)</f>
        <v>*</v>
      </c>
      <c r="M2519" s="150" t="str">
        <f>IF(SP_SUL!J2541="","*",SP_SUL!J2541)</f>
        <v>*</v>
      </c>
      <c r="N2519" s="261" t="str">
        <f>IF(SP_SUL!K2541="","*",SP_SUL!K2541)</f>
        <v>*</v>
      </c>
      <c r="O2519" s="26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4" t="str">
        <f>IF(SP_SUL!N2542="","*",SP_SUL!N2542)</f>
        <v>*</v>
      </c>
      <c r="M2520" s="111" t="str">
        <f>IF(SP_SUL!J2542="","*",SP_SUL!J2542)</f>
        <v>*</v>
      </c>
      <c r="N2520" s="260" t="str">
        <f>IF(SP_SUL!K2542="","*",SP_SUL!K2542)</f>
        <v>*</v>
      </c>
      <c r="O2520" s="26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8" t="str">
        <f>IF(SP_SUL!N2543="","*",SP_SUL!N2543)</f>
        <v>*</v>
      </c>
      <c r="M2521" s="150" t="str">
        <f>IF(SP_SUL!J2543="","*",SP_SUL!J2543)</f>
        <v>*</v>
      </c>
      <c r="N2521" s="261" t="str">
        <f>IF(SP_SUL!K2543="","*",SP_SUL!K2543)</f>
        <v>*</v>
      </c>
      <c r="O2521" s="26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8" t="str">
        <f>IF(SP_SUL!N2544="","*",SP_SUL!N2544)</f>
        <v>*</v>
      </c>
      <c r="M2522" s="150" t="str">
        <f>IF(SP_SUL!J2544="","*",SP_SUL!J2544)</f>
        <v>*</v>
      </c>
      <c r="N2522" s="261" t="str">
        <f>IF(SP_SUL!K2544="","*",SP_SUL!K2544)</f>
        <v>*</v>
      </c>
      <c r="O2522" s="26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4" t="str">
        <f>IF(SP_SUL!N2545="","*",SP_SUL!N2545)</f>
        <v>*</v>
      </c>
      <c r="M2523" s="111" t="str">
        <f>IF(SP_SUL!J2545="","*",SP_SUL!J2545)</f>
        <v>*</v>
      </c>
      <c r="N2523" s="260" t="str">
        <f>IF(SP_SUL!K2545="","*",SP_SUL!K2545)</f>
        <v>*</v>
      </c>
      <c r="O2523" s="26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8" t="str">
        <f>IF(SP_SUL!N2546="","*",SP_SUL!N2546)</f>
        <v>*</v>
      </c>
      <c r="M2524" s="150" t="str">
        <f>IF(SP_SUL!J2546="","*",SP_SUL!J2546)</f>
        <v>*</v>
      </c>
      <c r="N2524" s="261" t="str">
        <f>IF(SP_SUL!K2546="","*",SP_SUL!K2546)</f>
        <v>*</v>
      </c>
      <c r="O2524" s="26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8" t="str">
        <f>IF(SP_SUL!N2547="","*",SP_SUL!N2547)</f>
        <v>*</v>
      </c>
      <c r="M2525" s="150" t="str">
        <f>IF(SP_SUL!J2547="","*",SP_SUL!J2547)</f>
        <v>*</v>
      </c>
      <c r="N2525" s="261" t="str">
        <f>IF(SP_SUL!K2547="","*",SP_SUL!K2547)</f>
        <v>*</v>
      </c>
      <c r="O2525" s="26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4" t="str">
        <f>IF(SP_SUL!N2548="","*",SP_SUL!N2548)</f>
        <v>*</v>
      </c>
      <c r="M2526" s="111" t="str">
        <f>IF(SP_SUL!J2548="","*",SP_SUL!J2548)</f>
        <v>*</v>
      </c>
      <c r="N2526" s="260" t="str">
        <f>IF(SP_SUL!K2548="","*",SP_SUL!K2548)</f>
        <v>*</v>
      </c>
      <c r="O2526" s="26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8" t="str">
        <f>IF(SP_SUL!N2549="","*",SP_SUL!N2549)</f>
        <v>*</v>
      </c>
      <c r="M2527" s="150" t="str">
        <f>IF(SP_SUL!J2549="","*",SP_SUL!J2549)</f>
        <v>*</v>
      </c>
      <c r="N2527" s="261" t="str">
        <f>IF(SP_SUL!K2549="","*",SP_SUL!K2549)</f>
        <v>*</v>
      </c>
      <c r="O2527" s="26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8" t="str">
        <f>IF(SP_SUL!N2550="","*",SP_SUL!N2550)</f>
        <v>*</v>
      </c>
      <c r="M2528" s="150" t="str">
        <f>IF(SP_SUL!J2550="","*",SP_SUL!J2550)</f>
        <v>*</v>
      </c>
      <c r="N2528" s="261" t="str">
        <f>IF(SP_SUL!K2550="","*",SP_SUL!K2550)</f>
        <v>*</v>
      </c>
      <c r="O2528" s="26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4" t="str">
        <f>IF(SP_SUL!N2551="","*",SP_SUL!N2551)</f>
        <v>*</v>
      </c>
      <c r="M2529" s="111" t="str">
        <f>IF(SP_SUL!J2551="","*",SP_SUL!J2551)</f>
        <v>*</v>
      </c>
      <c r="N2529" s="260" t="str">
        <f>IF(SP_SUL!K2551="","*",SP_SUL!K2551)</f>
        <v>*</v>
      </c>
      <c r="O2529" s="26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8" t="str">
        <f>IF(SP_SUL!N2552="","*",SP_SUL!N2552)</f>
        <v>*</v>
      </c>
      <c r="M2530" s="150" t="str">
        <f>IF(SP_SUL!J2552="","*",SP_SUL!J2552)</f>
        <v>*</v>
      </c>
      <c r="N2530" s="261" t="str">
        <f>IF(SP_SUL!K2552="","*",SP_SUL!K2552)</f>
        <v>*</v>
      </c>
      <c r="O2530" s="26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8" t="str">
        <f>IF(SP_SUL!N2553="","*",SP_SUL!N2553)</f>
        <v>*</v>
      </c>
      <c r="M2531" s="150" t="str">
        <f>IF(SP_SUL!J2553="","*",SP_SUL!J2553)</f>
        <v>*</v>
      </c>
      <c r="N2531" s="261" t="str">
        <f>IF(SP_SUL!K2553="","*",SP_SUL!K2553)</f>
        <v>*</v>
      </c>
      <c r="O2531" s="26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4" t="str">
        <f>IF(SP_SUL!N2554="","*",SP_SUL!N2554)</f>
        <v>*</v>
      </c>
      <c r="M2532" s="111" t="str">
        <f>IF(SP_SUL!J2554="","*",SP_SUL!J2554)</f>
        <v>*</v>
      </c>
      <c r="N2532" s="260" t="str">
        <f>IF(SP_SUL!K2554="","*",SP_SUL!K2554)</f>
        <v>*</v>
      </c>
      <c r="O2532" s="26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8" t="str">
        <f>IF(SP_SUL!N2555="","*",SP_SUL!N2555)</f>
        <v>*</v>
      </c>
      <c r="M2533" s="150" t="str">
        <f>IF(SP_SUL!J2555="","*",SP_SUL!J2555)</f>
        <v>*</v>
      </c>
      <c r="N2533" s="261" t="str">
        <f>IF(SP_SUL!K2555="","*",SP_SUL!K2555)</f>
        <v>*</v>
      </c>
      <c r="O2533" s="26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8" t="str">
        <f>IF(SP_SUL!N2556="","*",SP_SUL!N2556)</f>
        <v>*</v>
      </c>
      <c r="M2534" s="150" t="str">
        <f>IF(SP_SUL!J2556="","*",SP_SUL!J2556)</f>
        <v>*</v>
      </c>
      <c r="N2534" s="261" t="str">
        <f>IF(SP_SUL!K2556="","*",SP_SUL!K2556)</f>
        <v>*</v>
      </c>
      <c r="O2534" s="26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4" t="str">
        <f>IF(SP_SUL!N2557="","*",SP_SUL!N2557)</f>
        <v>*</v>
      </c>
      <c r="M2535" s="111" t="str">
        <f>IF(SP_SUL!J2557="","*",SP_SUL!J2557)</f>
        <v>*</v>
      </c>
      <c r="N2535" s="260" t="str">
        <f>IF(SP_SUL!K2557="","*",SP_SUL!K2557)</f>
        <v>*</v>
      </c>
      <c r="O2535" s="26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8" t="str">
        <f>IF(SP_SUL!N2558="","*",SP_SUL!N2558)</f>
        <v>*</v>
      </c>
      <c r="M2536" s="150" t="str">
        <f>IF(SP_SUL!J2558="","*",SP_SUL!J2558)</f>
        <v>*</v>
      </c>
      <c r="N2536" s="261" t="str">
        <f>IF(SP_SUL!K2558="","*",SP_SUL!K2558)</f>
        <v>*</v>
      </c>
      <c r="O2536" s="26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8" t="str">
        <f>IF(SP_SUL!N2559="","*",SP_SUL!N2559)</f>
        <v>*</v>
      </c>
      <c r="M2537" s="150" t="str">
        <f>IF(SP_SUL!J2559="","*",SP_SUL!J2559)</f>
        <v>*</v>
      </c>
      <c r="N2537" s="261" t="str">
        <f>IF(SP_SUL!K2559="","*",SP_SUL!K2559)</f>
        <v>*</v>
      </c>
      <c r="O2537" s="26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4" t="str">
        <f>IF(SP_SUL!N2560="","*",SP_SUL!N2560)</f>
        <v>*</v>
      </c>
      <c r="M2538" s="111" t="str">
        <f>IF(SP_SUL!J2560="","*",SP_SUL!J2560)</f>
        <v>*</v>
      </c>
      <c r="N2538" s="260" t="str">
        <f>IF(SP_SUL!K2560="","*",SP_SUL!K2560)</f>
        <v>*</v>
      </c>
      <c r="O2538" s="26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8" t="str">
        <f>IF(SP_SUL!N2561="","*",SP_SUL!N2561)</f>
        <v>*</v>
      </c>
      <c r="M2539" s="150" t="str">
        <f>IF(SP_SUL!J2561="","*",SP_SUL!J2561)</f>
        <v>*</v>
      </c>
      <c r="N2539" s="261" t="str">
        <f>IF(SP_SUL!K2561="","*",SP_SUL!K2561)</f>
        <v>*</v>
      </c>
      <c r="O2539" s="26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8" t="str">
        <f>IF(SP_SUL!N2562="","*",SP_SUL!N2562)</f>
        <v>*</v>
      </c>
      <c r="M2540" s="150" t="str">
        <f>IF(SP_SUL!J2562="","*",SP_SUL!J2562)</f>
        <v>*</v>
      </c>
      <c r="N2540" s="261" t="str">
        <f>IF(SP_SUL!K2562="","*",SP_SUL!K2562)</f>
        <v>*</v>
      </c>
      <c r="O2540" s="26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4" t="str">
        <f>IF(SP_SUL!N2563="","*",SP_SUL!N2563)</f>
        <v>*</v>
      </c>
      <c r="M2541" s="111" t="str">
        <f>IF(SP_SUL!J2563="","*",SP_SUL!J2563)</f>
        <v>*</v>
      </c>
      <c r="N2541" s="260" t="str">
        <f>IF(SP_SUL!K2563="","*",SP_SUL!K2563)</f>
        <v>*</v>
      </c>
      <c r="O2541" s="26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8" t="str">
        <f>IF(SP_SUL!N2564="","*",SP_SUL!N2564)</f>
        <v>*</v>
      </c>
      <c r="M2542" s="150" t="str">
        <f>IF(SP_SUL!J2564="","*",SP_SUL!J2564)</f>
        <v>*</v>
      </c>
      <c r="N2542" s="261" t="str">
        <f>IF(SP_SUL!K2564="","*",SP_SUL!K2564)</f>
        <v>*</v>
      </c>
      <c r="O2542" s="26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8" t="str">
        <f>IF(SP_SUL!N2565="","*",SP_SUL!N2565)</f>
        <v>*</v>
      </c>
      <c r="M2543" s="150" t="str">
        <f>IF(SP_SUL!J2565="","*",SP_SUL!J2565)</f>
        <v>*</v>
      </c>
      <c r="N2543" s="261" t="str">
        <f>IF(SP_SUL!K2565="","*",SP_SUL!K2565)</f>
        <v>*</v>
      </c>
      <c r="O2543" s="26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4" t="str">
        <f>IF(SP_SUL!N2566="","*",SP_SUL!N2566)</f>
        <v>*</v>
      </c>
      <c r="M2544" s="111" t="str">
        <f>IF(SP_SUL!J2566="","*",SP_SUL!J2566)</f>
        <v>*</v>
      </c>
      <c r="N2544" s="260" t="str">
        <f>IF(SP_SUL!K2566="","*",SP_SUL!K2566)</f>
        <v>*</v>
      </c>
      <c r="O2544" s="26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8" t="str">
        <f>IF(SP_SUL!N2567="","*",SP_SUL!N2567)</f>
        <v>*</v>
      </c>
      <c r="M2545" s="150" t="str">
        <f>IF(SP_SUL!J2567="","*",SP_SUL!J2567)</f>
        <v>*</v>
      </c>
      <c r="N2545" s="261" t="str">
        <f>IF(SP_SUL!K2567="","*",SP_SUL!K2567)</f>
        <v>*</v>
      </c>
      <c r="O2545" s="26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8" t="str">
        <f>IF(SP_SUL!N2568="","*",SP_SUL!N2568)</f>
        <v>*</v>
      </c>
      <c r="M2546" s="150" t="str">
        <f>IF(SP_SUL!J2568="","*",SP_SUL!J2568)</f>
        <v>*</v>
      </c>
      <c r="N2546" s="261" t="str">
        <f>IF(SP_SUL!K2568="","*",SP_SUL!K2568)</f>
        <v>*</v>
      </c>
      <c r="O2546" s="26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4" t="str">
        <f>IF(SP_SUL!N2569="","*",SP_SUL!N2569)</f>
        <v>*</v>
      </c>
      <c r="M2547" s="111" t="str">
        <f>IF(SP_SUL!J2569="","*",SP_SUL!J2569)</f>
        <v>*</v>
      </c>
      <c r="N2547" s="260" t="str">
        <f>IF(SP_SUL!K2569="","*",SP_SUL!K2569)</f>
        <v>*</v>
      </c>
      <c r="O2547" s="26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8" t="str">
        <f>IF(SP_SUL!N2570="","*",SP_SUL!N2570)</f>
        <v>*</v>
      </c>
      <c r="M2548" s="150" t="str">
        <f>IF(SP_SUL!J2570="","*",SP_SUL!J2570)</f>
        <v>*</v>
      </c>
      <c r="N2548" s="261" t="str">
        <f>IF(SP_SUL!K2570="","*",SP_SUL!K2570)</f>
        <v>*</v>
      </c>
      <c r="O2548" s="26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8" t="str">
        <f>IF(SP_SUL!N2571="","*",SP_SUL!N2571)</f>
        <v>*</v>
      </c>
      <c r="M2549" s="150" t="str">
        <f>IF(SP_SUL!J2571="","*",SP_SUL!J2571)</f>
        <v>*</v>
      </c>
      <c r="N2549" s="261" t="str">
        <f>IF(SP_SUL!K2571="","*",SP_SUL!K2571)</f>
        <v>*</v>
      </c>
      <c r="O2549" s="26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4" t="str">
        <f>IF(SP_SUL!N2572="","*",SP_SUL!N2572)</f>
        <v>*</v>
      </c>
      <c r="M2550" s="111" t="str">
        <f>IF(SP_SUL!J2572="","*",SP_SUL!J2572)</f>
        <v>*</v>
      </c>
      <c r="N2550" s="260" t="str">
        <f>IF(SP_SUL!K2572="","*",SP_SUL!K2572)</f>
        <v>*</v>
      </c>
      <c r="O2550" s="26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8" t="str">
        <f>IF(SP_SUL!N2573="","*",SP_SUL!N2573)</f>
        <v>*</v>
      </c>
      <c r="M2551" s="150" t="str">
        <f>IF(SP_SUL!J2573="","*",SP_SUL!J2573)</f>
        <v>*</v>
      </c>
      <c r="N2551" s="261" t="str">
        <f>IF(SP_SUL!K2573="","*",SP_SUL!K2573)</f>
        <v>*</v>
      </c>
      <c r="O2551" s="26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8" t="str">
        <f>IF(SP_SUL!N2574="","*",SP_SUL!N2574)</f>
        <v>*</v>
      </c>
      <c r="M2552" s="150" t="str">
        <f>IF(SP_SUL!J2574="","*",SP_SUL!J2574)</f>
        <v>*</v>
      </c>
      <c r="N2552" s="261" t="str">
        <f>IF(SP_SUL!K2574="","*",SP_SUL!K2574)</f>
        <v>*</v>
      </c>
      <c r="O2552" s="26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4" t="str">
        <f>IF(SP_SUL!N2575="","*",SP_SUL!N2575)</f>
        <v>*</v>
      </c>
      <c r="M2553" s="111" t="str">
        <f>IF(SP_SUL!J2575="","*",SP_SUL!J2575)</f>
        <v>*</v>
      </c>
      <c r="N2553" s="260" t="str">
        <f>IF(SP_SUL!K2575="","*",SP_SUL!K2575)</f>
        <v>*</v>
      </c>
      <c r="O2553" s="26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8" t="str">
        <f>IF(SP_SUL!N2576="","*",SP_SUL!N2576)</f>
        <v>*</v>
      </c>
      <c r="M2554" s="150" t="str">
        <f>IF(SP_SUL!J2576="","*",SP_SUL!J2576)</f>
        <v>*</v>
      </c>
      <c r="N2554" s="261" t="str">
        <f>IF(SP_SUL!K2576="","*",SP_SUL!K2576)</f>
        <v>*</v>
      </c>
      <c r="O2554" s="26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8" t="str">
        <f>IF(SP_SUL!N2577="","*",SP_SUL!N2577)</f>
        <v>*</v>
      </c>
      <c r="M2555" s="150" t="str">
        <f>IF(SP_SUL!J2577="","*",SP_SUL!J2577)</f>
        <v>*</v>
      </c>
      <c r="N2555" s="261" t="str">
        <f>IF(SP_SUL!K2577="","*",SP_SUL!K2577)</f>
        <v>*</v>
      </c>
      <c r="O2555" s="26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4" t="str">
        <f>IF(SP_SUL!N2578="","*",SP_SUL!N2578)</f>
        <v>*</v>
      </c>
      <c r="M2556" s="111" t="str">
        <f>IF(SP_SUL!J2578="","*",SP_SUL!J2578)</f>
        <v>*</v>
      </c>
      <c r="N2556" s="260" t="str">
        <f>IF(SP_SUL!K2578="","*",SP_SUL!K2578)</f>
        <v>*</v>
      </c>
      <c r="O2556" s="26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8" t="str">
        <f>IF(SP_SUL!N2579="","*",SP_SUL!N2579)</f>
        <v>*</v>
      </c>
      <c r="M2557" s="150" t="str">
        <f>IF(SP_SUL!J2579="","*",SP_SUL!J2579)</f>
        <v>*</v>
      </c>
      <c r="N2557" s="261" t="str">
        <f>IF(SP_SUL!K2579="","*",SP_SUL!K2579)</f>
        <v>*</v>
      </c>
      <c r="O2557" s="26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8" t="str">
        <f>IF(SP_SUL!N2580="","*",SP_SUL!N2580)</f>
        <v>*</v>
      </c>
      <c r="M2558" s="150" t="str">
        <f>IF(SP_SUL!J2580="","*",SP_SUL!J2580)</f>
        <v>*</v>
      </c>
      <c r="N2558" s="261" t="str">
        <f>IF(SP_SUL!K2580="","*",SP_SUL!K2580)</f>
        <v>*</v>
      </c>
      <c r="O2558" s="26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4" t="str">
        <f>IF(SP_SUL!N2581="","*",SP_SUL!N2581)</f>
        <v>*</v>
      </c>
      <c r="M2559" s="111" t="str">
        <f>IF(SP_SUL!J2581="","*",SP_SUL!J2581)</f>
        <v>*</v>
      </c>
      <c r="N2559" s="260" t="str">
        <f>IF(SP_SUL!K2581="","*",SP_SUL!K2581)</f>
        <v>*</v>
      </c>
      <c r="O2559" s="26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8" t="str">
        <f>IF(SP_SUL!N2582="","*",SP_SUL!N2582)</f>
        <v>*</v>
      </c>
      <c r="M2560" s="150" t="str">
        <f>IF(SP_SUL!J2582="","*",SP_SUL!J2582)</f>
        <v>*</v>
      </c>
      <c r="N2560" s="261" t="str">
        <f>IF(SP_SUL!K2582="","*",SP_SUL!K2582)</f>
        <v>*</v>
      </c>
      <c r="O2560" s="26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8" t="str">
        <f>IF(SP_SUL!N2583="","*",SP_SUL!N2583)</f>
        <v>*</v>
      </c>
      <c r="M2561" s="150" t="str">
        <f>IF(SP_SUL!J2583="","*",SP_SUL!J2583)</f>
        <v>*</v>
      </c>
      <c r="N2561" s="261" t="str">
        <f>IF(SP_SUL!K2583="","*",SP_SUL!K2583)</f>
        <v>*</v>
      </c>
      <c r="O2561" s="26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4" t="str">
        <f>IF(SP_SUL!N2584="","*",SP_SUL!N2584)</f>
        <v>*</v>
      </c>
      <c r="M2562" s="111" t="str">
        <f>IF(SP_SUL!J2584="","*",SP_SUL!J2584)</f>
        <v>*</v>
      </c>
      <c r="N2562" s="260" t="str">
        <f>IF(SP_SUL!K2584="","*",SP_SUL!K2584)</f>
        <v>*</v>
      </c>
      <c r="O2562" s="26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8" t="str">
        <f>IF(SP_SUL!N2585="","*",SP_SUL!N2585)</f>
        <v>*</v>
      </c>
      <c r="M2563" s="150" t="str">
        <f>IF(SP_SUL!J2585="","*",SP_SUL!J2585)</f>
        <v>*</v>
      </c>
      <c r="N2563" s="261" t="str">
        <f>IF(SP_SUL!K2585="","*",SP_SUL!K2585)</f>
        <v>*</v>
      </c>
      <c r="O2563" s="26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8" t="str">
        <f>IF(SP_SUL!N2586="","*",SP_SUL!N2586)</f>
        <v>*</v>
      </c>
      <c r="M2564" s="150" t="str">
        <f>IF(SP_SUL!J2586="","*",SP_SUL!J2586)</f>
        <v>*</v>
      </c>
      <c r="N2564" s="261" t="str">
        <f>IF(SP_SUL!K2586="","*",SP_SUL!K2586)</f>
        <v>*</v>
      </c>
      <c r="O2564" s="26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4" t="str">
        <f>IF(SP_SUL!N2587="","*",SP_SUL!N2587)</f>
        <v>*</v>
      </c>
      <c r="M2565" s="111" t="str">
        <f>IF(SP_SUL!J2587="","*",SP_SUL!J2587)</f>
        <v>*</v>
      </c>
      <c r="N2565" s="260" t="str">
        <f>IF(SP_SUL!K2587="","*",SP_SUL!K2587)</f>
        <v>*</v>
      </c>
      <c r="O2565" s="26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8" t="str">
        <f>IF(SP_SUL!N2588="","*",SP_SUL!N2588)</f>
        <v>*</v>
      </c>
      <c r="M2566" s="150" t="str">
        <f>IF(SP_SUL!J2588="","*",SP_SUL!J2588)</f>
        <v>*</v>
      </c>
      <c r="N2566" s="261" t="str">
        <f>IF(SP_SUL!K2588="","*",SP_SUL!K2588)</f>
        <v>*</v>
      </c>
      <c r="O2566" s="26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8" t="str">
        <f>IF(SP_SUL!N2589="","*",SP_SUL!N2589)</f>
        <v>*</v>
      </c>
      <c r="M2567" s="150" t="str">
        <f>IF(SP_SUL!J2589="","*",SP_SUL!J2589)</f>
        <v>*</v>
      </c>
      <c r="N2567" s="261" t="str">
        <f>IF(SP_SUL!K2589="","*",SP_SUL!K2589)</f>
        <v>*</v>
      </c>
      <c r="O2567" s="26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4" t="str">
        <f>IF(SP_SUL!N2590="","*",SP_SUL!N2590)</f>
        <v>*</v>
      </c>
      <c r="M2568" s="111" t="str">
        <f>IF(SP_SUL!J2590="","*",SP_SUL!J2590)</f>
        <v>*</v>
      </c>
      <c r="N2568" s="260" t="str">
        <f>IF(SP_SUL!K2590="","*",SP_SUL!K2590)</f>
        <v>*</v>
      </c>
      <c r="O2568" s="26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8" t="str">
        <f>IF(SP_SUL!N2591="","*",SP_SUL!N2591)</f>
        <v>*</v>
      </c>
      <c r="M2569" s="150" t="str">
        <f>IF(SP_SUL!J2591="","*",SP_SUL!J2591)</f>
        <v>*</v>
      </c>
      <c r="N2569" s="261" t="str">
        <f>IF(SP_SUL!K2591="","*",SP_SUL!K2591)</f>
        <v>*</v>
      </c>
      <c r="O2569" s="26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8" t="str">
        <f>IF(SP_SUL!N2592="","*",SP_SUL!N2592)</f>
        <v>*</v>
      </c>
      <c r="M2570" s="150" t="str">
        <f>IF(SP_SUL!J2592="","*",SP_SUL!J2592)</f>
        <v>*</v>
      </c>
      <c r="N2570" s="261" t="str">
        <f>IF(SP_SUL!K2592="","*",SP_SUL!K2592)</f>
        <v>*</v>
      </c>
      <c r="O2570" s="26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4" t="str">
        <f>IF(SP_SUL!N2593="","*",SP_SUL!N2593)</f>
        <v>*</v>
      </c>
      <c r="M2571" s="111" t="str">
        <f>IF(SP_SUL!J2593="","*",SP_SUL!J2593)</f>
        <v>*</v>
      </c>
      <c r="N2571" s="260" t="str">
        <f>IF(SP_SUL!K2593="","*",SP_SUL!K2593)</f>
        <v>*</v>
      </c>
      <c r="O2571" s="26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8" t="str">
        <f>IF(SP_SUL!N2594="","*",SP_SUL!N2594)</f>
        <v>*</v>
      </c>
      <c r="M2572" s="150" t="str">
        <f>IF(SP_SUL!J2594="","*",SP_SUL!J2594)</f>
        <v>*</v>
      </c>
      <c r="N2572" s="261" t="str">
        <f>IF(SP_SUL!K2594="","*",SP_SUL!K2594)</f>
        <v>*</v>
      </c>
      <c r="O2572" s="26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8" t="str">
        <f>IF(SP_SUL!N2595="","*",SP_SUL!N2595)</f>
        <v>*</v>
      </c>
      <c r="M2573" s="150" t="str">
        <f>IF(SP_SUL!J2595="","*",SP_SUL!J2595)</f>
        <v>*</v>
      </c>
      <c r="N2573" s="261" t="str">
        <f>IF(SP_SUL!K2595="","*",SP_SUL!K2595)</f>
        <v>*</v>
      </c>
      <c r="O2573" s="26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4" t="str">
        <f>IF(SP_SUL!N2596="","*",SP_SUL!N2596)</f>
        <v>*</v>
      </c>
      <c r="M2574" s="111" t="str">
        <f>IF(SP_SUL!J2596="","*",SP_SUL!J2596)</f>
        <v>*</v>
      </c>
      <c r="N2574" s="260" t="str">
        <f>IF(SP_SUL!K2596="","*",SP_SUL!K2596)</f>
        <v>*</v>
      </c>
      <c r="O2574" s="26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8" t="str">
        <f>IF(SP_SUL!N2597="","*",SP_SUL!N2597)</f>
        <v>*</v>
      </c>
      <c r="M2575" s="150" t="str">
        <f>IF(SP_SUL!J2597="","*",SP_SUL!J2597)</f>
        <v>*</v>
      </c>
      <c r="N2575" s="261" t="str">
        <f>IF(SP_SUL!K2597="","*",SP_SUL!K2597)</f>
        <v>*</v>
      </c>
      <c r="O2575" s="26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8" t="str">
        <f>IF(SP_SUL!N2598="","*",SP_SUL!N2598)</f>
        <v>*</v>
      </c>
      <c r="M2576" s="150" t="str">
        <f>IF(SP_SUL!J2598="","*",SP_SUL!J2598)</f>
        <v>*</v>
      </c>
      <c r="N2576" s="261" t="str">
        <f>IF(SP_SUL!K2598="","*",SP_SUL!K2598)</f>
        <v>*</v>
      </c>
      <c r="O2576" s="26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4" t="str">
        <f>IF(SP_SUL!N2599="","*",SP_SUL!N2599)</f>
        <v>*</v>
      </c>
      <c r="M2577" s="111" t="str">
        <f>IF(SP_SUL!J2599="","*",SP_SUL!J2599)</f>
        <v>*</v>
      </c>
      <c r="N2577" s="260" t="str">
        <f>IF(SP_SUL!K2599="","*",SP_SUL!K2599)</f>
        <v>*</v>
      </c>
      <c r="O2577" s="26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8" t="str">
        <f>IF(SP_SUL!N2600="","*",SP_SUL!N2600)</f>
        <v>*</v>
      </c>
      <c r="M2578" s="150" t="str">
        <f>IF(SP_SUL!J2600="","*",SP_SUL!J2600)</f>
        <v>*</v>
      </c>
      <c r="N2578" s="261" t="str">
        <f>IF(SP_SUL!K2600="","*",SP_SUL!K2600)</f>
        <v>*</v>
      </c>
      <c r="O2578" s="26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8" t="str">
        <f>IF(SP_SUL!N2601="","*",SP_SUL!N2601)</f>
        <v>*</v>
      </c>
      <c r="M2579" s="150" t="str">
        <f>IF(SP_SUL!J2601="","*",SP_SUL!J2601)</f>
        <v>*</v>
      </c>
      <c r="N2579" s="261" t="str">
        <f>IF(SP_SUL!K2601="","*",SP_SUL!K2601)</f>
        <v>*</v>
      </c>
      <c r="O2579" s="26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4" t="str">
        <f>IF(SP_SUL!N2602="","*",SP_SUL!N2602)</f>
        <v>*</v>
      </c>
      <c r="M2580" s="111" t="str">
        <f>IF(SP_SUL!J2602="","*",SP_SUL!J2602)</f>
        <v>*</v>
      </c>
      <c r="N2580" s="260" t="str">
        <f>IF(SP_SUL!K2602="","*",SP_SUL!K2602)</f>
        <v>*</v>
      </c>
      <c r="O2580" s="26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8" t="str">
        <f>IF(SP_SUL!N2603="","*",SP_SUL!N2603)</f>
        <v>*</v>
      </c>
      <c r="M2581" s="150" t="str">
        <f>IF(SP_SUL!J2603="","*",SP_SUL!J2603)</f>
        <v>*</v>
      </c>
      <c r="N2581" s="261" t="str">
        <f>IF(SP_SUL!K2603="","*",SP_SUL!K2603)</f>
        <v>*</v>
      </c>
      <c r="O2581" s="26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8" t="str">
        <f>IF(SP_SUL!N2604="","*",SP_SUL!N2604)</f>
        <v>*</v>
      </c>
      <c r="M2582" s="150" t="str">
        <f>IF(SP_SUL!J2604="","*",SP_SUL!J2604)</f>
        <v>*</v>
      </c>
      <c r="N2582" s="261" t="str">
        <f>IF(SP_SUL!K2604="","*",SP_SUL!K2604)</f>
        <v>*</v>
      </c>
      <c r="O2582" s="26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4" t="str">
        <f>IF(SP_SUL!N2605="","*",SP_SUL!N2605)</f>
        <v>*</v>
      </c>
      <c r="M2583" s="111" t="str">
        <f>IF(SP_SUL!J2605="","*",SP_SUL!J2605)</f>
        <v>*</v>
      </c>
      <c r="N2583" s="260" t="str">
        <f>IF(SP_SUL!K2605="","*",SP_SUL!K2605)</f>
        <v>*</v>
      </c>
      <c r="O2583" s="26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8" t="str">
        <f>IF(SP_SUL!N2606="","*",SP_SUL!N2606)</f>
        <v>*</v>
      </c>
      <c r="M2584" s="150" t="str">
        <f>IF(SP_SUL!J2606="","*",SP_SUL!J2606)</f>
        <v>*</v>
      </c>
      <c r="N2584" s="261" t="str">
        <f>IF(SP_SUL!K2606="","*",SP_SUL!K2606)</f>
        <v>*</v>
      </c>
      <c r="O2584" s="26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8" t="str">
        <f>IF(SP_SUL!N2607="","*",SP_SUL!N2607)</f>
        <v>*</v>
      </c>
      <c r="M2585" s="150" t="str">
        <f>IF(SP_SUL!J2607="","*",SP_SUL!J2607)</f>
        <v>*</v>
      </c>
      <c r="N2585" s="261" t="str">
        <f>IF(SP_SUL!K2607="","*",SP_SUL!K2607)</f>
        <v>*</v>
      </c>
      <c r="O2585" s="26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4" t="str">
        <f>IF(SP_SUL!N2608="","*",SP_SUL!N2608)</f>
        <v>*</v>
      </c>
      <c r="M2586" s="111" t="str">
        <f>IF(SP_SUL!J2608="","*",SP_SUL!J2608)</f>
        <v>*</v>
      </c>
      <c r="N2586" s="260" t="str">
        <f>IF(SP_SUL!K2608="","*",SP_SUL!K2608)</f>
        <v>*</v>
      </c>
      <c r="O2586" s="26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8" t="str">
        <f>IF(SP_SUL!N2609="","*",SP_SUL!N2609)</f>
        <v>*</v>
      </c>
      <c r="M2587" s="150" t="str">
        <f>IF(SP_SUL!J2609="","*",SP_SUL!J2609)</f>
        <v>*</v>
      </c>
      <c r="N2587" s="261" t="str">
        <f>IF(SP_SUL!K2609="","*",SP_SUL!K2609)</f>
        <v>*</v>
      </c>
      <c r="O2587" s="26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8" t="str">
        <f>IF(SP_SUL!N2610="","*",SP_SUL!N2610)</f>
        <v>*</v>
      </c>
      <c r="M2588" s="150" t="str">
        <f>IF(SP_SUL!J2610="","*",SP_SUL!J2610)</f>
        <v>*</v>
      </c>
      <c r="N2588" s="261" t="str">
        <f>IF(SP_SUL!K2610="","*",SP_SUL!K2610)</f>
        <v>*</v>
      </c>
      <c r="O2588" s="26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4" t="str">
        <f>IF(SP_SUL!N2611="","*",SP_SUL!N2611)</f>
        <v>*</v>
      </c>
      <c r="M2589" s="111" t="str">
        <f>IF(SP_SUL!J2611="","*",SP_SUL!J2611)</f>
        <v>*</v>
      </c>
      <c r="N2589" s="260" t="str">
        <f>IF(SP_SUL!K2611="","*",SP_SUL!K2611)</f>
        <v>*</v>
      </c>
      <c r="O2589" s="26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8" t="str">
        <f>IF(SP_SUL!N2612="","*",SP_SUL!N2612)</f>
        <v>*</v>
      </c>
      <c r="M2590" s="150" t="str">
        <f>IF(SP_SUL!J2612="","*",SP_SUL!J2612)</f>
        <v>*</v>
      </c>
      <c r="N2590" s="261" t="str">
        <f>IF(SP_SUL!K2612="","*",SP_SUL!K2612)</f>
        <v>*</v>
      </c>
      <c r="O2590" s="26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8" t="str">
        <f>IF(SP_SUL!N2613="","*",SP_SUL!N2613)</f>
        <v>*</v>
      </c>
      <c r="M2591" s="150" t="str">
        <f>IF(SP_SUL!J2613="","*",SP_SUL!J2613)</f>
        <v>*</v>
      </c>
      <c r="N2591" s="261" t="str">
        <f>IF(SP_SUL!K2613="","*",SP_SUL!K2613)</f>
        <v>*</v>
      </c>
      <c r="O2591" s="26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4" t="str">
        <f>IF(SP_SUL!N2614="","*",SP_SUL!N2614)</f>
        <v>*</v>
      </c>
      <c r="M2592" s="111" t="str">
        <f>IF(SP_SUL!J2614="","*",SP_SUL!J2614)</f>
        <v>*</v>
      </c>
      <c r="N2592" s="260" t="str">
        <f>IF(SP_SUL!K2614="","*",SP_SUL!K2614)</f>
        <v>*</v>
      </c>
      <c r="O2592" s="26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8" t="str">
        <f>IF(SP_SUL!N2615="","*",SP_SUL!N2615)</f>
        <v>*</v>
      </c>
      <c r="M2593" s="150" t="str">
        <f>IF(SP_SUL!J2615="","*",SP_SUL!J2615)</f>
        <v>*</v>
      </c>
      <c r="N2593" s="261" t="str">
        <f>IF(SP_SUL!K2615="","*",SP_SUL!K2615)</f>
        <v>*</v>
      </c>
      <c r="O2593" s="26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8" t="str">
        <f>IF(SP_SUL!N2616="","*",SP_SUL!N2616)</f>
        <v>*</v>
      </c>
      <c r="M2594" s="150" t="str">
        <f>IF(SP_SUL!J2616="","*",SP_SUL!J2616)</f>
        <v>*</v>
      </c>
      <c r="N2594" s="261" t="str">
        <f>IF(SP_SUL!K2616="","*",SP_SUL!K2616)</f>
        <v>*</v>
      </c>
      <c r="O2594" s="26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4" t="str">
        <f>IF(SP_SUL!N2617="","*",SP_SUL!N2617)</f>
        <v>*</v>
      </c>
      <c r="M2595" s="111" t="str">
        <f>IF(SP_SUL!J2617="","*",SP_SUL!J2617)</f>
        <v>*</v>
      </c>
      <c r="N2595" s="260" t="str">
        <f>IF(SP_SUL!K2617="","*",SP_SUL!K2617)</f>
        <v>*</v>
      </c>
      <c r="O2595" s="26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8" t="str">
        <f>IF(SP_SUL!N2618="","*",SP_SUL!N2618)</f>
        <v>*</v>
      </c>
      <c r="M2596" s="150" t="str">
        <f>IF(SP_SUL!J2618="","*",SP_SUL!J2618)</f>
        <v>*</v>
      </c>
      <c r="N2596" s="261" t="str">
        <f>IF(SP_SUL!K2618="","*",SP_SUL!K2618)</f>
        <v>*</v>
      </c>
      <c r="O2596" s="26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8" t="str">
        <f>IF(SP_SUL!N2619="","*",SP_SUL!N2619)</f>
        <v>*</v>
      </c>
      <c r="M2597" s="150" t="str">
        <f>IF(SP_SUL!J2619="","*",SP_SUL!J2619)</f>
        <v>*</v>
      </c>
      <c r="N2597" s="261" t="str">
        <f>IF(SP_SUL!K2619="","*",SP_SUL!K2619)</f>
        <v>*</v>
      </c>
      <c r="O2597" s="26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4" t="str">
        <f>IF(SP_SUL!N2620="","*",SP_SUL!N2620)</f>
        <v>*</v>
      </c>
      <c r="M2598" s="111" t="str">
        <f>IF(SP_SUL!J2620="","*",SP_SUL!J2620)</f>
        <v>*</v>
      </c>
      <c r="N2598" s="260" t="str">
        <f>IF(SP_SUL!K2620="","*",SP_SUL!K2620)</f>
        <v>*</v>
      </c>
      <c r="O2598" s="26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8" t="str">
        <f>IF(SP_SUL!N2621="","*",SP_SUL!N2621)</f>
        <v>*</v>
      </c>
      <c r="M2599" s="150" t="str">
        <f>IF(SP_SUL!J2621="","*",SP_SUL!J2621)</f>
        <v>*</v>
      </c>
      <c r="N2599" s="261" t="str">
        <f>IF(SP_SUL!K2621="","*",SP_SUL!K2621)</f>
        <v>*</v>
      </c>
      <c r="O2599" s="26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8" t="str">
        <f>IF(SP_SUL!N2622="","*",SP_SUL!N2622)</f>
        <v>*</v>
      </c>
      <c r="M2600" s="150" t="str">
        <f>IF(SP_SUL!J2622="","*",SP_SUL!J2622)</f>
        <v>*</v>
      </c>
      <c r="N2600" s="261" t="str">
        <f>IF(SP_SUL!K2622="","*",SP_SUL!K2622)</f>
        <v>*</v>
      </c>
      <c r="O2600" s="26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4" t="str">
        <f>IF(SP_SUL!N2623="","*",SP_SUL!N2623)</f>
        <v>*</v>
      </c>
      <c r="M2601" s="111" t="str">
        <f>IF(SP_SUL!J2623="","*",SP_SUL!J2623)</f>
        <v>*</v>
      </c>
      <c r="N2601" s="260" t="str">
        <f>IF(SP_SUL!K2623="","*",SP_SUL!K2623)</f>
        <v>*</v>
      </c>
      <c r="O2601" s="26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8" t="str">
        <f>IF(SP_SUL!N2624="","*",SP_SUL!N2624)</f>
        <v>*</v>
      </c>
      <c r="M2602" s="150" t="str">
        <f>IF(SP_SUL!J2624="","*",SP_SUL!J2624)</f>
        <v>*</v>
      </c>
      <c r="N2602" s="261" t="str">
        <f>IF(SP_SUL!K2624="","*",SP_SUL!K2624)</f>
        <v>*</v>
      </c>
      <c r="O2602" s="26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8" t="str">
        <f>IF(SP_SUL!N2625="","*",SP_SUL!N2625)</f>
        <v>*</v>
      </c>
      <c r="M2603" s="150" t="str">
        <f>IF(SP_SUL!J2625="","*",SP_SUL!J2625)</f>
        <v>*</v>
      </c>
      <c r="N2603" s="261" t="str">
        <f>IF(SP_SUL!K2625="","*",SP_SUL!K2625)</f>
        <v>*</v>
      </c>
      <c r="O2603" s="26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4" t="str">
        <f>IF(SP_SUL!N2626="","*",SP_SUL!N2626)</f>
        <v>*</v>
      </c>
      <c r="M2604" s="111" t="str">
        <f>IF(SP_SUL!J2626="","*",SP_SUL!J2626)</f>
        <v>*</v>
      </c>
      <c r="N2604" s="260" t="str">
        <f>IF(SP_SUL!K2626="","*",SP_SUL!K2626)</f>
        <v>*</v>
      </c>
      <c r="O2604" s="26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8" t="str">
        <f>IF(SP_SUL!N2627="","*",SP_SUL!N2627)</f>
        <v>*</v>
      </c>
      <c r="M2605" s="150" t="str">
        <f>IF(SP_SUL!J2627="","*",SP_SUL!J2627)</f>
        <v>*</v>
      </c>
      <c r="N2605" s="261" t="str">
        <f>IF(SP_SUL!K2627="","*",SP_SUL!K2627)</f>
        <v>*</v>
      </c>
      <c r="O2605" s="26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8" t="str">
        <f>IF(SP_SUL!N2628="","*",SP_SUL!N2628)</f>
        <v>*</v>
      </c>
      <c r="M2606" s="150" t="str">
        <f>IF(SP_SUL!J2628="","*",SP_SUL!J2628)</f>
        <v>*</v>
      </c>
      <c r="N2606" s="261" t="str">
        <f>IF(SP_SUL!K2628="","*",SP_SUL!K2628)</f>
        <v>*</v>
      </c>
      <c r="O2606" s="26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4" t="str">
        <f>IF(SP_SUL!N2629="","*",SP_SUL!N2629)</f>
        <v>*</v>
      </c>
      <c r="M2607" s="111" t="str">
        <f>IF(SP_SUL!J2629="","*",SP_SUL!J2629)</f>
        <v>*</v>
      </c>
      <c r="N2607" s="260" t="str">
        <f>IF(SP_SUL!K2629="","*",SP_SUL!K2629)</f>
        <v>*</v>
      </c>
      <c r="O2607" s="26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8" t="str">
        <f>IF(SP_SUL!N2630="","*",SP_SUL!N2630)</f>
        <v>*</v>
      </c>
      <c r="M2608" s="150" t="str">
        <f>IF(SP_SUL!J2630="","*",SP_SUL!J2630)</f>
        <v>*</v>
      </c>
      <c r="N2608" s="261" t="str">
        <f>IF(SP_SUL!K2630="","*",SP_SUL!K2630)</f>
        <v>*</v>
      </c>
      <c r="O2608" s="26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8" t="str">
        <f>IF(SP_SUL!N2631="","*",SP_SUL!N2631)</f>
        <v>*</v>
      </c>
      <c r="M2609" s="150" t="str">
        <f>IF(SP_SUL!J2631="","*",SP_SUL!J2631)</f>
        <v>*</v>
      </c>
      <c r="N2609" s="261" t="str">
        <f>IF(SP_SUL!K2631="","*",SP_SUL!K2631)</f>
        <v>*</v>
      </c>
      <c r="O2609" s="26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4" t="str">
        <f>IF(SP_SUL!N2632="","*",SP_SUL!N2632)</f>
        <v>*</v>
      </c>
      <c r="M2610" s="111" t="str">
        <f>IF(SP_SUL!J2632="","*",SP_SUL!J2632)</f>
        <v>*</v>
      </c>
      <c r="N2610" s="260" t="str">
        <f>IF(SP_SUL!K2632="","*",SP_SUL!K2632)</f>
        <v>*</v>
      </c>
      <c r="O2610" s="26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8" t="str">
        <f>IF(SP_SUL!N2633="","*",SP_SUL!N2633)</f>
        <v>*</v>
      </c>
      <c r="M2611" s="150" t="str">
        <f>IF(SP_SUL!J2633="","*",SP_SUL!J2633)</f>
        <v>*</v>
      </c>
      <c r="N2611" s="261" t="str">
        <f>IF(SP_SUL!K2633="","*",SP_SUL!K2633)</f>
        <v>*</v>
      </c>
      <c r="O2611" s="26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8" t="str">
        <f>IF(SP_SUL!N2634="","*",SP_SUL!N2634)</f>
        <v>*</v>
      </c>
      <c r="M2612" s="150" t="str">
        <f>IF(SP_SUL!J2634="","*",SP_SUL!J2634)</f>
        <v>*</v>
      </c>
      <c r="N2612" s="261" t="str">
        <f>IF(SP_SUL!K2634="","*",SP_SUL!K2634)</f>
        <v>*</v>
      </c>
      <c r="O2612" s="26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4" t="str">
        <f>IF(SP_SUL!N2635="","*",SP_SUL!N2635)</f>
        <v>*</v>
      </c>
      <c r="M2613" s="111" t="str">
        <f>IF(SP_SUL!J2635="","*",SP_SUL!J2635)</f>
        <v>*</v>
      </c>
      <c r="N2613" s="260" t="str">
        <f>IF(SP_SUL!K2635="","*",SP_SUL!K2635)</f>
        <v>*</v>
      </c>
      <c r="O2613" s="26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8" t="str">
        <f>IF(SP_SUL!N2636="","*",SP_SUL!N2636)</f>
        <v>*</v>
      </c>
      <c r="M2614" s="150" t="str">
        <f>IF(SP_SUL!J2636="","*",SP_SUL!J2636)</f>
        <v>*</v>
      </c>
      <c r="N2614" s="261" t="str">
        <f>IF(SP_SUL!K2636="","*",SP_SUL!K2636)</f>
        <v>*</v>
      </c>
      <c r="O2614" s="26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8" t="str">
        <f>IF(SP_SUL!N2637="","*",SP_SUL!N2637)</f>
        <v>*</v>
      </c>
      <c r="M2615" s="150" t="str">
        <f>IF(SP_SUL!J2637="","*",SP_SUL!J2637)</f>
        <v>*</v>
      </c>
      <c r="N2615" s="261" t="str">
        <f>IF(SP_SUL!K2637="","*",SP_SUL!K2637)</f>
        <v>*</v>
      </c>
      <c r="O2615" s="26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4" t="str">
        <f>IF(SP_SUL!N2638="","*",SP_SUL!N2638)</f>
        <v>*</v>
      </c>
      <c r="M2616" s="111" t="str">
        <f>IF(SP_SUL!J2638="","*",SP_SUL!J2638)</f>
        <v>*</v>
      </c>
      <c r="N2616" s="260" t="str">
        <f>IF(SP_SUL!K2638="","*",SP_SUL!K2638)</f>
        <v>*</v>
      </c>
      <c r="O2616" s="26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8" t="str">
        <f>IF(SP_SUL!N2639="","*",SP_SUL!N2639)</f>
        <v>*</v>
      </c>
      <c r="M2617" s="150" t="str">
        <f>IF(SP_SUL!J2639="","*",SP_SUL!J2639)</f>
        <v>*</v>
      </c>
      <c r="N2617" s="261" t="str">
        <f>IF(SP_SUL!K2639="","*",SP_SUL!K2639)</f>
        <v>*</v>
      </c>
      <c r="O2617" s="26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8" t="str">
        <f>IF(SP_SUL!N2640="","*",SP_SUL!N2640)</f>
        <v>*</v>
      </c>
      <c r="M2618" s="150" t="str">
        <f>IF(SP_SUL!J2640="","*",SP_SUL!J2640)</f>
        <v>*</v>
      </c>
      <c r="N2618" s="261" t="str">
        <f>IF(SP_SUL!K2640="","*",SP_SUL!K2640)</f>
        <v>*</v>
      </c>
      <c r="O2618" s="26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4" t="str">
        <f>IF(SP_SUL!N2641="","*",SP_SUL!N2641)</f>
        <v>*</v>
      </c>
      <c r="M2619" s="111" t="str">
        <f>IF(SP_SUL!J2641="","*",SP_SUL!J2641)</f>
        <v>*</v>
      </c>
      <c r="N2619" s="260" t="str">
        <f>IF(SP_SUL!K2641="","*",SP_SUL!K2641)</f>
        <v>*</v>
      </c>
      <c r="O2619" s="26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8" t="str">
        <f>IF(SP_SUL!N2642="","*",SP_SUL!N2642)</f>
        <v>*</v>
      </c>
      <c r="M2620" s="150" t="str">
        <f>IF(SP_SUL!J2642="","*",SP_SUL!J2642)</f>
        <v>*</v>
      </c>
      <c r="N2620" s="261" t="str">
        <f>IF(SP_SUL!K2642="","*",SP_SUL!K2642)</f>
        <v>*</v>
      </c>
      <c r="O2620" s="26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8" t="str">
        <f>IF(SP_SUL!N2643="","*",SP_SUL!N2643)</f>
        <v>*</v>
      </c>
      <c r="M2621" s="150" t="str">
        <f>IF(SP_SUL!J2643="","*",SP_SUL!J2643)</f>
        <v>*</v>
      </c>
      <c r="N2621" s="261" t="str">
        <f>IF(SP_SUL!K2643="","*",SP_SUL!K2643)</f>
        <v>*</v>
      </c>
      <c r="O2621" s="26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4" t="str">
        <f>IF(SP_SUL!N2644="","*",SP_SUL!N2644)</f>
        <v>*</v>
      </c>
      <c r="M2622" s="111" t="str">
        <f>IF(SP_SUL!J2644="","*",SP_SUL!J2644)</f>
        <v>*</v>
      </c>
      <c r="N2622" s="260" t="str">
        <f>IF(SP_SUL!K2644="","*",SP_SUL!K2644)</f>
        <v>*</v>
      </c>
      <c r="O2622" s="26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8" t="str">
        <f>IF(SP_SUL!N2645="","*",SP_SUL!N2645)</f>
        <v>*</v>
      </c>
      <c r="M2623" s="150" t="str">
        <f>IF(SP_SUL!J2645="","*",SP_SUL!J2645)</f>
        <v>*</v>
      </c>
      <c r="N2623" s="261" t="str">
        <f>IF(SP_SUL!K2645="","*",SP_SUL!K2645)</f>
        <v>*</v>
      </c>
      <c r="O2623" s="26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8" t="str">
        <f>IF(SP_SUL!N2646="","*",SP_SUL!N2646)</f>
        <v>*</v>
      </c>
      <c r="M2624" s="150" t="str">
        <f>IF(SP_SUL!J2646="","*",SP_SUL!J2646)</f>
        <v>*</v>
      </c>
      <c r="N2624" s="261" t="str">
        <f>IF(SP_SUL!K2646="","*",SP_SUL!K2646)</f>
        <v>*</v>
      </c>
      <c r="O2624" s="26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4" t="str">
        <f>IF(SP_SUL!N2647="","*",SP_SUL!N2647)</f>
        <v>*</v>
      </c>
      <c r="M2625" s="111" t="str">
        <f>IF(SP_SUL!J2647="","*",SP_SUL!J2647)</f>
        <v>*</v>
      </c>
      <c r="N2625" s="260" t="str">
        <f>IF(SP_SUL!K2647="","*",SP_SUL!K2647)</f>
        <v>*</v>
      </c>
      <c r="O2625" s="26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8" t="str">
        <f>IF(SP_SUL!N2648="","*",SP_SUL!N2648)</f>
        <v>*</v>
      </c>
      <c r="M2626" s="150" t="str">
        <f>IF(SP_SUL!J2648="","*",SP_SUL!J2648)</f>
        <v>*</v>
      </c>
      <c r="N2626" s="261" t="str">
        <f>IF(SP_SUL!K2648="","*",SP_SUL!K2648)</f>
        <v>*</v>
      </c>
      <c r="O2626" s="26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8" t="str">
        <f>IF(SP_SUL!N2649="","*",SP_SUL!N2649)</f>
        <v>*</v>
      </c>
      <c r="M2627" s="150" t="str">
        <f>IF(SP_SUL!J2649="","*",SP_SUL!J2649)</f>
        <v>*</v>
      </c>
      <c r="N2627" s="261" t="str">
        <f>IF(SP_SUL!K2649="","*",SP_SUL!K2649)</f>
        <v>*</v>
      </c>
      <c r="O2627" s="26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4" t="str">
        <f>IF(SP_SUL!N2650="","*",SP_SUL!N2650)</f>
        <v>*</v>
      </c>
      <c r="M2628" s="111" t="str">
        <f>IF(SP_SUL!J2650="","*",SP_SUL!J2650)</f>
        <v>*</v>
      </c>
      <c r="N2628" s="260" t="str">
        <f>IF(SP_SUL!K2650="","*",SP_SUL!K2650)</f>
        <v>*</v>
      </c>
      <c r="O2628" s="26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8" t="str">
        <f>IF(SP_SUL!N2651="","*",SP_SUL!N2651)</f>
        <v>*</v>
      </c>
      <c r="M2629" s="150" t="str">
        <f>IF(SP_SUL!J2651="","*",SP_SUL!J2651)</f>
        <v>*</v>
      </c>
      <c r="N2629" s="261" t="str">
        <f>IF(SP_SUL!K2651="","*",SP_SUL!K2651)</f>
        <v>*</v>
      </c>
      <c r="O2629" s="26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8" t="str">
        <f>IF(SP_SUL!N2652="","*",SP_SUL!N2652)</f>
        <v>*</v>
      </c>
      <c r="M2630" s="150" t="str">
        <f>IF(SP_SUL!J2652="","*",SP_SUL!J2652)</f>
        <v>*</v>
      </c>
      <c r="N2630" s="261" t="str">
        <f>IF(SP_SUL!K2652="","*",SP_SUL!K2652)</f>
        <v>*</v>
      </c>
      <c r="O2630" s="26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4" t="str">
        <f>IF(SP_SUL!N2653="","*",SP_SUL!N2653)</f>
        <v>*</v>
      </c>
      <c r="M2631" s="111" t="str">
        <f>IF(SP_SUL!J2653="","*",SP_SUL!J2653)</f>
        <v>*</v>
      </c>
      <c r="N2631" s="260" t="str">
        <f>IF(SP_SUL!K2653="","*",SP_SUL!K2653)</f>
        <v>*</v>
      </c>
      <c r="O2631" s="26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8" t="str">
        <f>IF(SP_SUL!N2654="","*",SP_SUL!N2654)</f>
        <v>*</v>
      </c>
      <c r="M2632" s="150" t="str">
        <f>IF(SP_SUL!J2654="","*",SP_SUL!J2654)</f>
        <v>*</v>
      </c>
      <c r="N2632" s="261" t="str">
        <f>IF(SP_SUL!K2654="","*",SP_SUL!K2654)</f>
        <v>*</v>
      </c>
      <c r="O2632" s="26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8" t="str">
        <f>IF(SP_SUL!N2655="","*",SP_SUL!N2655)</f>
        <v>*</v>
      </c>
      <c r="M2633" s="150" t="str">
        <f>IF(SP_SUL!J2655="","*",SP_SUL!J2655)</f>
        <v>*</v>
      </c>
      <c r="N2633" s="261" t="str">
        <f>IF(SP_SUL!K2655="","*",SP_SUL!K2655)</f>
        <v>*</v>
      </c>
      <c r="O2633" s="26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4" t="str">
        <f>IF(SP_SUL!N2656="","*",SP_SUL!N2656)</f>
        <v>*</v>
      </c>
      <c r="M2634" s="111" t="str">
        <f>IF(SP_SUL!J2656="","*",SP_SUL!J2656)</f>
        <v>*</v>
      </c>
      <c r="N2634" s="260" t="str">
        <f>IF(SP_SUL!K2656="","*",SP_SUL!K2656)</f>
        <v>*</v>
      </c>
      <c r="O2634" s="26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8" t="str">
        <f>IF(SP_SUL!N2657="","*",SP_SUL!N2657)</f>
        <v>*</v>
      </c>
      <c r="M2635" s="150" t="str">
        <f>IF(SP_SUL!J2657="","*",SP_SUL!J2657)</f>
        <v>*</v>
      </c>
      <c r="N2635" s="261" t="str">
        <f>IF(SP_SUL!K2657="","*",SP_SUL!K2657)</f>
        <v>*</v>
      </c>
      <c r="O2635" s="26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8" t="str">
        <f>IF(SP_SUL!N2658="","*",SP_SUL!N2658)</f>
        <v>*</v>
      </c>
      <c r="M2636" s="150" t="str">
        <f>IF(SP_SUL!J2658="","*",SP_SUL!J2658)</f>
        <v>*</v>
      </c>
      <c r="N2636" s="261" t="str">
        <f>IF(SP_SUL!K2658="","*",SP_SUL!K2658)</f>
        <v>*</v>
      </c>
      <c r="O2636" s="26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4" t="str">
        <f>IF(SP_SUL!N2659="","*",SP_SUL!N2659)</f>
        <v>*</v>
      </c>
      <c r="M2637" s="111" t="str">
        <f>IF(SP_SUL!J2659="","*",SP_SUL!J2659)</f>
        <v>*</v>
      </c>
      <c r="N2637" s="260" t="str">
        <f>IF(SP_SUL!K2659="","*",SP_SUL!K2659)</f>
        <v>*</v>
      </c>
      <c r="O2637" s="26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8" t="str">
        <f>IF(SP_SUL!N2660="","*",SP_SUL!N2660)</f>
        <v>*</v>
      </c>
      <c r="M2638" s="150" t="str">
        <f>IF(SP_SUL!J2660="","*",SP_SUL!J2660)</f>
        <v>*</v>
      </c>
      <c r="N2638" s="261" t="str">
        <f>IF(SP_SUL!K2660="","*",SP_SUL!K2660)</f>
        <v>*</v>
      </c>
      <c r="O2638" s="26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8" t="str">
        <f>IF(SP_SUL!N2661="","*",SP_SUL!N2661)</f>
        <v>*</v>
      </c>
      <c r="M2639" s="150" t="str">
        <f>IF(SP_SUL!J2661="","*",SP_SUL!J2661)</f>
        <v>*</v>
      </c>
      <c r="N2639" s="261" t="str">
        <f>IF(SP_SUL!K2661="","*",SP_SUL!K2661)</f>
        <v>*</v>
      </c>
      <c r="O2639" s="26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4" t="str">
        <f>IF(SP_SUL!N2662="","*",SP_SUL!N2662)</f>
        <v>*</v>
      </c>
      <c r="M2640" s="111" t="str">
        <f>IF(SP_SUL!J2662="","*",SP_SUL!J2662)</f>
        <v>*</v>
      </c>
      <c r="N2640" s="260" t="str">
        <f>IF(SP_SUL!K2662="","*",SP_SUL!K2662)</f>
        <v>*</v>
      </c>
      <c r="O2640" s="26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8" t="str">
        <f>IF(SP_SUL!N2663="","*",SP_SUL!N2663)</f>
        <v>*</v>
      </c>
      <c r="M2641" s="150" t="str">
        <f>IF(SP_SUL!J2663="","*",SP_SUL!J2663)</f>
        <v>*</v>
      </c>
      <c r="N2641" s="261" t="str">
        <f>IF(SP_SUL!K2663="","*",SP_SUL!K2663)</f>
        <v>*</v>
      </c>
      <c r="O2641" s="26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8" t="str">
        <f>IF(SP_SUL!N2664="","*",SP_SUL!N2664)</f>
        <v>*</v>
      </c>
      <c r="M2642" s="150" t="str">
        <f>IF(SP_SUL!J2664="","*",SP_SUL!J2664)</f>
        <v>*</v>
      </c>
      <c r="N2642" s="261" t="str">
        <f>IF(SP_SUL!K2664="","*",SP_SUL!K2664)</f>
        <v>*</v>
      </c>
      <c r="O2642" s="26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4" t="str">
        <f>IF(SP_SUL!N2665="","*",SP_SUL!N2665)</f>
        <v>*</v>
      </c>
      <c r="M2643" s="111" t="str">
        <f>IF(SP_SUL!J2665="","*",SP_SUL!J2665)</f>
        <v>*</v>
      </c>
      <c r="N2643" s="260" t="str">
        <f>IF(SP_SUL!K2665="","*",SP_SUL!K2665)</f>
        <v>*</v>
      </c>
      <c r="O2643" s="26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8" t="str">
        <f>IF(SP_SUL!N2666="","*",SP_SUL!N2666)</f>
        <v>*</v>
      </c>
      <c r="M2644" s="150" t="str">
        <f>IF(SP_SUL!J2666="","*",SP_SUL!J2666)</f>
        <v>*</v>
      </c>
      <c r="N2644" s="261" t="str">
        <f>IF(SP_SUL!K2666="","*",SP_SUL!K2666)</f>
        <v>*</v>
      </c>
      <c r="O2644" s="26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8" t="str">
        <f>IF(SP_SUL!N2667="","*",SP_SUL!N2667)</f>
        <v>*</v>
      </c>
      <c r="M2645" s="150" t="str">
        <f>IF(SP_SUL!J2667="","*",SP_SUL!J2667)</f>
        <v>*</v>
      </c>
      <c r="N2645" s="261" t="str">
        <f>IF(SP_SUL!K2667="","*",SP_SUL!K2667)</f>
        <v>*</v>
      </c>
      <c r="O2645" s="26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4" t="str">
        <f>IF(SP_SUL!N2668="","*",SP_SUL!N2668)</f>
        <v>*</v>
      </c>
      <c r="M2646" s="111" t="str">
        <f>IF(SP_SUL!J2668="","*",SP_SUL!J2668)</f>
        <v>*</v>
      </c>
      <c r="N2646" s="260" t="str">
        <f>IF(SP_SUL!K2668="","*",SP_SUL!K2668)</f>
        <v>*</v>
      </c>
      <c r="O2646" s="26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8" t="str">
        <f>IF(SP_SUL!N2669="","*",SP_SUL!N2669)</f>
        <v>*</v>
      </c>
      <c r="M2647" s="150" t="str">
        <f>IF(SP_SUL!J2669="","*",SP_SUL!J2669)</f>
        <v>*</v>
      </c>
      <c r="N2647" s="261" t="str">
        <f>IF(SP_SUL!K2669="","*",SP_SUL!K2669)</f>
        <v>*</v>
      </c>
      <c r="O2647" s="26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8" t="str">
        <f>IF(SP_SUL!N2670="","*",SP_SUL!N2670)</f>
        <v>*</v>
      </c>
      <c r="M2648" s="150" t="str">
        <f>IF(SP_SUL!J2670="","*",SP_SUL!J2670)</f>
        <v>*</v>
      </c>
      <c r="N2648" s="261" t="str">
        <f>IF(SP_SUL!K2670="","*",SP_SUL!K2670)</f>
        <v>*</v>
      </c>
      <c r="O2648" s="26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4" t="str">
        <f>IF(SP_SUL!N2671="","*",SP_SUL!N2671)</f>
        <v>*</v>
      </c>
      <c r="M2649" s="111" t="str">
        <f>IF(SP_SUL!J2671="","*",SP_SUL!J2671)</f>
        <v>*</v>
      </c>
      <c r="N2649" s="260" t="str">
        <f>IF(SP_SUL!K2671="","*",SP_SUL!K2671)</f>
        <v>*</v>
      </c>
      <c r="O2649" s="26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8" t="str">
        <f>IF(SP_SUL!N2672="","*",SP_SUL!N2672)</f>
        <v>*</v>
      </c>
      <c r="M2650" s="150" t="str">
        <f>IF(SP_SUL!J2672="","*",SP_SUL!J2672)</f>
        <v>*</v>
      </c>
      <c r="N2650" s="261" t="str">
        <f>IF(SP_SUL!K2672="","*",SP_SUL!K2672)</f>
        <v>*</v>
      </c>
      <c r="O2650" s="26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8" t="str">
        <f>IF(SP_SUL!N2673="","*",SP_SUL!N2673)</f>
        <v>*</v>
      </c>
      <c r="M2651" s="150" t="str">
        <f>IF(SP_SUL!J2673="","*",SP_SUL!J2673)</f>
        <v>*</v>
      </c>
      <c r="N2651" s="261" t="str">
        <f>IF(SP_SUL!K2673="","*",SP_SUL!K2673)</f>
        <v>*</v>
      </c>
      <c r="O2651" s="26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4" t="str">
        <f>IF(SP_SUL!N2674="","*",SP_SUL!N2674)</f>
        <v>*</v>
      </c>
      <c r="M2652" s="111" t="str">
        <f>IF(SP_SUL!J2674="","*",SP_SUL!J2674)</f>
        <v>*</v>
      </c>
      <c r="N2652" s="260" t="str">
        <f>IF(SP_SUL!K2674="","*",SP_SUL!K2674)</f>
        <v>*</v>
      </c>
      <c r="O2652" s="26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8" t="str">
        <f>IF(SP_SUL!N2675="","*",SP_SUL!N2675)</f>
        <v>*</v>
      </c>
      <c r="M2653" s="150" t="str">
        <f>IF(SP_SUL!J2675="","*",SP_SUL!J2675)</f>
        <v>*</v>
      </c>
      <c r="N2653" s="261" t="str">
        <f>IF(SP_SUL!K2675="","*",SP_SUL!K2675)</f>
        <v>*</v>
      </c>
      <c r="O2653" s="26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8" t="str">
        <f>IF(SP_SUL!N2676="","*",SP_SUL!N2676)</f>
        <v>*</v>
      </c>
      <c r="M2654" s="150" t="str">
        <f>IF(SP_SUL!J2676="","*",SP_SUL!J2676)</f>
        <v>*</v>
      </c>
      <c r="N2654" s="261" t="str">
        <f>IF(SP_SUL!K2676="","*",SP_SUL!K2676)</f>
        <v>*</v>
      </c>
      <c r="O2654" s="26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4" t="str">
        <f>IF(SP_SUL!N2677="","*",SP_SUL!N2677)</f>
        <v>*</v>
      </c>
      <c r="M2655" s="111" t="str">
        <f>IF(SP_SUL!J2677="","*",SP_SUL!J2677)</f>
        <v>*</v>
      </c>
      <c r="N2655" s="260" t="str">
        <f>IF(SP_SUL!K2677="","*",SP_SUL!K2677)</f>
        <v>*</v>
      </c>
      <c r="O2655" s="26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8" t="str">
        <f>IF(SP_SUL!N2678="","*",SP_SUL!N2678)</f>
        <v>*</v>
      </c>
      <c r="M2656" s="150" t="str">
        <f>IF(SP_SUL!J2678="","*",SP_SUL!J2678)</f>
        <v>*</v>
      </c>
      <c r="N2656" s="261" t="str">
        <f>IF(SP_SUL!K2678="","*",SP_SUL!K2678)</f>
        <v>*</v>
      </c>
      <c r="O2656" s="26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8" t="str">
        <f>IF(SP_SUL!N2679="","*",SP_SUL!N2679)</f>
        <v>*</v>
      </c>
      <c r="M2657" s="150" t="str">
        <f>IF(SP_SUL!J2679="","*",SP_SUL!J2679)</f>
        <v>*</v>
      </c>
      <c r="N2657" s="261" t="str">
        <f>IF(SP_SUL!K2679="","*",SP_SUL!K2679)</f>
        <v>*</v>
      </c>
      <c r="O2657" s="26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4" t="str">
        <f>IF(SP_SUL!N2680="","*",SP_SUL!N2680)</f>
        <v>*</v>
      </c>
      <c r="M2658" s="111" t="str">
        <f>IF(SP_SUL!J2680="","*",SP_SUL!J2680)</f>
        <v>*</v>
      </c>
      <c r="N2658" s="260" t="str">
        <f>IF(SP_SUL!K2680="","*",SP_SUL!K2680)</f>
        <v>*</v>
      </c>
      <c r="O2658" s="26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8" t="str">
        <f>IF(SP_SUL!N2681="","*",SP_SUL!N2681)</f>
        <v>*</v>
      </c>
      <c r="M2659" s="150" t="str">
        <f>IF(SP_SUL!J2681="","*",SP_SUL!J2681)</f>
        <v>*</v>
      </c>
      <c r="N2659" s="261" t="str">
        <f>IF(SP_SUL!K2681="","*",SP_SUL!K2681)</f>
        <v>*</v>
      </c>
      <c r="O2659" s="26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8" t="str">
        <f>IF(SP_SUL!N2682="","*",SP_SUL!N2682)</f>
        <v>*</v>
      </c>
      <c r="M2660" s="150" t="str">
        <f>IF(SP_SUL!J2682="","*",SP_SUL!J2682)</f>
        <v>*</v>
      </c>
      <c r="N2660" s="261" t="str">
        <f>IF(SP_SUL!K2682="","*",SP_SUL!K2682)</f>
        <v>*</v>
      </c>
      <c r="O2660" s="26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4" t="str">
        <f>IF(SP_SUL!N2683="","*",SP_SUL!N2683)</f>
        <v>*</v>
      </c>
      <c r="M2661" s="111" t="str">
        <f>IF(SP_SUL!J2683="","*",SP_SUL!J2683)</f>
        <v>*</v>
      </c>
      <c r="N2661" s="260" t="str">
        <f>IF(SP_SUL!K2683="","*",SP_SUL!K2683)</f>
        <v>*</v>
      </c>
      <c r="O2661" s="26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8" t="str">
        <f>IF(SP_SUL!N2684="","*",SP_SUL!N2684)</f>
        <v>*</v>
      </c>
      <c r="M2662" s="150" t="str">
        <f>IF(SP_SUL!J2684="","*",SP_SUL!J2684)</f>
        <v>*</v>
      </c>
      <c r="N2662" s="261" t="str">
        <f>IF(SP_SUL!K2684="","*",SP_SUL!K2684)</f>
        <v>*</v>
      </c>
      <c r="O2662" s="26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8" t="str">
        <f>IF(SP_SUL!N2685="","*",SP_SUL!N2685)</f>
        <v>*</v>
      </c>
      <c r="M2663" s="150" t="str">
        <f>IF(SP_SUL!J2685="","*",SP_SUL!J2685)</f>
        <v>*</v>
      </c>
      <c r="N2663" s="261" t="str">
        <f>IF(SP_SUL!K2685="","*",SP_SUL!K2685)</f>
        <v>*</v>
      </c>
      <c r="O2663" s="26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4" t="str">
        <f>IF(SP_SUL!N2686="","*",SP_SUL!N2686)</f>
        <v>*</v>
      </c>
      <c r="M2664" s="111" t="str">
        <f>IF(SP_SUL!J2686="","*",SP_SUL!J2686)</f>
        <v>*</v>
      </c>
      <c r="N2664" s="260" t="str">
        <f>IF(SP_SUL!K2686="","*",SP_SUL!K2686)</f>
        <v>*</v>
      </c>
      <c r="O2664" s="26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8" t="str">
        <f>IF(SP_SUL!N2687="","*",SP_SUL!N2687)</f>
        <v>*</v>
      </c>
      <c r="M2665" s="150" t="str">
        <f>IF(SP_SUL!J2687="","*",SP_SUL!J2687)</f>
        <v>*</v>
      </c>
      <c r="N2665" s="261" t="str">
        <f>IF(SP_SUL!K2687="","*",SP_SUL!K2687)</f>
        <v>*</v>
      </c>
      <c r="O2665" s="26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8" t="str">
        <f>IF(SP_SUL!N2688="","*",SP_SUL!N2688)</f>
        <v>*</v>
      </c>
      <c r="M2666" s="150" t="str">
        <f>IF(SP_SUL!J2688="","*",SP_SUL!J2688)</f>
        <v>*</v>
      </c>
      <c r="N2666" s="261" t="str">
        <f>IF(SP_SUL!K2688="","*",SP_SUL!K2688)</f>
        <v>*</v>
      </c>
      <c r="O2666" s="26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4" t="str">
        <f>IF(SP_SUL!N2689="","*",SP_SUL!N2689)</f>
        <v>*</v>
      </c>
      <c r="M2667" s="111" t="str">
        <f>IF(SP_SUL!J2689="","*",SP_SUL!J2689)</f>
        <v>*</v>
      </c>
      <c r="N2667" s="260" t="str">
        <f>IF(SP_SUL!K2689="","*",SP_SUL!K2689)</f>
        <v>*</v>
      </c>
      <c r="O2667" s="26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8" t="str">
        <f>IF(SP_SUL!N2690="","*",SP_SUL!N2690)</f>
        <v>*</v>
      </c>
      <c r="M2668" s="150" t="str">
        <f>IF(SP_SUL!J2690="","*",SP_SUL!J2690)</f>
        <v>*</v>
      </c>
      <c r="N2668" s="261" t="str">
        <f>IF(SP_SUL!K2690="","*",SP_SUL!K2690)</f>
        <v>*</v>
      </c>
      <c r="O2668" s="26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8" t="str">
        <f>IF(SP_SUL!N2691="","*",SP_SUL!N2691)</f>
        <v>*</v>
      </c>
      <c r="M2669" s="150" t="str">
        <f>IF(SP_SUL!J2691="","*",SP_SUL!J2691)</f>
        <v>*</v>
      </c>
      <c r="N2669" s="261" t="str">
        <f>IF(SP_SUL!K2691="","*",SP_SUL!K2691)</f>
        <v>*</v>
      </c>
      <c r="O2669" s="26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4" t="str">
        <f>IF(SP_SUL!N2692="","*",SP_SUL!N2692)</f>
        <v>*</v>
      </c>
      <c r="M2670" s="111" t="str">
        <f>IF(SP_SUL!J2692="","*",SP_SUL!J2692)</f>
        <v>*</v>
      </c>
      <c r="N2670" s="260" t="str">
        <f>IF(SP_SUL!K2692="","*",SP_SUL!K2692)</f>
        <v>*</v>
      </c>
      <c r="O2670" s="26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8" t="str">
        <f>IF(SP_SUL!N2693="","*",SP_SUL!N2693)</f>
        <v>*</v>
      </c>
      <c r="M2671" s="150" t="str">
        <f>IF(SP_SUL!J2693="","*",SP_SUL!J2693)</f>
        <v>*</v>
      </c>
      <c r="N2671" s="261" t="str">
        <f>IF(SP_SUL!K2693="","*",SP_SUL!K2693)</f>
        <v>*</v>
      </c>
      <c r="O2671" s="26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8" t="str">
        <f>IF(SP_SUL!N2694="","*",SP_SUL!N2694)</f>
        <v>*</v>
      </c>
      <c r="M2672" s="150" t="str">
        <f>IF(SP_SUL!J2694="","*",SP_SUL!J2694)</f>
        <v>*</v>
      </c>
      <c r="N2672" s="261" t="str">
        <f>IF(SP_SUL!K2694="","*",SP_SUL!K2694)</f>
        <v>*</v>
      </c>
      <c r="O2672" s="26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4" t="str">
        <f>IF(SP_SUL!N2695="","*",SP_SUL!N2695)</f>
        <v>*</v>
      </c>
      <c r="M2673" s="111" t="str">
        <f>IF(SP_SUL!J2695="","*",SP_SUL!J2695)</f>
        <v>*</v>
      </c>
      <c r="N2673" s="260" t="str">
        <f>IF(SP_SUL!K2695="","*",SP_SUL!K2695)</f>
        <v>*</v>
      </c>
      <c r="O2673" s="26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8" t="str">
        <f>IF(SP_SUL!N2696="","*",SP_SUL!N2696)</f>
        <v>*</v>
      </c>
      <c r="M2674" s="150" t="str">
        <f>IF(SP_SUL!J2696="","*",SP_SUL!J2696)</f>
        <v>*</v>
      </c>
      <c r="N2674" s="261" t="str">
        <f>IF(SP_SUL!K2696="","*",SP_SUL!K2696)</f>
        <v>*</v>
      </c>
      <c r="O2674" s="26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8" t="str">
        <f>IF(SP_SUL!N2697="","*",SP_SUL!N2697)</f>
        <v>*</v>
      </c>
      <c r="M2675" s="150" t="str">
        <f>IF(SP_SUL!J2697="","*",SP_SUL!J2697)</f>
        <v>*</v>
      </c>
      <c r="N2675" s="261" t="str">
        <f>IF(SP_SUL!K2697="","*",SP_SUL!K2697)</f>
        <v>*</v>
      </c>
      <c r="O2675" s="26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4" t="str">
        <f>IF(SP_SUL!N2698="","*",SP_SUL!N2698)</f>
        <v>*</v>
      </c>
      <c r="M2676" s="111" t="str">
        <f>IF(SP_SUL!J2698="","*",SP_SUL!J2698)</f>
        <v>*</v>
      </c>
      <c r="N2676" s="260" t="str">
        <f>IF(SP_SUL!K2698="","*",SP_SUL!K2698)</f>
        <v>*</v>
      </c>
      <c r="O2676" s="26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8" t="str">
        <f>IF(SP_SUL!N2699="","*",SP_SUL!N2699)</f>
        <v>*</v>
      </c>
      <c r="M2677" s="150" t="str">
        <f>IF(SP_SUL!J2699="","*",SP_SUL!J2699)</f>
        <v>*</v>
      </c>
      <c r="N2677" s="261" t="str">
        <f>IF(SP_SUL!K2699="","*",SP_SUL!K2699)</f>
        <v>*</v>
      </c>
      <c r="O2677" s="26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8" t="str">
        <f>IF(SP_SUL!N2700="","*",SP_SUL!N2700)</f>
        <v>*</v>
      </c>
      <c r="M2678" s="150" t="str">
        <f>IF(SP_SUL!J2700="","*",SP_SUL!J2700)</f>
        <v>*</v>
      </c>
      <c r="N2678" s="261" t="str">
        <f>IF(SP_SUL!K2700="","*",SP_SUL!K2700)</f>
        <v>*</v>
      </c>
      <c r="O2678" s="26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4" t="str">
        <f>IF(SP_SUL!N2701="","*",SP_SUL!N2701)</f>
        <v>*</v>
      </c>
      <c r="M2679" s="111" t="str">
        <f>IF(SP_SUL!J2701="","*",SP_SUL!J2701)</f>
        <v>*</v>
      </c>
      <c r="N2679" s="260" t="str">
        <f>IF(SP_SUL!K2701="","*",SP_SUL!K2701)</f>
        <v>*</v>
      </c>
      <c r="O2679" s="26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8" t="str">
        <f>IF(SP_SUL!N2702="","*",SP_SUL!N2702)</f>
        <v>*</v>
      </c>
      <c r="M2680" s="150" t="str">
        <f>IF(SP_SUL!J2702="","*",SP_SUL!J2702)</f>
        <v>*</v>
      </c>
      <c r="N2680" s="261" t="str">
        <f>IF(SP_SUL!K2702="","*",SP_SUL!K2702)</f>
        <v>*</v>
      </c>
      <c r="O2680" s="26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8" t="str">
        <f>IF(SP_SUL!N2703="","*",SP_SUL!N2703)</f>
        <v>*</v>
      </c>
      <c r="M2681" s="150" t="str">
        <f>IF(SP_SUL!J2703="","*",SP_SUL!J2703)</f>
        <v>*</v>
      </c>
      <c r="N2681" s="261" t="str">
        <f>IF(SP_SUL!K2703="","*",SP_SUL!K2703)</f>
        <v>*</v>
      </c>
      <c r="O2681" s="26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4" t="str">
        <f>IF(SP_SUL!N2704="","*",SP_SUL!N2704)</f>
        <v>*</v>
      </c>
      <c r="M2682" s="111" t="str">
        <f>IF(SP_SUL!J2704="","*",SP_SUL!J2704)</f>
        <v>*</v>
      </c>
      <c r="N2682" s="260" t="str">
        <f>IF(SP_SUL!K2704="","*",SP_SUL!K2704)</f>
        <v>*</v>
      </c>
      <c r="O2682" s="26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8" t="str">
        <f>IF(SP_SUL!N2705="","*",SP_SUL!N2705)</f>
        <v>*</v>
      </c>
      <c r="M2683" s="150" t="str">
        <f>IF(SP_SUL!J2705="","*",SP_SUL!J2705)</f>
        <v>*</v>
      </c>
      <c r="N2683" s="261" t="str">
        <f>IF(SP_SUL!K2705="","*",SP_SUL!K2705)</f>
        <v>*</v>
      </c>
      <c r="O2683" s="26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8" t="str">
        <f>IF(SP_SUL!N2706="","*",SP_SUL!N2706)</f>
        <v>*</v>
      </c>
      <c r="M2684" s="150" t="str">
        <f>IF(SP_SUL!J2706="","*",SP_SUL!J2706)</f>
        <v>*</v>
      </c>
      <c r="N2684" s="261" t="str">
        <f>IF(SP_SUL!K2706="","*",SP_SUL!K2706)</f>
        <v>*</v>
      </c>
      <c r="O2684" s="26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4" t="str">
        <f>IF(SP_SUL!N2707="","*",SP_SUL!N2707)</f>
        <v>*</v>
      </c>
      <c r="M2685" s="111" t="str">
        <f>IF(SP_SUL!J2707="","*",SP_SUL!J2707)</f>
        <v>*</v>
      </c>
      <c r="N2685" s="260" t="str">
        <f>IF(SP_SUL!K2707="","*",SP_SUL!K2707)</f>
        <v>*</v>
      </c>
      <c r="O2685" s="26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8" t="str">
        <f>IF(SP_SUL!N2708="","*",SP_SUL!N2708)</f>
        <v>*</v>
      </c>
      <c r="M2686" s="150" t="str">
        <f>IF(SP_SUL!J2708="","*",SP_SUL!J2708)</f>
        <v>*</v>
      </c>
      <c r="N2686" s="261" t="str">
        <f>IF(SP_SUL!K2708="","*",SP_SUL!K2708)</f>
        <v>*</v>
      </c>
      <c r="O2686" s="26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8" t="str">
        <f>IF(SP_SUL!N2709="","*",SP_SUL!N2709)</f>
        <v>*</v>
      </c>
      <c r="M2687" s="150" t="str">
        <f>IF(SP_SUL!J2709="","*",SP_SUL!J2709)</f>
        <v>*</v>
      </c>
      <c r="N2687" s="261" t="str">
        <f>IF(SP_SUL!K2709="","*",SP_SUL!K2709)</f>
        <v>*</v>
      </c>
      <c r="O2687" s="26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4" t="str">
        <f>IF(SP_SUL!N2710="","*",SP_SUL!N2710)</f>
        <v>*</v>
      </c>
      <c r="M2688" s="111" t="str">
        <f>IF(SP_SUL!J2710="","*",SP_SUL!J2710)</f>
        <v>*</v>
      </c>
      <c r="N2688" s="260" t="str">
        <f>IF(SP_SUL!K2710="","*",SP_SUL!K2710)</f>
        <v>*</v>
      </c>
      <c r="O2688" s="26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8" t="str">
        <f>IF(SP_SUL!N2711="","*",SP_SUL!N2711)</f>
        <v>*</v>
      </c>
      <c r="M2689" s="150" t="str">
        <f>IF(SP_SUL!J2711="","*",SP_SUL!J2711)</f>
        <v>*</v>
      </c>
      <c r="N2689" s="261" t="str">
        <f>IF(SP_SUL!K2711="","*",SP_SUL!K2711)</f>
        <v>*</v>
      </c>
      <c r="O2689" s="26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8" t="str">
        <f>IF(SP_SUL!N2712="","*",SP_SUL!N2712)</f>
        <v>*</v>
      </c>
      <c r="M2690" s="150" t="str">
        <f>IF(SP_SUL!J2712="","*",SP_SUL!J2712)</f>
        <v>*</v>
      </c>
      <c r="N2690" s="261" t="str">
        <f>IF(SP_SUL!K2712="","*",SP_SUL!K2712)</f>
        <v>*</v>
      </c>
      <c r="O2690" s="26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4" t="str">
        <f>IF(SP_SUL!N2713="","*",SP_SUL!N2713)</f>
        <v>*</v>
      </c>
      <c r="M2691" s="111" t="str">
        <f>IF(SP_SUL!J2713="","*",SP_SUL!J2713)</f>
        <v>*</v>
      </c>
      <c r="N2691" s="260" t="str">
        <f>IF(SP_SUL!K2713="","*",SP_SUL!K2713)</f>
        <v>*</v>
      </c>
      <c r="O2691" s="26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8" t="str">
        <f>IF(SP_SUL!N2714="","*",SP_SUL!N2714)</f>
        <v>*</v>
      </c>
      <c r="M2692" s="150" t="str">
        <f>IF(SP_SUL!J2714="","*",SP_SUL!J2714)</f>
        <v>*</v>
      </c>
      <c r="N2692" s="261" t="str">
        <f>IF(SP_SUL!K2714="","*",SP_SUL!K2714)</f>
        <v>*</v>
      </c>
      <c r="O2692" s="26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8" t="str">
        <f>IF(SP_SUL!N2715="","*",SP_SUL!N2715)</f>
        <v>*</v>
      </c>
      <c r="M2693" s="150" t="str">
        <f>IF(SP_SUL!J2715="","*",SP_SUL!J2715)</f>
        <v>*</v>
      </c>
      <c r="N2693" s="261" t="str">
        <f>IF(SP_SUL!K2715="","*",SP_SUL!K2715)</f>
        <v>*</v>
      </c>
      <c r="O2693" s="26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4" t="str">
        <f>IF(SP_SUL!N2716="","*",SP_SUL!N2716)</f>
        <v>*</v>
      </c>
      <c r="M2694" s="111" t="str">
        <f>IF(SP_SUL!J2716="","*",SP_SUL!J2716)</f>
        <v>*</v>
      </c>
      <c r="N2694" s="260" t="str">
        <f>IF(SP_SUL!K2716="","*",SP_SUL!K2716)</f>
        <v>*</v>
      </c>
      <c r="O2694" s="26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8" t="str">
        <f>IF(SP_SUL!N2717="","*",SP_SUL!N2717)</f>
        <v>*</v>
      </c>
      <c r="M2695" s="150" t="str">
        <f>IF(SP_SUL!J2717="","*",SP_SUL!J2717)</f>
        <v>*</v>
      </c>
      <c r="N2695" s="261" t="str">
        <f>IF(SP_SUL!K2717="","*",SP_SUL!K2717)</f>
        <v>*</v>
      </c>
      <c r="O2695" s="26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8" t="str">
        <f>IF(SP_SUL!N2718="","*",SP_SUL!N2718)</f>
        <v>*</v>
      </c>
      <c r="M2696" s="150" t="str">
        <f>IF(SP_SUL!J2718="","*",SP_SUL!J2718)</f>
        <v>*</v>
      </c>
      <c r="N2696" s="261" t="str">
        <f>IF(SP_SUL!K2718="","*",SP_SUL!K2718)</f>
        <v>*</v>
      </c>
      <c r="O2696" s="26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4" t="str">
        <f>IF(SP_SUL!N2719="","*",SP_SUL!N2719)</f>
        <v>*</v>
      </c>
      <c r="M2697" s="111" t="str">
        <f>IF(SP_SUL!J2719="","*",SP_SUL!J2719)</f>
        <v>*</v>
      </c>
      <c r="N2697" s="260" t="str">
        <f>IF(SP_SUL!K2719="","*",SP_SUL!K2719)</f>
        <v>*</v>
      </c>
      <c r="O2697" s="26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8" t="str">
        <f>IF(SP_SUL!N2720="","*",SP_SUL!N2720)</f>
        <v>*</v>
      </c>
      <c r="M2698" s="150" t="str">
        <f>IF(SP_SUL!J2720="","*",SP_SUL!J2720)</f>
        <v>*</v>
      </c>
      <c r="N2698" s="261" t="str">
        <f>IF(SP_SUL!K2720="","*",SP_SUL!K2720)</f>
        <v>*</v>
      </c>
      <c r="O2698" s="26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8" t="str">
        <f>IF(SP_SUL!N2721="","*",SP_SUL!N2721)</f>
        <v>*</v>
      </c>
      <c r="M2699" s="150" t="str">
        <f>IF(SP_SUL!J2721="","*",SP_SUL!J2721)</f>
        <v>*</v>
      </c>
      <c r="N2699" s="261" t="str">
        <f>IF(SP_SUL!K2721="","*",SP_SUL!K2721)</f>
        <v>*</v>
      </c>
      <c r="O2699" s="26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4" t="str">
        <f>IF(SP_SUL!N2722="","*",SP_SUL!N2722)</f>
        <v>*</v>
      </c>
      <c r="M2700" s="111" t="str">
        <f>IF(SP_SUL!J2722="","*",SP_SUL!J2722)</f>
        <v>*</v>
      </c>
      <c r="N2700" s="260" t="str">
        <f>IF(SP_SUL!K2722="","*",SP_SUL!K2722)</f>
        <v>*</v>
      </c>
      <c r="O2700" s="26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8" t="str">
        <f>IF(SP_SUL!N2723="","*",SP_SUL!N2723)</f>
        <v>*</v>
      </c>
      <c r="M2701" s="150" t="str">
        <f>IF(SP_SUL!J2723="","*",SP_SUL!J2723)</f>
        <v>*</v>
      </c>
      <c r="N2701" s="261" t="str">
        <f>IF(SP_SUL!K2723="","*",SP_SUL!K2723)</f>
        <v>*</v>
      </c>
      <c r="O2701" s="26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8" t="str">
        <f>IF(SP_SUL!N2724="","*",SP_SUL!N2724)</f>
        <v>*</v>
      </c>
      <c r="M2702" s="150" t="str">
        <f>IF(SP_SUL!J2724="","*",SP_SUL!J2724)</f>
        <v>*</v>
      </c>
      <c r="N2702" s="261" t="str">
        <f>IF(SP_SUL!K2724="","*",SP_SUL!K2724)</f>
        <v>*</v>
      </c>
      <c r="O2702" s="26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4" t="str">
        <f>IF(SP_SUL!N2725="","*",SP_SUL!N2725)</f>
        <v>*</v>
      </c>
      <c r="M2703" s="111" t="str">
        <f>IF(SP_SUL!J2725="","*",SP_SUL!J2725)</f>
        <v>*</v>
      </c>
      <c r="N2703" s="260" t="str">
        <f>IF(SP_SUL!K2725="","*",SP_SUL!K2725)</f>
        <v>*</v>
      </c>
      <c r="O2703" s="26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8" t="str">
        <f>IF(SP_SUL!N2726="","*",SP_SUL!N2726)</f>
        <v>*</v>
      </c>
      <c r="M2704" s="150" t="str">
        <f>IF(SP_SUL!J2726="","*",SP_SUL!J2726)</f>
        <v>*</v>
      </c>
      <c r="N2704" s="261" t="str">
        <f>IF(SP_SUL!K2726="","*",SP_SUL!K2726)</f>
        <v>*</v>
      </c>
      <c r="O2704" s="26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8" t="str">
        <f>IF(SP_SUL!N2727="","*",SP_SUL!N2727)</f>
        <v>*</v>
      </c>
      <c r="M2705" s="150" t="str">
        <f>IF(SP_SUL!J2727="","*",SP_SUL!J2727)</f>
        <v>*</v>
      </c>
      <c r="N2705" s="261" t="str">
        <f>IF(SP_SUL!K2727="","*",SP_SUL!K2727)</f>
        <v>*</v>
      </c>
      <c r="O2705" s="26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4" t="str">
        <f>IF(SP_SUL!N2728="","*",SP_SUL!N2728)</f>
        <v>*</v>
      </c>
      <c r="M2706" s="111" t="str">
        <f>IF(SP_SUL!J2728="","*",SP_SUL!J2728)</f>
        <v>*</v>
      </c>
      <c r="N2706" s="260" t="str">
        <f>IF(SP_SUL!K2728="","*",SP_SUL!K2728)</f>
        <v>*</v>
      </c>
      <c r="O2706" s="26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8" t="str">
        <f>IF(SP_SUL!N2729="","*",SP_SUL!N2729)</f>
        <v>*</v>
      </c>
      <c r="M2707" s="150" t="str">
        <f>IF(SP_SUL!J2729="","*",SP_SUL!J2729)</f>
        <v>*</v>
      </c>
      <c r="N2707" s="261" t="str">
        <f>IF(SP_SUL!K2729="","*",SP_SUL!K2729)</f>
        <v>*</v>
      </c>
      <c r="O2707" s="26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8" t="str">
        <f>IF(SP_SUL!N2730="","*",SP_SUL!N2730)</f>
        <v>*</v>
      </c>
      <c r="M2708" s="150" t="str">
        <f>IF(SP_SUL!J2730="","*",SP_SUL!J2730)</f>
        <v>*</v>
      </c>
      <c r="N2708" s="261" t="str">
        <f>IF(SP_SUL!K2730="","*",SP_SUL!K2730)</f>
        <v>*</v>
      </c>
      <c r="O2708" s="26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4" t="str">
        <f>IF(SP_SUL!N2731="","*",SP_SUL!N2731)</f>
        <v>*</v>
      </c>
      <c r="M2709" s="111" t="str">
        <f>IF(SP_SUL!J2731="","*",SP_SUL!J2731)</f>
        <v>*</v>
      </c>
      <c r="N2709" s="260" t="str">
        <f>IF(SP_SUL!K2731="","*",SP_SUL!K2731)</f>
        <v>*</v>
      </c>
      <c r="O2709" s="26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8" t="str">
        <f>IF(SP_SUL!N2732="","*",SP_SUL!N2732)</f>
        <v>*</v>
      </c>
      <c r="M2710" s="150" t="str">
        <f>IF(SP_SUL!J2732="","*",SP_SUL!J2732)</f>
        <v>*</v>
      </c>
      <c r="N2710" s="261" t="str">
        <f>IF(SP_SUL!K2732="","*",SP_SUL!K2732)</f>
        <v>*</v>
      </c>
      <c r="O2710" s="26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8" t="str">
        <f>IF(SP_SUL!N2733="","*",SP_SUL!N2733)</f>
        <v>*</v>
      </c>
      <c r="M2711" s="150" t="str">
        <f>IF(SP_SUL!J2733="","*",SP_SUL!J2733)</f>
        <v>*</v>
      </c>
      <c r="N2711" s="261" t="str">
        <f>IF(SP_SUL!K2733="","*",SP_SUL!K2733)</f>
        <v>*</v>
      </c>
      <c r="O2711" s="26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4" t="str">
        <f>IF(SP_SUL!N2734="","*",SP_SUL!N2734)</f>
        <v>*</v>
      </c>
      <c r="M2712" s="111" t="str">
        <f>IF(SP_SUL!J2734="","*",SP_SUL!J2734)</f>
        <v>*</v>
      </c>
      <c r="N2712" s="260" t="str">
        <f>IF(SP_SUL!K2734="","*",SP_SUL!K2734)</f>
        <v>*</v>
      </c>
      <c r="O2712" s="26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8" t="str">
        <f>IF(SP_SUL!N2735="","*",SP_SUL!N2735)</f>
        <v>*</v>
      </c>
      <c r="M2713" s="150" t="str">
        <f>IF(SP_SUL!J2735="","*",SP_SUL!J2735)</f>
        <v>*</v>
      </c>
      <c r="N2713" s="261" t="str">
        <f>IF(SP_SUL!K2735="","*",SP_SUL!K2735)</f>
        <v>*</v>
      </c>
      <c r="O2713" s="26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8" t="str">
        <f>IF(SP_SUL!N2736="","*",SP_SUL!N2736)</f>
        <v>*</v>
      </c>
      <c r="M2714" s="150" t="str">
        <f>IF(SP_SUL!J2736="","*",SP_SUL!J2736)</f>
        <v>*</v>
      </c>
      <c r="N2714" s="261" t="str">
        <f>IF(SP_SUL!K2736="","*",SP_SUL!K2736)</f>
        <v>*</v>
      </c>
      <c r="O2714" s="26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4" t="str">
        <f>IF(SP_SUL!N2737="","*",SP_SUL!N2737)</f>
        <v>*</v>
      </c>
      <c r="M2715" s="111" t="str">
        <f>IF(SP_SUL!J2737="","*",SP_SUL!J2737)</f>
        <v>*</v>
      </c>
      <c r="N2715" s="260" t="str">
        <f>IF(SP_SUL!K2737="","*",SP_SUL!K2737)</f>
        <v>*</v>
      </c>
      <c r="O2715" s="26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8" t="str">
        <f>IF(SP_SUL!N2738="","*",SP_SUL!N2738)</f>
        <v>*</v>
      </c>
      <c r="M2716" s="150" t="str">
        <f>IF(SP_SUL!J2738="","*",SP_SUL!J2738)</f>
        <v>*</v>
      </c>
      <c r="N2716" s="261" t="str">
        <f>IF(SP_SUL!K2738="","*",SP_SUL!K2738)</f>
        <v>*</v>
      </c>
      <c r="O2716" s="26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8" t="str">
        <f>IF(SP_SUL!N2739="","*",SP_SUL!N2739)</f>
        <v>*</v>
      </c>
      <c r="M2717" s="150" t="str">
        <f>IF(SP_SUL!J2739="","*",SP_SUL!J2739)</f>
        <v>*</v>
      </c>
      <c r="N2717" s="261" t="str">
        <f>IF(SP_SUL!K2739="","*",SP_SUL!K2739)</f>
        <v>*</v>
      </c>
      <c r="O2717" s="26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4" t="str">
        <f>IF(SP_SUL!N2740="","*",SP_SUL!N2740)</f>
        <v>*</v>
      </c>
      <c r="M2718" s="111" t="str">
        <f>IF(SP_SUL!J2740="","*",SP_SUL!J2740)</f>
        <v>*</v>
      </c>
      <c r="N2718" s="260" t="str">
        <f>IF(SP_SUL!K2740="","*",SP_SUL!K2740)</f>
        <v>*</v>
      </c>
      <c r="O2718" s="26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8" t="str">
        <f>IF(SP_SUL!N2741="","*",SP_SUL!N2741)</f>
        <v>*</v>
      </c>
      <c r="M2719" s="150" t="str">
        <f>IF(SP_SUL!J2741="","*",SP_SUL!J2741)</f>
        <v>*</v>
      </c>
      <c r="N2719" s="261" t="str">
        <f>IF(SP_SUL!K2741="","*",SP_SUL!K2741)</f>
        <v>*</v>
      </c>
      <c r="O2719" s="26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8" t="str">
        <f>IF(SP_SUL!N2742="","*",SP_SUL!N2742)</f>
        <v>*</v>
      </c>
      <c r="M2720" s="150" t="str">
        <f>IF(SP_SUL!J2742="","*",SP_SUL!J2742)</f>
        <v>*</v>
      </c>
      <c r="N2720" s="261" t="str">
        <f>IF(SP_SUL!K2742="","*",SP_SUL!K2742)</f>
        <v>*</v>
      </c>
      <c r="O2720" s="26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4" t="str">
        <f>IF(SP_SUL!N2743="","*",SP_SUL!N2743)</f>
        <v>*</v>
      </c>
      <c r="M2721" s="111" t="str">
        <f>IF(SP_SUL!J2743="","*",SP_SUL!J2743)</f>
        <v>*</v>
      </c>
      <c r="N2721" s="260" t="str">
        <f>IF(SP_SUL!K2743="","*",SP_SUL!K2743)</f>
        <v>*</v>
      </c>
      <c r="O2721" s="26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8" t="str">
        <f>IF(SP_SUL!N2744="","*",SP_SUL!N2744)</f>
        <v>*</v>
      </c>
      <c r="M2722" s="150" t="str">
        <f>IF(SP_SUL!J2744="","*",SP_SUL!J2744)</f>
        <v>*</v>
      </c>
      <c r="N2722" s="261" t="str">
        <f>IF(SP_SUL!K2744="","*",SP_SUL!K2744)</f>
        <v>*</v>
      </c>
      <c r="O2722" s="26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8" t="str">
        <f>IF(SP_SUL!N2745="","*",SP_SUL!N2745)</f>
        <v>*</v>
      </c>
      <c r="M2723" s="150" t="str">
        <f>IF(SP_SUL!J2745="","*",SP_SUL!J2745)</f>
        <v>*</v>
      </c>
      <c r="N2723" s="261" t="str">
        <f>IF(SP_SUL!K2745="","*",SP_SUL!K2745)</f>
        <v>*</v>
      </c>
      <c r="O2723" s="26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4" t="str">
        <f>IF(SP_SUL!N2746="","*",SP_SUL!N2746)</f>
        <v>*</v>
      </c>
      <c r="M2724" s="111" t="str">
        <f>IF(SP_SUL!J2746="","*",SP_SUL!J2746)</f>
        <v>*</v>
      </c>
      <c r="N2724" s="260" t="str">
        <f>IF(SP_SUL!K2746="","*",SP_SUL!K2746)</f>
        <v>*</v>
      </c>
      <c r="O2724" s="26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8" t="str">
        <f>IF(SP_SUL!N2747="","*",SP_SUL!N2747)</f>
        <v>*</v>
      </c>
      <c r="M2725" s="150" t="str">
        <f>IF(SP_SUL!J2747="","*",SP_SUL!J2747)</f>
        <v>*</v>
      </c>
      <c r="N2725" s="261" t="str">
        <f>IF(SP_SUL!K2747="","*",SP_SUL!K2747)</f>
        <v>*</v>
      </c>
      <c r="O2725" s="26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8" t="str">
        <f>IF(SP_SUL!N2748="","*",SP_SUL!N2748)</f>
        <v>*</v>
      </c>
      <c r="M2726" s="150" t="str">
        <f>IF(SP_SUL!J2748="","*",SP_SUL!J2748)</f>
        <v>*</v>
      </c>
      <c r="N2726" s="261" t="str">
        <f>IF(SP_SUL!K2748="","*",SP_SUL!K2748)</f>
        <v>*</v>
      </c>
      <c r="O2726" s="26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4" t="str">
        <f>IF(SP_SUL!N2749="","*",SP_SUL!N2749)</f>
        <v>*</v>
      </c>
      <c r="M2727" s="111" t="str">
        <f>IF(SP_SUL!J2749="","*",SP_SUL!J2749)</f>
        <v>*</v>
      </c>
      <c r="N2727" s="260" t="str">
        <f>IF(SP_SUL!K2749="","*",SP_SUL!K2749)</f>
        <v>*</v>
      </c>
      <c r="O2727" s="26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8" t="str">
        <f>IF(SP_SUL!N2750="","*",SP_SUL!N2750)</f>
        <v>*</v>
      </c>
      <c r="M2728" s="150" t="str">
        <f>IF(SP_SUL!J2750="","*",SP_SUL!J2750)</f>
        <v>*</v>
      </c>
      <c r="N2728" s="261" t="str">
        <f>IF(SP_SUL!K2750="","*",SP_SUL!K2750)</f>
        <v>*</v>
      </c>
      <c r="O2728" s="26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8" t="str">
        <f>IF(SP_SUL!N2751="","*",SP_SUL!N2751)</f>
        <v>*</v>
      </c>
      <c r="M2729" s="150" t="str">
        <f>IF(SP_SUL!J2751="","*",SP_SUL!J2751)</f>
        <v>*</v>
      </c>
      <c r="N2729" s="261" t="str">
        <f>IF(SP_SUL!K2751="","*",SP_SUL!K2751)</f>
        <v>*</v>
      </c>
      <c r="O2729" s="26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4" t="str">
        <f>IF(SP_SUL!N2752="","*",SP_SUL!N2752)</f>
        <v>*</v>
      </c>
      <c r="M2730" s="111" t="str">
        <f>IF(SP_SUL!J2752="","*",SP_SUL!J2752)</f>
        <v>*</v>
      </c>
      <c r="N2730" s="260" t="str">
        <f>IF(SP_SUL!K2752="","*",SP_SUL!K2752)</f>
        <v>*</v>
      </c>
      <c r="O2730" s="26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8" t="str">
        <f>IF(SP_SUL!N2753="","*",SP_SUL!N2753)</f>
        <v>*</v>
      </c>
      <c r="M2731" s="150" t="str">
        <f>IF(SP_SUL!J2753="","*",SP_SUL!J2753)</f>
        <v>*</v>
      </c>
      <c r="N2731" s="261" t="str">
        <f>IF(SP_SUL!K2753="","*",SP_SUL!K2753)</f>
        <v>*</v>
      </c>
      <c r="O2731" s="26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8" t="str">
        <f>IF(SP_SUL!N2754="","*",SP_SUL!N2754)</f>
        <v>*</v>
      </c>
      <c r="M2732" s="150" t="str">
        <f>IF(SP_SUL!J2754="","*",SP_SUL!J2754)</f>
        <v>*</v>
      </c>
      <c r="N2732" s="261" t="str">
        <f>IF(SP_SUL!K2754="","*",SP_SUL!K2754)</f>
        <v>*</v>
      </c>
      <c r="O2732" s="26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4" t="str">
        <f>IF(SP_SUL!N2755="","*",SP_SUL!N2755)</f>
        <v>*</v>
      </c>
      <c r="M2733" s="111" t="str">
        <f>IF(SP_SUL!J2755="","*",SP_SUL!J2755)</f>
        <v>*</v>
      </c>
      <c r="N2733" s="260" t="str">
        <f>IF(SP_SUL!K2755="","*",SP_SUL!K2755)</f>
        <v>*</v>
      </c>
      <c r="O2733" s="26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8" t="str">
        <f>IF(SP_SUL!N2756="","*",SP_SUL!N2756)</f>
        <v>*</v>
      </c>
      <c r="M2734" s="150" t="str">
        <f>IF(SP_SUL!J2756="","*",SP_SUL!J2756)</f>
        <v>*</v>
      </c>
      <c r="N2734" s="261" t="str">
        <f>IF(SP_SUL!K2756="","*",SP_SUL!K2756)</f>
        <v>*</v>
      </c>
      <c r="O2734" s="26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8" t="str">
        <f>IF(SP_SUL!N2757="","*",SP_SUL!N2757)</f>
        <v>*</v>
      </c>
      <c r="M2735" s="150" t="str">
        <f>IF(SP_SUL!J2757="","*",SP_SUL!J2757)</f>
        <v>*</v>
      </c>
      <c r="N2735" s="261" t="str">
        <f>IF(SP_SUL!K2757="","*",SP_SUL!K2757)</f>
        <v>*</v>
      </c>
      <c r="O2735" s="26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4" t="str">
        <f>IF(SP_SUL!N2758="","*",SP_SUL!N2758)</f>
        <v>*</v>
      </c>
      <c r="M2736" s="111" t="str">
        <f>IF(SP_SUL!J2758="","*",SP_SUL!J2758)</f>
        <v>*</v>
      </c>
      <c r="N2736" s="260" t="str">
        <f>IF(SP_SUL!K2758="","*",SP_SUL!K2758)</f>
        <v>*</v>
      </c>
      <c r="O2736" s="26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8" t="str">
        <f>IF(SP_SUL!N2759="","*",SP_SUL!N2759)</f>
        <v>*</v>
      </c>
      <c r="M2737" s="150" t="str">
        <f>IF(SP_SUL!J2759="","*",SP_SUL!J2759)</f>
        <v>*</v>
      </c>
      <c r="N2737" s="261" t="str">
        <f>IF(SP_SUL!K2759="","*",SP_SUL!K2759)</f>
        <v>*</v>
      </c>
      <c r="O2737" s="26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8" t="str">
        <f>IF(SP_SUL!N2760="","*",SP_SUL!N2760)</f>
        <v>*</v>
      </c>
      <c r="M2738" s="150" t="str">
        <f>IF(SP_SUL!J2760="","*",SP_SUL!J2760)</f>
        <v>*</v>
      </c>
      <c r="N2738" s="261" t="str">
        <f>IF(SP_SUL!K2760="","*",SP_SUL!K2760)</f>
        <v>*</v>
      </c>
      <c r="O2738" s="26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4" t="str">
        <f>IF(SP_SUL!N2761="","*",SP_SUL!N2761)</f>
        <v>*</v>
      </c>
      <c r="M2739" s="111" t="str">
        <f>IF(SP_SUL!J2761="","*",SP_SUL!J2761)</f>
        <v>*</v>
      </c>
      <c r="N2739" s="260" t="str">
        <f>IF(SP_SUL!K2761="","*",SP_SUL!K2761)</f>
        <v>*</v>
      </c>
      <c r="O2739" s="26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8" t="str">
        <f>IF(SP_SUL!N2762="","*",SP_SUL!N2762)</f>
        <v>*</v>
      </c>
      <c r="M2740" s="150" t="str">
        <f>IF(SP_SUL!J2762="","*",SP_SUL!J2762)</f>
        <v>*</v>
      </c>
      <c r="N2740" s="261" t="str">
        <f>IF(SP_SUL!K2762="","*",SP_SUL!K2762)</f>
        <v>*</v>
      </c>
      <c r="O2740" s="26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8" t="str">
        <f>IF(SP_SUL!N2763="","*",SP_SUL!N2763)</f>
        <v>*</v>
      </c>
      <c r="M2741" s="150" t="str">
        <f>IF(SP_SUL!J2763="","*",SP_SUL!J2763)</f>
        <v>*</v>
      </c>
      <c r="N2741" s="261" t="str">
        <f>IF(SP_SUL!K2763="","*",SP_SUL!K2763)</f>
        <v>*</v>
      </c>
      <c r="O2741" s="26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4" t="str">
        <f>IF(SP_SUL!N2764="","*",SP_SUL!N2764)</f>
        <v>*</v>
      </c>
      <c r="M2742" s="111" t="str">
        <f>IF(SP_SUL!J2764="","*",SP_SUL!J2764)</f>
        <v>*</v>
      </c>
      <c r="N2742" s="260" t="str">
        <f>IF(SP_SUL!K2764="","*",SP_SUL!K2764)</f>
        <v>*</v>
      </c>
      <c r="O2742" s="26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8" t="str">
        <f>IF(SP_SUL!N2765="","*",SP_SUL!N2765)</f>
        <v>*</v>
      </c>
      <c r="M2743" s="150" t="str">
        <f>IF(SP_SUL!J2765="","*",SP_SUL!J2765)</f>
        <v>*</v>
      </c>
      <c r="N2743" s="261" t="str">
        <f>IF(SP_SUL!K2765="","*",SP_SUL!K2765)</f>
        <v>*</v>
      </c>
      <c r="O2743" s="26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8" t="str">
        <f>IF(SP_SUL!N2766="","*",SP_SUL!N2766)</f>
        <v>*</v>
      </c>
      <c r="M2744" s="150" t="str">
        <f>IF(SP_SUL!J2766="","*",SP_SUL!J2766)</f>
        <v>*</v>
      </c>
      <c r="N2744" s="261" t="str">
        <f>IF(SP_SUL!K2766="","*",SP_SUL!K2766)</f>
        <v>*</v>
      </c>
      <c r="O2744" s="26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4" t="str">
        <f>IF(SP_SUL!N2767="","*",SP_SUL!N2767)</f>
        <v>*</v>
      </c>
      <c r="M2745" s="111" t="str">
        <f>IF(SP_SUL!J2767="","*",SP_SUL!J2767)</f>
        <v>*</v>
      </c>
      <c r="N2745" s="260" t="str">
        <f>IF(SP_SUL!K2767="","*",SP_SUL!K2767)</f>
        <v>*</v>
      </c>
      <c r="O2745" s="26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8" t="str">
        <f>IF(SP_SUL!N2768="","*",SP_SUL!N2768)</f>
        <v>*</v>
      </c>
      <c r="M2746" s="150" t="str">
        <f>IF(SP_SUL!J2768="","*",SP_SUL!J2768)</f>
        <v>*</v>
      </c>
      <c r="N2746" s="261" t="str">
        <f>IF(SP_SUL!K2768="","*",SP_SUL!K2768)</f>
        <v>*</v>
      </c>
      <c r="O2746" s="26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8" t="str">
        <f>IF(SP_SUL!N2769="","*",SP_SUL!N2769)</f>
        <v>*</v>
      </c>
      <c r="M2747" s="150" t="str">
        <f>IF(SP_SUL!J2769="","*",SP_SUL!J2769)</f>
        <v>*</v>
      </c>
      <c r="N2747" s="261" t="str">
        <f>IF(SP_SUL!K2769="","*",SP_SUL!K2769)</f>
        <v>*</v>
      </c>
      <c r="O2747" s="26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4" t="str">
        <f>IF(SP_SUL!N2770="","*",SP_SUL!N2770)</f>
        <v>*</v>
      </c>
      <c r="M2748" s="111" t="str">
        <f>IF(SP_SUL!J2770="","*",SP_SUL!J2770)</f>
        <v>*</v>
      </c>
      <c r="N2748" s="260" t="str">
        <f>IF(SP_SUL!K2770="","*",SP_SUL!K2770)</f>
        <v>*</v>
      </c>
      <c r="O2748" s="26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8" t="str">
        <f>IF(SP_SUL!N2771="","*",SP_SUL!N2771)</f>
        <v>*</v>
      </c>
      <c r="M2749" s="150" t="str">
        <f>IF(SP_SUL!J2771="","*",SP_SUL!J2771)</f>
        <v>*</v>
      </c>
      <c r="N2749" s="261" t="str">
        <f>IF(SP_SUL!K2771="","*",SP_SUL!K2771)</f>
        <v>*</v>
      </c>
      <c r="O2749" s="26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8" t="str">
        <f>IF(SP_SUL!N2772="","*",SP_SUL!N2772)</f>
        <v>*</v>
      </c>
      <c r="M2750" s="150" t="str">
        <f>IF(SP_SUL!J2772="","*",SP_SUL!J2772)</f>
        <v>*</v>
      </c>
      <c r="N2750" s="261" t="str">
        <f>IF(SP_SUL!K2772="","*",SP_SUL!K2772)</f>
        <v>*</v>
      </c>
      <c r="O2750" s="26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4" t="str">
        <f>IF(SP_SUL!N2773="","*",SP_SUL!N2773)</f>
        <v>*</v>
      </c>
      <c r="M2751" s="111" t="str">
        <f>IF(SP_SUL!J2773="","*",SP_SUL!J2773)</f>
        <v>*</v>
      </c>
      <c r="N2751" s="260" t="str">
        <f>IF(SP_SUL!K2773="","*",SP_SUL!K2773)</f>
        <v>*</v>
      </c>
      <c r="O2751" s="26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8" t="str">
        <f>IF(SP_SUL!N2774="","*",SP_SUL!N2774)</f>
        <v>*</v>
      </c>
      <c r="M2752" s="150" t="str">
        <f>IF(SP_SUL!J2774="","*",SP_SUL!J2774)</f>
        <v>*</v>
      </c>
      <c r="N2752" s="261" t="str">
        <f>IF(SP_SUL!K2774="","*",SP_SUL!K2774)</f>
        <v>*</v>
      </c>
      <c r="O2752" s="26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8" t="str">
        <f>IF(SP_SUL!N2775="","*",SP_SUL!N2775)</f>
        <v>*</v>
      </c>
      <c r="M2753" s="150" t="str">
        <f>IF(SP_SUL!J2775="","*",SP_SUL!J2775)</f>
        <v>*</v>
      </c>
      <c r="N2753" s="261" t="str">
        <f>IF(SP_SUL!K2775="","*",SP_SUL!K2775)</f>
        <v>*</v>
      </c>
      <c r="O2753" s="26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4" t="str">
        <f>IF(SP_SUL!N2776="","*",SP_SUL!N2776)</f>
        <v>*</v>
      </c>
      <c r="M2754" s="111" t="str">
        <f>IF(SP_SUL!J2776="","*",SP_SUL!J2776)</f>
        <v>*</v>
      </c>
      <c r="N2754" s="260" t="str">
        <f>IF(SP_SUL!K2776="","*",SP_SUL!K2776)</f>
        <v>*</v>
      </c>
      <c r="O2754" s="26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8" t="str">
        <f>IF(SP_SUL!N2777="","*",SP_SUL!N2777)</f>
        <v>*</v>
      </c>
      <c r="M2755" s="150" t="str">
        <f>IF(SP_SUL!J2777="","*",SP_SUL!J2777)</f>
        <v>*</v>
      </c>
      <c r="N2755" s="261" t="str">
        <f>IF(SP_SUL!K2777="","*",SP_SUL!K2777)</f>
        <v>*</v>
      </c>
      <c r="O2755" s="26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8" t="str">
        <f>IF(SP_SUL!N2778="","*",SP_SUL!N2778)</f>
        <v>*</v>
      </c>
      <c r="M2756" s="150" t="str">
        <f>IF(SP_SUL!J2778="","*",SP_SUL!J2778)</f>
        <v>*</v>
      </c>
      <c r="N2756" s="261" t="str">
        <f>IF(SP_SUL!K2778="","*",SP_SUL!K2778)</f>
        <v>*</v>
      </c>
      <c r="O2756" s="26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4" t="str">
        <f>IF(SP_SUL!N2779="","*",SP_SUL!N2779)</f>
        <v>*</v>
      </c>
      <c r="M2757" s="111" t="str">
        <f>IF(SP_SUL!J2779="","*",SP_SUL!J2779)</f>
        <v>*</v>
      </c>
      <c r="N2757" s="260" t="str">
        <f>IF(SP_SUL!K2779="","*",SP_SUL!K2779)</f>
        <v>*</v>
      </c>
      <c r="O2757" s="26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8" t="str">
        <f>IF(SP_SUL!N2780="","*",SP_SUL!N2780)</f>
        <v>*</v>
      </c>
      <c r="M2758" s="150" t="str">
        <f>IF(SP_SUL!J2780="","*",SP_SUL!J2780)</f>
        <v>*</v>
      </c>
      <c r="N2758" s="261" t="str">
        <f>IF(SP_SUL!K2780="","*",SP_SUL!K2780)</f>
        <v>*</v>
      </c>
      <c r="O2758" s="26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8" t="str">
        <f>IF(SP_SUL!N2781="","*",SP_SUL!N2781)</f>
        <v>*</v>
      </c>
      <c r="M2759" s="150" t="str">
        <f>IF(SP_SUL!J2781="","*",SP_SUL!J2781)</f>
        <v>*</v>
      </c>
      <c r="N2759" s="261" t="str">
        <f>IF(SP_SUL!K2781="","*",SP_SUL!K2781)</f>
        <v>*</v>
      </c>
      <c r="O2759" s="26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4" t="str">
        <f>IF(SP_SUL!N2782="","*",SP_SUL!N2782)</f>
        <v>*</v>
      </c>
      <c r="M2760" s="111" t="str">
        <f>IF(SP_SUL!J2782="","*",SP_SUL!J2782)</f>
        <v>*</v>
      </c>
      <c r="N2760" s="260" t="str">
        <f>IF(SP_SUL!K2782="","*",SP_SUL!K2782)</f>
        <v>*</v>
      </c>
      <c r="O2760" s="26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8" t="str">
        <f>IF(SP_SUL!N2783="","*",SP_SUL!N2783)</f>
        <v>*</v>
      </c>
      <c r="M2761" s="150" t="str">
        <f>IF(SP_SUL!J2783="","*",SP_SUL!J2783)</f>
        <v>*</v>
      </c>
      <c r="N2761" s="261" t="str">
        <f>IF(SP_SUL!K2783="","*",SP_SUL!K2783)</f>
        <v>*</v>
      </c>
      <c r="O2761" s="26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8" t="str">
        <f>IF(SP_SUL!N2784="","*",SP_SUL!N2784)</f>
        <v>*</v>
      </c>
      <c r="M2762" s="150" t="str">
        <f>IF(SP_SUL!J2784="","*",SP_SUL!J2784)</f>
        <v>*</v>
      </c>
      <c r="N2762" s="261" t="str">
        <f>IF(SP_SUL!K2784="","*",SP_SUL!K2784)</f>
        <v>*</v>
      </c>
      <c r="O2762" s="26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4" t="str">
        <f>IF(SP_SUL!N2785="","*",SP_SUL!N2785)</f>
        <v>*</v>
      </c>
      <c r="M2763" s="111" t="str">
        <f>IF(SP_SUL!J2785="","*",SP_SUL!J2785)</f>
        <v>*</v>
      </c>
      <c r="N2763" s="260" t="str">
        <f>IF(SP_SUL!K2785="","*",SP_SUL!K2785)</f>
        <v>*</v>
      </c>
      <c r="O2763" s="26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8" t="str">
        <f>IF(SP_SUL!N2786="","*",SP_SUL!N2786)</f>
        <v>*</v>
      </c>
      <c r="M2764" s="150" t="str">
        <f>IF(SP_SUL!J2786="","*",SP_SUL!J2786)</f>
        <v>*</v>
      </c>
      <c r="N2764" s="261" t="str">
        <f>IF(SP_SUL!K2786="","*",SP_SUL!K2786)</f>
        <v>*</v>
      </c>
      <c r="O2764" s="26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8" t="str">
        <f>IF(SP_SUL!N2787="","*",SP_SUL!N2787)</f>
        <v>*</v>
      </c>
      <c r="M2765" s="150" t="str">
        <f>IF(SP_SUL!J2787="","*",SP_SUL!J2787)</f>
        <v>*</v>
      </c>
      <c r="N2765" s="261" t="str">
        <f>IF(SP_SUL!K2787="","*",SP_SUL!K2787)</f>
        <v>*</v>
      </c>
      <c r="O2765" s="26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4" t="str">
        <f>IF(SP_SUL!N2788="","*",SP_SUL!N2788)</f>
        <v>*</v>
      </c>
      <c r="M2766" s="111" t="str">
        <f>IF(SP_SUL!J2788="","*",SP_SUL!J2788)</f>
        <v>*</v>
      </c>
      <c r="N2766" s="260" t="str">
        <f>IF(SP_SUL!K2788="","*",SP_SUL!K2788)</f>
        <v>*</v>
      </c>
      <c r="O2766" s="26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8" t="str">
        <f>IF(SP_SUL!N2789="","*",SP_SUL!N2789)</f>
        <v>*</v>
      </c>
      <c r="M2767" s="150" t="str">
        <f>IF(SP_SUL!J2789="","*",SP_SUL!J2789)</f>
        <v>*</v>
      </c>
      <c r="N2767" s="261" t="str">
        <f>IF(SP_SUL!K2789="","*",SP_SUL!K2789)</f>
        <v>*</v>
      </c>
      <c r="O2767" s="26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8" t="str">
        <f>IF(SP_SUL!N2790="","*",SP_SUL!N2790)</f>
        <v>*</v>
      </c>
      <c r="M2768" s="150" t="str">
        <f>IF(SP_SUL!J2790="","*",SP_SUL!J2790)</f>
        <v>*</v>
      </c>
      <c r="N2768" s="261" t="str">
        <f>IF(SP_SUL!K2790="","*",SP_SUL!K2790)</f>
        <v>*</v>
      </c>
      <c r="O2768" s="26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4" t="str">
        <f>IF(SP_SUL!N2791="","*",SP_SUL!N2791)</f>
        <v>*</v>
      </c>
      <c r="M2769" s="111" t="str">
        <f>IF(SP_SUL!J2791="","*",SP_SUL!J2791)</f>
        <v>*</v>
      </c>
      <c r="N2769" s="260" t="str">
        <f>IF(SP_SUL!K2791="","*",SP_SUL!K2791)</f>
        <v>*</v>
      </c>
      <c r="O2769" s="26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8" t="str">
        <f>IF(SP_SUL!N2792="","*",SP_SUL!N2792)</f>
        <v>*</v>
      </c>
      <c r="M2770" s="150" t="str">
        <f>IF(SP_SUL!J2792="","*",SP_SUL!J2792)</f>
        <v>*</v>
      </c>
      <c r="N2770" s="261" t="str">
        <f>IF(SP_SUL!K2792="","*",SP_SUL!K2792)</f>
        <v>*</v>
      </c>
      <c r="O2770" s="26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8" t="str">
        <f>IF(SP_SUL!N2793="","*",SP_SUL!N2793)</f>
        <v>*</v>
      </c>
      <c r="M2771" s="150" t="str">
        <f>IF(SP_SUL!J2793="","*",SP_SUL!J2793)</f>
        <v>*</v>
      </c>
      <c r="N2771" s="261" t="str">
        <f>IF(SP_SUL!K2793="","*",SP_SUL!K2793)</f>
        <v>*</v>
      </c>
      <c r="O2771" s="26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4" t="str">
        <f>IF(SP_SUL!N2794="","*",SP_SUL!N2794)</f>
        <v>*</v>
      </c>
      <c r="M2772" s="111" t="str">
        <f>IF(SP_SUL!J2794="","*",SP_SUL!J2794)</f>
        <v>*</v>
      </c>
      <c r="N2772" s="260" t="str">
        <f>IF(SP_SUL!K2794="","*",SP_SUL!K2794)</f>
        <v>*</v>
      </c>
      <c r="O2772" s="26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8" t="str">
        <f>IF(SP_SUL!N2795="","*",SP_SUL!N2795)</f>
        <v>*</v>
      </c>
      <c r="M2773" s="150" t="str">
        <f>IF(SP_SUL!J2795="","*",SP_SUL!J2795)</f>
        <v>*</v>
      </c>
      <c r="N2773" s="261" t="str">
        <f>IF(SP_SUL!K2795="","*",SP_SUL!K2795)</f>
        <v>*</v>
      </c>
      <c r="O2773" s="26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8" t="str">
        <f>IF(SP_SUL!N2796="","*",SP_SUL!N2796)</f>
        <v>*</v>
      </c>
      <c r="M2774" s="150" t="str">
        <f>IF(SP_SUL!J2796="","*",SP_SUL!J2796)</f>
        <v>*</v>
      </c>
      <c r="N2774" s="261" t="str">
        <f>IF(SP_SUL!K2796="","*",SP_SUL!K2796)</f>
        <v>*</v>
      </c>
      <c r="O2774" s="26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4" t="str">
        <f>IF(SP_SUL!N2797="","*",SP_SUL!N2797)</f>
        <v>*</v>
      </c>
      <c r="M2775" s="111" t="str">
        <f>IF(SP_SUL!J2797="","*",SP_SUL!J2797)</f>
        <v>*</v>
      </c>
      <c r="N2775" s="260" t="str">
        <f>IF(SP_SUL!K2797="","*",SP_SUL!K2797)</f>
        <v>*</v>
      </c>
      <c r="O2775" s="26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8" t="str">
        <f>IF(SP_SUL!N2798="","*",SP_SUL!N2798)</f>
        <v>*</v>
      </c>
      <c r="M2776" s="150" t="str">
        <f>IF(SP_SUL!J2798="","*",SP_SUL!J2798)</f>
        <v>*</v>
      </c>
      <c r="N2776" s="261" t="str">
        <f>IF(SP_SUL!K2798="","*",SP_SUL!K2798)</f>
        <v>*</v>
      </c>
      <c r="O2776" s="26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8" t="str">
        <f>IF(SP_SUL!N2799="","*",SP_SUL!N2799)</f>
        <v>*</v>
      </c>
      <c r="M2777" s="150" t="str">
        <f>IF(SP_SUL!J2799="","*",SP_SUL!J2799)</f>
        <v>*</v>
      </c>
      <c r="N2777" s="261" t="str">
        <f>IF(SP_SUL!K2799="","*",SP_SUL!K2799)</f>
        <v>*</v>
      </c>
      <c r="O2777" s="26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4" t="str">
        <f>IF(SP_SUL!N2800="","*",SP_SUL!N2800)</f>
        <v>*</v>
      </c>
      <c r="M2778" s="111" t="str">
        <f>IF(SP_SUL!J2800="","*",SP_SUL!J2800)</f>
        <v>*</v>
      </c>
      <c r="N2778" s="260" t="str">
        <f>IF(SP_SUL!K2800="","*",SP_SUL!K2800)</f>
        <v>*</v>
      </c>
      <c r="O2778" s="26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8" t="str">
        <f>IF(SP_SUL!N2801="","*",SP_SUL!N2801)</f>
        <v>*</v>
      </c>
      <c r="M2779" s="150" t="str">
        <f>IF(SP_SUL!J2801="","*",SP_SUL!J2801)</f>
        <v>*</v>
      </c>
      <c r="N2779" s="261" t="str">
        <f>IF(SP_SUL!K2801="","*",SP_SUL!K2801)</f>
        <v>*</v>
      </c>
      <c r="O2779" s="26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8" t="str">
        <f>IF(SP_SUL!N2802="","*",SP_SUL!N2802)</f>
        <v>*</v>
      </c>
      <c r="M2780" s="150" t="str">
        <f>IF(SP_SUL!J2802="","*",SP_SUL!J2802)</f>
        <v>*</v>
      </c>
      <c r="N2780" s="261" t="str">
        <f>IF(SP_SUL!K2802="","*",SP_SUL!K2802)</f>
        <v>*</v>
      </c>
      <c r="O2780" s="26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4" t="str">
        <f>IF(SP_SUL!N2803="","*",SP_SUL!N2803)</f>
        <v>*</v>
      </c>
      <c r="M2781" s="111" t="str">
        <f>IF(SP_SUL!J2803="","*",SP_SUL!J2803)</f>
        <v>*</v>
      </c>
      <c r="N2781" s="260" t="str">
        <f>IF(SP_SUL!K2803="","*",SP_SUL!K2803)</f>
        <v>*</v>
      </c>
      <c r="O2781" s="26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8" t="str">
        <f>IF(SP_SUL!N2804="","*",SP_SUL!N2804)</f>
        <v>*</v>
      </c>
      <c r="M2782" s="150" t="str">
        <f>IF(SP_SUL!J2804="","*",SP_SUL!J2804)</f>
        <v>*</v>
      </c>
      <c r="N2782" s="261" t="str">
        <f>IF(SP_SUL!K2804="","*",SP_SUL!K2804)</f>
        <v>*</v>
      </c>
      <c r="O2782" s="26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8" t="str">
        <f>IF(SP_SUL!N2805="","*",SP_SUL!N2805)</f>
        <v>*</v>
      </c>
      <c r="M2783" s="150" t="str">
        <f>IF(SP_SUL!J2805="","*",SP_SUL!J2805)</f>
        <v>*</v>
      </c>
      <c r="N2783" s="261" t="str">
        <f>IF(SP_SUL!K2805="","*",SP_SUL!K2805)</f>
        <v>*</v>
      </c>
      <c r="O2783" s="26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4" t="str">
        <f>IF(SP_SUL!N2806="","*",SP_SUL!N2806)</f>
        <v>*</v>
      </c>
      <c r="M2784" s="111" t="str">
        <f>IF(SP_SUL!J2806="","*",SP_SUL!J2806)</f>
        <v>*</v>
      </c>
      <c r="N2784" s="260" t="str">
        <f>IF(SP_SUL!K2806="","*",SP_SUL!K2806)</f>
        <v>*</v>
      </c>
      <c r="O2784" s="26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8" t="str">
        <f>IF(SP_SUL!N2807="","*",SP_SUL!N2807)</f>
        <v>*</v>
      </c>
      <c r="M2785" s="150" t="str">
        <f>IF(SP_SUL!J2807="","*",SP_SUL!J2807)</f>
        <v>*</v>
      </c>
      <c r="N2785" s="261" t="str">
        <f>IF(SP_SUL!K2807="","*",SP_SUL!K2807)</f>
        <v>*</v>
      </c>
      <c r="O2785" s="26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8" t="str">
        <f>IF(SP_SUL!N2808="","*",SP_SUL!N2808)</f>
        <v>*</v>
      </c>
      <c r="M2786" s="150" t="str">
        <f>IF(SP_SUL!J2808="","*",SP_SUL!J2808)</f>
        <v>*</v>
      </c>
      <c r="N2786" s="261" t="str">
        <f>IF(SP_SUL!K2808="","*",SP_SUL!K2808)</f>
        <v>*</v>
      </c>
      <c r="O2786" s="26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4" t="str">
        <f>IF(SP_SUL!N2809="","*",SP_SUL!N2809)</f>
        <v>*</v>
      </c>
      <c r="M2787" s="111" t="str">
        <f>IF(SP_SUL!J2809="","*",SP_SUL!J2809)</f>
        <v>*</v>
      </c>
      <c r="N2787" s="260" t="str">
        <f>IF(SP_SUL!K2809="","*",SP_SUL!K2809)</f>
        <v>*</v>
      </c>
      <c r="O2787" s="26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8" t="str">
        <f>IF(SP_SUL!N2810="","*",SP_SUL!N2810)</f>
        <v>*</v>
      </c>
      <c r="M2788" s="150" t="str">
        <f>IF(SP_SUL!J2810="","*",SP_SUL!J2810)</f>
        <v>*</v>
      </c>
      <c r="N2788" s="261" t="str">
        <f>IF(SP_SUL!K2810="","*",SP_SUL!K2810)</f>
        <v>*</v>
      </c>
      <c r="O2788" s="26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8" t="str">
        <f>IF(SP_SUL!N2811="","*",SP_SUL!N2811)</f>
        <v>*</v>
      </c>
      <c r="M2789" s="150" t="str">
        <f>IF(SP_SUL!J2811="","*",SP_SUL!J2811)</f>
        <v>*</v>
      </c>
      <c r="N2789" s="261" t="str">
        <f>IF(SP_SUL!K2811="","*",SP_SUL!K2811)</f>
        <v>*</v>
      </c>
      <c r="O2789" s="26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4" t="str">
        <f>IF(SP_SUL!N2812="","*",SP_SUL!N2812)</f>
        <v>*</v>
      </c>
      <c r="M2790" s="111" t="str">
        <f>IF(SP_SUL!J2812="","*",SP_SUL!J2812)</f>
        <v>*</v>
      </c>
      <c r="N2790" s="260" t="str">
        <f>IF(SP_SUL!K2812="","*",SP_SUL!K2812)</f>
        <v>*</v>
      </c>
      <c r="O2790" s="26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8" t="str">
        <f>IF(SP_SUL!N2813="","*",SP_SUL!N2813)</f>
        <v>*</v>
      </c>
      <c r="M2791" s="150" t="str">
        <f>IF(SP_SUL!J2813="","*",SP_SUL!J2813)</f>
        <v>*</v>
      </c>
      <c r="N2791" s="261" t="str">
        <f>IF(SP_SUL!K2813="","*",SP_SUL!K2813)</f>
        <v>*</v>
      </c>
      <c r="O2791" s="26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8" t="str">
        <f>IF(SP_SUL!N2814="","*",SP_SUL!N2814)</f>
        <v>*</v>
      </c>
      <c r="M2792" s="150" t="str">
        <f>IF(SP_SUL!J2814="","*",SP_SUL!J2814)</f>
        <v>*</v>
      </c>
      <c r="N2792" s="261" t="str">
        <f>IF(SP_SUL!K2814="","*",SP_SUL!K2814)</f>
        <v>*</v>
      </c>
      <c r="O2792" s="26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4" t="str">
        <f>IF(SP_SUL!N2815="","*",SP_SUL!N2815)</f>
        <v>*</v>
      </c>
      <c r="M2793" s="111" t="str">
        <f>IF(SP_SUL!J2815="","*",SP_SUL!J2815)</f>
        <v>*</v>
      </c>
      <c r="N2793" s="260" t="str">
        <f>IF(SP_SUL!K2815="","*",SP_SUL!K2815)</f>
        <v>*</v>
      </c>
      <c r="O2793" s="26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8" t="str">
        <f>IF(SP_SUL!N2816="","*",SP_SUL!N2816)</f>
        <v>*</v>
      </c>
      <c r="M2794" s="150" t="str">
        <f>IF(SP_SUL!J2816="","*",SP_SUL!J2816)</f>
        <v>*</v>
      </c>
      <c r="N2794" s="261" t="str">
        <f>IF(SP_SUL!K2816="","*",SP_SUL!K2816)</f>
        <v>*</v>
      </c>
      <c r="O2794" s="26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8" t="str">
        <f>IF(SP_SUL!N2817="","*",SP_SUL!N2817)</f>
        <v>*</v>
      </c>
      <c r="M2795" s="150" t="str">
        <f>IF(SP_SUL!J2817="","*",SP_SUL!J2817)</f>
        <v>*</v>
      </c>
      <c r="N2795" s="261" t="str">
        <f>IF(SP_SUL!K2817="","*",SP_SUL!K2817)</f>
        <v>*</v>
      </c>
      <c r="O2795" s="26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4" t="str">
        <f>IF(SP_SUL!N2818="","*",SP_SUL!N2818)</f>
        <v>*</v>
      </c>
      <c r="M2796" s="111" t="str">
        <f>IF(SP_SUL!J2818="","*",SP_SUL!J2818)</f>
        <v>*</v>
      </c>
      <c r="N2796" s="260" t="str">
        <f>IF(SP_SUL!K2818="","*",SP_SUL!K2818)</f>
        <v>*</v>
      </c>
      <c r="O2796" s="26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8" t="str">
        <f>IF(SP_SUL!N2819="","*",SP_SUL!N2819)</f>
        <v>*</v>
      </c>
      <c r="M2797" s="150" t="str">
        <f>IF(SP_SUL!J2819="","*",SP_SUL!J2819)</f>
        <v>*</v>
      </c>
      <c r="N2797" s="261" t="str">
        <f>IF(SP_SUL!K2819="","*",SP_SUL!K2819)</f>
        <v>*</v>
      </c>
      <c r="O2797" s="26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8" t="str">
        <f>IF(SP_SUL!N2820="","*",SP_SUL!N2820)</f>
        <v>*</v>
      </c>
      <c r="M2798" s="150" t="str">
        <f>IF(SP_SUL!J2820="","*",SP_SUL!J2820)</f>
        <v>*</v>
      </c>
      <c r="N2798" s="261" t="str">
        <f>IF(SP_SUL!K2820="","*",SP_SUL!K2820)</f>
        <v>*</v>
      </c>
      <c r="O2798" s="26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4" t="str">
        <f>IF(SP_SUL!N2821="","*",SP_SUL!N2821)</f>
        <v>*</v>
      </c>
      <c r="M2799" s="111" t="str">
        <f>IF(SP_SUL!J2821="","*",SP_SUL!J2821)</f>
        <v>*</v>
      </c>
      <c r="N2799" s="260" t="str">
        <f>IF(SP_SUL!K2821="","*",SP_SUL!K2821)</f>
        <v>*</v>
      </c>
      <c r="O2799" s="26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8" t="str">
        <f>IF(SP_SUL!N2822="","*",SP_SUL!N2822)</f>
        <v>*</v>
      </c>
      <c r="M2800" s="150" t="str">
        <f>IF(SP_SUL!J2822="","*",SP_SUL!J2822)</f>
        <v>*</v>
      </c>
      <c r="N2800" s="261" t="str">
        <f>IF(SP_SUL!K2822="","*",SP_SUL!K2822)</f>
        <v>*</v>
      </c>
      <c r="O2800" s="26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8" t="str">
        <f>IF(SP_SUL!N2823="","*",SP_SUL!N2823)</f>
        <v>*</v>
      </c>
      <c r="M2801" s="150" t="str">
        <f>IF(SP_SUL!J2823="","*",SP_SUL!J2823)</f>
        <v>*</v>
      </c>
      <c r="N2801" s="261" t="str">
        <f>IF(SP_SUL!K2823="","*",SP_SUL!K2823)</f>
        <v>*</v>
      </c>
      <c r="O2801" s="26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4" t="str">
        <f>IF(SP_SUL!N2824="","*",SP_SUL!N2824)</f>
        <v>*</v>
      </c>
      <c r="M2802" s="111" t="str">
        <f>IF(SP_SUL!J2824="","*",SP_SUL!J2824)</f>
        <v>*</v>
      </c>
      <c r="N2802" s="260" t="str">
        <f>IF(SP_SUL!K2824="","*",SP_SUL!K2824)</f>
        <v>*</v>
      </c>
      <c r="O2802" s="26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8" t="str">
        <f>IF(SP_SUL!N2825="","*",SP_SUL!N2825)</f>
        <v>*</v>
      </c>
      <c r="M2803" s="150" t="str">
        <f>IF(SP_SUL!J2825="","*",SP_SUL!J2825)</f>
        <v>*</v>
      </c>
      <c r="N2803" s="261" t="str">
        <f>IF(SP_SUL!K2825="","*",SP_SUL!K2825)</f>
        <v>*</v>
      </c>
      <c r="O2803" s="26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8" t="str">
        <f>IF(SP_SUL!N2826="","*",SP_SUL!N2826)</f>
        <v>*</v>
      </c>
      <c r="M2804" s="150" t="str">
        <f>IF(SP_SUL!J2826="","*",SP_SUL!J2826)</f>
        <v>*</v>
      </c>
      <c r="N2804" s="261" t="str">
        <f>IF(SP_SUL!K2826="","*",SP_SUL!K2826)</f>
        <v>*</v>
      </c>
      <c r="O2804" s="26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4" t="str">
        <f>IF(SP_SUL!N2827="","*",SP_SUL!N2827)</f>
        <v>*</v>
      </c>
      <c r="M2805" s="111" t="str">
        <f>IF(SP_SUL!J2827="","*",SP_SUL!J2827)</f>
        <v>*</v>
      </c>
      <c r="N2805" s="260" t="str">
        <f>IF(SP_SUL!K2827="","*",SP_SUL!K2827)</f>
        <v>*</v>
      </c>
      <c r="O2805" s="26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8" t="str">
        <f>IF(SP_SUL!N2828="","*",SP_SUL!N2828)</f>
        <v>*</v>
      </c>
      <c r="M2806" s="150" t="str">
        <f>IF(SP_SUL!J2828="","*",SP_SUL!J2828)</f>
        <v>*</v>
      </c>
      <c r="N2806" s="261" t="str">
        <f>IF(SP_SUL!K2828="","*",SP_SUL!K2828)</f>
        <v>*</v>
      </c>
      <c r="O2806" s="26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8" t="str">
        <f>IF(SP_SUL!N2829="","*",SP_SUL!N2829)</f>
        <v>*</v>
      </c>
      <c r="M2807" s="150" t="str">
        <f>IF(SP_SUL!J2829="","*",SP_SUL!J2829)</f>
        <v>*</v>
      </c>
      <c r="N2807" s="261" t="str">
        <f>IF(SP_SUL!K2829="","*",SP_SUL!K2829)</f>
        <v>*</v>
      </c>
      <c r="O2807" s="26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4" t="str">
        <f>IF(SP_SUL!N2830="","*",SP_SUL!N2830)</f>
        <v>*</v>
      </c>
      <c r="M2808" s="111" t="str">
        <f>IF(SP_SUL!J2830="","*",SP_SUL!J2830)</f>
        <v>*</v>
      </c>
      <c r="N2808" s="260" t="str">
        <f>IF(SP_SUL!K2830="","*",SP_SUL!K2830)</f>
        <v>*</v>
      </c>
      <c r="O2808" s="26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8" t="str">
        <f>IF(SP_SUL!N2831="","*",SP_SUL!N2831)</f>
        <v>*</v>
      </c>
      <c r="M2809" s="150" t="str">
        <f>IF(SP_SUL!J2831="","*",SP_SUL!J2831)</f>
        <v>*</v>
      </c>
      <c r="N2809" s="261" t="str">
        <f>IF(SP_SUL!K2831="","*",SP_SUL!K2831)</f>
        <v>*</v>
      </c>
      <c r="O2809" s="26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8" t="str">
        <f>IF(SP_SUL!N2832="","*",SP_SUL!N2832)</f>
        <v>*</v>
      </c>
      <c r="M2810" s="150" t="str">
        <f>IF(SP_SUL!J2832="","*",SP_SUL!J2832)</f>
        <v>*</v>
      </c>
      <c r="N2810" s="261" t="str">
        <f>IF(SP_SUL!K2832="","*",SP_SUL!K2832)</f>
        <v>*</v>
      </c>
      <c r="O2810" s="26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4" t="str">
        <f>IF(SP_SUL!N2833="","*",SP_SUL!N2833)</f>
        <v>*</v>
      </c>
      <c r="M2811" s="111" t="str">
        <f>IF(SP_SUL!J2833="","*",SP_SUL!J2833)</f>
        <v>*</v>
      </c>
      <c r="N2811" s="260" t="str">
        <f>IF(SP_SUL!K2833="","*",SP_SUL!K2833)</f>
        <v>*</v>
      </c>
      <c r="O2811" s="26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8" t="str">
        <f>IF(SP_SUL!N2834="","*",SP_SUL!N2834)</f>
        <v>*</v>
      </c>
      <c r="M2812" s="150" t="str">
        <f>IF(SP_SUL!J2834="","*",SP_SUL!J2834)</f>
        <v>*</v>
      </c>
      <c r="N2812" s="261" t="str">
        <f>IF(SP_SUL!K2834="","*",SP_SUL!K2834)</f>
        <v>*</v>
      </c>
      <c r="O2812" s="26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8" t="str">
        <f>IF(SP_SUL!N2835="","*",SP_SUL!N2835)</f>
        <v>*</v>
      </c>
      <c r="M2813" s="150" t="str">
        <f>IF(SP_SUL!J2835="","*",SP_SUL!J2835)</f>
        <v>*</v>
      </c>
      <c r="N2813" s="261" t="str">
        <f>IF(SP_SUL!K2835="","*",SP_SUL!K2835)</f>
        <v>*</v>
      </c>
      <c r="O2813" s="26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4" t="str">
        <f>IF(SP_SUL!N2836="","*",SP_SUL!N2836)</f>
        <v>*</v>
      </c>
      <c r="M2814" s="111" t="str">
        <f>IF(SP_SUL!J2836="","*",SP_SUL!J2836)</f>
        <v>*</v>
      </c>
      <c r="N2814" s="260" t="str">
        <f>IF(SP_SUL!K2836="","*",SP_SUL!K2836)</f>
        <v>*</v>
      </c>
      <c r="O2814" s="26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8" t="str">
        <f>IF(SP_SUL!N2837="","*",SP_SUL!N2837)</f>
        <v>*</v>
      </c>
      <c r="M2815" s="150" t="str">
        <f>IF(SP_SUL!J2837="","*",SP_SUL!J2837)</f>
        <v>*</v>
      </c>
      <c r="N2815" s="261" t="str">
        <f>IF(SP_SUL!K2837="","*",SP_SUL!K2837)</f>
        <v>*</v>
      </c>
      <c r="O2815" s="26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8" t="str">
        <f>IF(SP_SUL!N2838="","*",SP_SUL!N2838)</f>
        <v>*</v>
      </c>
      <c r="M2816" s="150" t="str">
        <f>IF(SP_SUL!J2838="","*",SP_SUL!J2838)</f>
        <v>*</v>
      </c>
      <c r="N2816" s="261" t="str">
        <f>IF(SP_SUL!K2838="","*",SP_SUL!K2838)</f>
        <v>*</v>
      </c>
      <c r="O2816" s="26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4" t="str">
        <f>IF(SP_SUL!N2839="","*",SP_SUL!N2839)</f>
        <v>*</v>
      </c>
      <c r="M2817" s="111" t="str">
        <f>IF(SP_SUL!J2839="","*",SP_SUL!J2839)</f>
        <v>*</v>
      </c>
      <c r="N2817" s="260" t="str">
        <f>IF(SP_SUL!K2839="","*",SP_SUL!K2839)</f>
        <v>*</v>
      </c>
      <c r="O2817" s="26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8" t="str">
        <f>IF(SP_SUL!N2840="","*",SP_SUL!N2840)</f>
        <v>*</v>
      </c>
      <c r="M2818" s="150" t="str">
        <f>IF(SP_SUL!J2840="","*",SP_SUL!J2840)</f>
        <v>*</v>
      </c>
      <c r="N2818" s="261" t="str">
        <f>IF(SP_SUL!K2840="","*",SP_SUL!K2840)</f>
        <v>*</v>
      </c>
      <c r="O2818" s="26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8" t="str">
        <f>IF(SP_SUL!N2841="","*",SP_SUL!N2841)</f>
        <v>*</v>
      </c>
      <c r="M2819" s="150" t="str">
        <f>IF(SP_SUL!J2841="","*",SP_SUL!J2841)</f>
        <v>*</v>
      </c>
      <c r="N2819" s="261" t="str">
        <f>IF(SP_SUL!K2841="","*",SP_SUL!K2841)</f>
        <v>*</v>
      </c>
      <c r="O2819" s="26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4" t="str">
        <f>IF(SP_SUL!N2842="","*",SP_SUL!N2842)</f>
        <v>*</v>
      </c>
      <c r="M2820" s="111" t="str">
        <f>IF(SP_SUL!J2842="","*",SP_SUL!J2842)</f>
        <v>*</v>
      </c>
      <c r="N2820" s="260" t="str">
        <f>IF(SP_SUL!K2842="","*",SP_SUL!K2842)</f>
        <v>*</v>
      </c>
      <c r="O2820" s="26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8" t="str">
        <f>IF(SP_SUL!N2843="","*",SP_SUL!N2843)</f>
        <v>*</v>
      </c>
      <c r="M2821" s="150" t="str">
        <f>IF(SP_SUL!J2843="","*",SP_SUL!J2843)</f>
        <v>*</v>
      </c>
      <c r="N2821" s="261" t="str">
        <f>IF(SP_SUL!K2843="","*",SP_SUL!K2843)</f>
        <v>*</v>
      </c>
      <c r="O2821" s="26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8" t="str">
        <f>IF(SP_SUL!N2844="","*",SP_SUL!N2844)</f>
        <v>*</v>
      </c>
      <c r="M2822" s="150" t="str">
        <f>IF(SP_SUL!J2844="","*",SP_SUL!J2844)</f>
        <v>*</v>
      </c>
      <c r="N2822" s="261" t="str">
        <f>IF(SP_SUL!K2844="","*",SP_SUL!K2844)</f>
        <v>*</v>
      </c>
      <c r="O2822" s="26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4" t="str">
        <f>IF(SP_SUL!N2845="","*",SP_SUL!N2845)</f>
        <v>*</v>
      </c>
      <c r="M2823" s="111" t="str">
        <f>IF(SP_SUL!J2845="","*",SP_SUL!J2845)</f>
        <v>*</v>
      </c>
      <c r="N2823" s="260" t="str">
        <f>IF(SP_SUL!K2845="","*",SP_SUL!K2845)</f>
        <v>*</v>
      </c>
      <c r="O2823" s="26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8" t="str">
        <f>IF(SP_SUL!N2846="","*",SP_SUL!N2846)</f>
        <v>*</v>
      </c>
      <c r="M2824" s="150" t="str">
        <f>IF(SP_SUL!J2846="","*",SP_SUL!J2846)</f>
        <v>*</v>
      </c>
      <c r="N2824" s="261" t="str">
        <f>IF(SP_SUL!K2846="","*",SP_SUL!K2846)</f>
        <v>*</v>
      </c>
      <c r="O2824" s="26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8" t="str">
        <f>IF(SP_SUL!N2847="","*",SP_SUL!N2847)</f>
        <v>*</v>
      </c>
      <c r="M2825" s="150" t="str">
        <f>IF(SP_SUL!J2847="","*",SP_SUL!J2847)</f>
        <v>*</v>
      </c>
      <c r="N2825" s="261" t="str">
        <f>IF(SP_SUL!K2847="","*",SP_SUL!K2847)</f>
        <v>*</v>
      </c>
      <c r="O2825" s="26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4" t="str">
        <f>IF(SP_SUL!N2848="","*",SP_SUL!N2848)</f>
        <v>*</v>
      </c>
      <c r="M2826" s="111" t="str">
        <f>IF(SP_SUL!J2848="","*",SP_SUL!J2848)</f>
        <v>*</v>
      </c>
      <c r="N2826" s="260" t="str">
        <f>IF(SP_SUL!K2848="","*",SP_SUL!K2848)</f>
        <v>*</v>
      </c>
      <c r="O2826" s="26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8" t="str">
        <f>IF(SP_SUL!N2849="","*",SP_SUL!N2849)</f>
        <v>*</v>
      </c>
      <c r="M2827" s="150" t="str">
        <f>IF(SP_SUL!J2849="","*",SP_SUL!J2849)</f>
        <v>*</v>
      </c>
      <c r="N2827" s="261" t="str">
        <f>IF(SP_SUL!K2849="","*",SP_SUL!K2849)</f>
        <v>*</v>
      </c>
      <c r="O2827" s="26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8" t="str">
        <f>IF(SP_SUL!N2850="","*",SP_SUL!N2850)</f>
        <v>*</v>
      </c>
      <c r="M2828" s="150" t="str">
        <f>IF(SP_SUL!J2850="","*",SP_SUL!J2850)</f>
        <v>*</v>
      </c>
      <c r="N2828" s="261" t="str">
        <f>IF(SP_SUL!K2850="","*",SP_SUL!K2850)</f>
        <v>*</v>
      </c>
      <c r="O2828" s="26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4" t="str">
        <f>IF(SP_SUL!N2851="","*",SP_SUL!N2851)</f>
        <v>*</v>
      </c>
      <c r="M2829" s="111" t="str">
        <f>IF(SP_SUL!J2851="","*",SP_SUL!J2851)</f>
        <v>*</v>
      </c>
      <c r="N2829" s="260" t="str">
        <f>IF(SP_SUL!K2851="","*",SP_SUL!K2851)</f>
        <v>*</v>
      </c>
      <c r="O2829" s="26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8" t="str">
        <f>IF(SP_SUL!N2852="","*",SP_SUL!N2852)</f>
        <v>*</v>
      </c>
      <c r="M2830" s="150" t="str">
        <f>IF(SP_SUL!J2852="","*",SP_SUL!J2852)</f>
        <v>*</v>
      </c>
      <c r="N2830" s="261" t="str">
        <f>IF(SP_SUL!K2852="","*",SP_SUL!K2852)</f>
        <v>*</v>
      </c>
      <c r="O2830" s="26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8" t="str">
        <f>IF(SP_SUL!N2853="","*",SP_SUL!N2853)</f>
        <v>*</v>
      </c>
      <c r="M2831" s="150" t="str">
        <f>IF(SP_SUL!J2853="","*",SP_SUL!J2853)</f>
        <v>*</v>
      </c>
      <c r="N2831" s="261" t="str">
        <f>IF(SP_SUL!K2853="","*",SP_SUL!K2853)</f>
        <v>*</v>
      </c>
      <c r="O2831" s="26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4" t="str">
        <f>IF(SP_SUL!N2854="","*",SP_SUL!N2854)</f>
        <v>*</v>
      </c>
      <c r="M2832" s="111" t="str">
        <f>IF(SP_SUL!J2854="","*",SP_SUL!J2854)</f>
        <v>*</v>
      </c>
      <c r="N2832" s="260" t="str">
        <f>IF(SP_SUL!K2854="","*",SP_SUL!K2854)</f>
        <v>*</v>
      </c>
      <c r="O2832" s="26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8" t="str">
        <f>IF(SP_SUL!N2855="","*",SP_SUL!N2855)</f>
        <v>*</v>
      </c>
      <c r="M2833" s="150" t="str">
        <f>IF(SP_SUL!J2855="","*",SP_SUL!J2855)</f>
        <v>*</v>
      </c>
      <c r="N2833" s="261" t="str">
        <f>IF(SP_SUL!K2855="","*",SP_SUL!K2855)</f>
        <v>*</v>
      </c>
      <c r="O2833" s="26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8" t="str">
        <f>IF(SP_SUL!N2856="","*",SP_SUL!N2856)</f>
        <v>*</v>
      </c>
      <c r="M2834" s="150" t="str">
        <f>IF(SP_SUL!J2856="","*",SP_SUL!J2856)</f>
        <v>*</v>
      </c>
      <c r="N2834" s="261" t="str">
        <f>IF(SP_SUL!K2856="","*",SP_SUL!K2856)</f>
        <v>*</v>
      </c>
      <c r="O2834" s="26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4" t="str">
        <f>IF(SP_SUL!N2857="","*",SP_SUL!N2857)</f>
        <v>*</v>
      </c>
      <c r="M2835" s="111" t="str">
        <f>IF(SP_SUL!J2857="","*",SP_SUL!J2857)</f>
        <v>*</v>
      </c>
      <c r="N2835" s="260" t="str">
        <f>IF(SP_SUL!K2857="","*",SP_SUL!K2857)</f>
        <v>*</v>
      </c>
      <c r="O2835" s="26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8" t="str">
        <f>IF(SP_SUL!N2858="","*",SP_SUL!N2858)</f>
        <v>*</v>
      </c>
      <c r="M2836" s="150" t="str">
        <f>IF(SP_SUL!J2858="","*",SP_SUL!J2858)</f>
        <v>*</v>
      </c>
      <c r="N2836" s="261" t="str">
        <f>IF(SP_SUL!K2858="","*",SP_SUL!K2858)</f>
        <v>*</v>
      </c>
      <c r="O2836" s="26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8" t="str">
        <f>IF(SP_SUL!N2859="","*",SP_SUL!N2859)</f>
        <v>*</v>
      </c>
      <c r="M2837" s="150" t="str">
        <f>IF(SP_SUL!J2859="","*",SP_SUL!J2859)</f>
        <v>*</v>
      </c>
      <c r="N2837" s="261" t="str">
        <f>IF(SP_SUL!K2859="","*",SP_SUL!K2859)</f>
        <v>*</v>
      </c>
      <c r="O2837" s="26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4" t="str">
        <f>IF(SP_SUL!N2860="","*",SP_SUL!N2860)</f>
        <v>*</v>
      </c>
      <c r="M2838" s="111" t="str">
        <f>IF(SP_SUL!J2860="","*",SP_SUL!J2860)</f>
        <v>*</v>
      </c>
      <c r="N2838" s="260" t="str">
        <f>IF(SP_SUL!K2860="","*",SP_SUL!K2860)</f>
        <v>*</v>
      </c>
      <c r="O2838" s="26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8" t="str">
        <f>IF(SP_SUL!N2861="","*",SP_SUL!N2861)</f>
        <v>*</v>
      </c>
      <c r="M2839" s="150" t="str">
        <f>IF(SP_SUL!J2861="","*",SP_SUL!J2861)</f>
        <v>*</v>
      </c>
      <c r="N2839" s="261" t="str">
        <f>IF(SP_SUL!K2861="","*",SP_SUL!K2861)</f>
        <v>*</v>
      </c>
      <c r="O2839" s="26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8" t="str">
        <f>IF(SP_SUL!N2862="","*",SP_SUL!N2862)</f>
        <v>*</v>
      </c>
      <c r="M2840" s="150" t="str">
        <f>IF(SP_SUL!J2862="","*",SP_SUL!J2862)</f>
        <v>*</v>
      </c>
      <c r="N2840" s="261" t="str">
        <f>IF(SP_SUL!K2862="","*",SP_SUL!K2862)</f>
        <v>*</v>
      </c>
      <c r="O2840" s="26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4" t="str">
        <f>IF(SP_SUL!N2863="","*",SP_SUL!N2863)</f>
        <v>*</v>
      </c>
      <c r="M2841" s="111" t="str">
        <f>IF(SP_SUL!J2863="","*",SP_SUL!J2863)</f>
        <v>*</v>
      </c>
      <c r="N2841" s="260" t="str">
        <f>IF(SP_SUL!K2863="","*",SP_SUL!K2863)</f>
        <v>*</v>
      </c>
      <c r="O2841" s="26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8" t="str">
        <f>IF(SP_SUL!N2864="","*",SP_SUL!N2864)</f>
        <v>*</v>
      </c>
      <c r="M2842" s="150" t="str">
        <f>IF(SP_SUL!J2864="","*",SP_SUL!J2864)</f>
        <v>*</v>
      </c>
      <c r="N2842" s="261" t="str">
        <f>IF(SP_SUL!K2864="","*",SP_SUL!K2864)</f>
        <v>*</v>
      </c>
      <c r="O2842" s="26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8" t="str">
        <f>IF(SP_SUL!N2865="","*",SP_SUL!N2865)</f>
        <v>*</v>
      </c>
      <c r="M2843" s="150" t="str">
        <f>IF(SP_SUL!J2865="","*",SP_SUL!J2865)</f>
        <v>*</v>
      </c>
      <c r="N2843" s="261" t="str">
        <f>IF(SP_SUL!K2865="","*",SP_SUL!K2865)</f>
        <v>*</v>
      </c>
      <c r="O2843" s="26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4" t="str">
        <f>IF(SP_SUL!N2866="","*",SP_SUL!N2866)</f>
        <v>*</v>
      </c>
      <c r="M2844" s="111" t="str">
        <f>IF(SP_SUL!J2866="","*",SP_SUL!J2866)</f>
        <v>*</v>
      </c>
      <c r="N2844" s="260" t="str">
        <f>IF(SP_SUL!K2866="","*",SP_SUL!K2866)</f>
        <v>*</v>
      </c>
      <c r="O2844" s="26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8" t="str">
        <f>IF(SP_SUL!N2867="","*",SP_SUL!N2867)</f>
        <v>*</v>
      </c>
      <c r="M2845" s="150" t="str">
        <f>IF(SP_SUL!J2867="","*",SP_SUL!J2867)</f>
        <v>*</v>
      </c>
      <c r="N2845" s="261" t="str">
        <f>IF(SP_SUL!K2867="","*",SP_SUL!K2867)</f>
        <v>*</v>
      </c>
      <c r="O2845" s="26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8" t="str">
        <f>IF(SP_SUL!N2868="","*",SP_SUL!N2868)</f>
        <v>*</v>
      </c>
      <c r="M2846" s="150" t="str">
        <f>IF(SP_SUL!J2868="","*",SP_SUL!J2868)</f>
        <v>*</v>
      </c>
      <c r="N2846" s="261" t="str">
        <f>IF(SP_SUL!K2868="","*",SP_SUL!K2868)</f>
        <v>*</v>
      </c>
      <c r="O2846" s="26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4" t="str">
        <f>IF(SP_SUL!N2869="","*",SP_SUL!N2869)</f>
        <v>*</v>
      </c>
      <c r="M2847" s="111" t="str">
        <f>IF(SP_SUL!J2869="","*",SP_SUL!J2869)</f>
        <v>*</v>
      </c>
      <c r="N2847" s="260" t="str">
        <f>IF(SP_SUL!K2869="","*",SP_SUL!K2869)</f>
        <v>*</v>
      </c>
      <c r="O2847" s="26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8" t="str">
        <f>IF(SP_SUL!N2870="","*",SP_SUL!N2870)</f>
        <v>*</v>
      </c>
      <c r="M2848" s="150" t="str">
        <f>IF(SP_SUL!J2870="","*",SP_SUL!J2870)</f>
        <v>*</v>
      </c>
      <c r="N2848" s="261" t="str">
        <f>IF(SP_SUL!K2870="","*",SP_SUL!K2870)</f>
        <v>*</v>
      </c>
      <c r="O2848" s="26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8" t="str">
        <f>IF(SP_SUL!N2871="","*",SP_SUL!N2871)</f>
        <v>*</v>
      </c>
      <c r="M2849" s="150" t="str">
        <f>IF(SP_SUL!J2871="","*",SP_SUL!J2871)</f>
        <v>*</v>
      </c>
      <c r="N2849" s="261" t="str">
        <f>IF(SP_SUL!K2871="","*",SP_SUL!K2871)</f>
        <v>*</v>
      </c>
      <c r="O2849" s="26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4" t="str">
        <f>IF(SP_SUL!N2872="","*",SP_SUL!N2872)</f>
        <v>*</v>
      </c>
      <c r="M2850" s="111" t="str">
        <f>IF(SP_SUL!J2872="","*",SP_SUL!J2872)</f>
        <v>*</v>
      </c>
      <c r="N2850" s="260" t="str">
        <f>IF(SP_SUL!K2872="","*",SP_SUL!K2872)</f>
        <v>*</v>
      </c>
      <c r="O2850" s="26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8" t="str">
        <f>IF(SP_SUL!N2873="","*",SP_SUL!N2873)</f>
        <v>*</v>
      </c>
      <c r="M2851" s="150" t="str">
        <f>IF(SP_SUL!J2873="","*",SP_SUL!J2873)</f>
        <v>*</v>
      </c>
      <c r="N2851" s="261" t="str">
        <f>IF(SP_SUL!K2873="","*",SP_SUL!K2873)</f>
        <v>*</v>
      </c>
      <c r="O2851" s="26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8" t="str">
        <f>IF(SP_SUL!N2874="","*",SP_SUL!N2874)</f>
        <v>*</v>
      </c>
      <c r="M2852" s="150" t="str">
        <f>IF(SP_SUL!J2874="","*",SP_SUL!J2874)</f>
        <v>*</v>
      </c>
      <c r="N2852" s="261" t="str">
        <f>IF(SP_SUL!K2874="","*",SP_SUL!K2874)</f>
        <v>*</v>
      </c>
      <c r="O2852" s="26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4" t="str">
        <f>IF(SP_SUL!N2875="","*",SP_SUL!N2875)</f>
        <v>*</v>
      </c>
      <c r="M2853" s="111" t="str">
        <f>IF(SP_SUL!J2875="","*",SP_SUL!J2875)</f>
        <v>*</v>
      </c>
      <c r="N2853" s="260" t="str">
        <f>IF(SP_SUL!K2875="","*",SP_SUL!K2875)</f>
        <v>*</v>
      </c>
      <c r="O2853" s="26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8" t="str">
        <f>IF(SP_SUL!N2876="","*",SP_SUL!N2876)</f>
        <v>*</v>
      </c>
      <c r="M2854" s="150" t="str">
        <f>IF(SP_SUL!J2876="","*",SP_SUL!J2876)</f>
        <v>*</v>
      </c>
      <c r="N2854" s="261" t="str">
        <f>IF(SP_SUL!K2876="","*",SP_SUL!K2876)</f>
        <v>*</v>
      </c>
      <c r="O2854" s="26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8" t="str">
        <f>IF(SP_SUL!N2877="","*",SP_SUL!N2877)</f>
        <v>*</v>
      </c>
      <c r="M2855" s="150" t="str">
        <f>IF(SP_SUL!J2877="","*",SP_SUL!J2877)</f>
        <v>*</v>
      </c>
      <c r="N2855" s="261" t="str">
        <f>IF(SP_SUL!K2877="","*",SP_SUL!K2877)</f>
        <v>*</v>
      </c>
      <c r="O2855" s="26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4" t="str">
        <f>IF(SP_SUL!N2878="","*",SP_SUL!N2878)</f>
        <v>*</v>
      </c>
      <c r="M2856" s="111" t="str">
        <f>IF(SP_SUL!J2878="","*",SP_SUL!J2878)</f>
        <v>*</v>
      </c>
      <c r="N2856" s="260" t="str">
        <f>IF(SP_SUL!K2878="","*",SP_SUL!K2878)</f>
        <v>*</v>
      </c>
      <c r="O2856" s="26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8" t="str">
        <f>IF(SP_SUL!N2879="","*",SP_SUL!N2879)</f>
        <v>*</v>
      </c>
      <c r="M2857" s="150" t="str">
        <f>IF(SP_SUL!J2879="","*",SP_SUL!J2879)</f>
        <v>*</v>
      </c>
      <c r="N2857" s="261" t="str">
        <f>IF(SP_SUL!K2879="","*",SP_SUL!K2879)</f>
        <v>*</v>
      </c>
      <c r="O2857" s="26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8" t="str">
        <f>IF(SP_SUL!N2880="","*",SP_SUL!N2880)</f>
        <v>*</v>
      </c>
      <c r="M2858" s="150" t="str">
        <f>IF(SP_SUL!J2880="","*",SP_SUL!J2880)</f>
        <v>*</v>
      </c>
      <c r="N2858" s="261" t="str">
        <f>IF(SP_SUL!K2880="","*",SP_SUL!K2880)</f>
        <v>*</v>
      </c>
      <c r="O2858" s="26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4" t="str">
        <f>IF(SP_SUL!N2881="","*",SP_SUL!N2881)</f>
        <v>*</v>
      </c>
      <c r="M2859" s="111" t="str">
        <f>IF(SP_SUL!J2881="","*",SP_SUL!J2881)</f>
        <v>*</v>
      </c>
      <c r="N2859" s="260" t="str">
        <f>IF(SP_SUL!K2881="","*",SP_SUL!K2881)</f>
        <v>*</v>
      </c>
      <c r="O2859" s="26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8" t="str">
        <f>IF(SP_SUL!N2882="","*",SP_SUL!N2882)</f>
        <v>*</v>
      </c>
      <c r="M2860" s="150" t="str">
        <f>IF(SP_SUL!J2882="","*",SP_SUL!J2882)</f>
        <v>*</v>
      </c>
      <c r="N2860" s="261" t="str">
        <f>IF(SP_SUL!K2882="","*",SP_SUL!K2882)</f>
        <v>*</v>
      </c>
      <c r="O2860" s="26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8" t="str">
        <f>IF(SP_SUL!N2883="","*",SP_SUL!N2883)</f>
        <v>*</v>
      </c>
      <c r="M2861" s="150" t="str">
        <f>IF(SP_SUL!J2883="","*",SP_SUL!J2883)</f>
        <v>*</v>
      </c>
      <c r="N2861" s="261" t="str">
        <f>IF(SP_SUL!K2883="","*",SP_SUL!K2883)</f>
        <v>*</v>
      </c>
      <c r="O2861" s="26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4" t="str">
        <f>IF(SP_SUL!N2884="","*",SP_SUL!N2884)</f>
        <v>*</v>
      </c>
      <c r="M2862" s="111" t="str">
        <f>IF(SP_SUL!J2884="","*",SP_SUL!J2884)</f>
        <v>*</v>
      </c>
      <c r="N2862" s="260" t="str">
        <f>IF(SP_SUL!K2884="","*",SP_SUL!K2884)</f>
        <v>*</v>
      </c>
      <c r="O2862" s="26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8" t="str">
        <f>IF(SP_SUL!N2885="","*",SP_SUL!N2885)</f>
        <v>*</v>
      </c>
      <c r="M2863" s="150" t="str">
        <f>IF(SP_SUL!J2885="","*",SP_SUL!J2885)</f>
        <v>*</v>
      </c>
      <c r="N2863" s="261" t="str">
        <f>IF(SP_SUL!K2885="","*",SP_SUL!K2885)</f>
        <v>*</v>
      </c>
      <c r="O2863" s="26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8" t="str">
        <f>IF(SP_SUL!N2886="","*",SP_SUL!N2886)</f>
        <v>*</v>
      </c>
      <c r="M2864" s="150" t="str">
        <f>IF(SP_SUL!J2886="","*",SP_SUL!J2886)</f>
        <v>*</v>
      </c>
      <c r="N2864" s="261" t="str">
        <f>IF(SP_SUL!K2886="","*",SP_SUL!K2886)</f>
        <v>*</v>
      </c>
      <c r="O2864" s="26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4" t="str">
        <f>IF(SP_SUL!N2887="","*",SP_SUL!N2887)</f>
        <v>*</v>
      </c>
      <c r="M2865" s="111" t="str">
        <f>IF(SP_SUL!J2887="","*",SP_SUL!J2887)</f>
        <v>*</v>
      </c>
      <c r="N2865" s="260" t="str">
        <f>IF(SP_SUL!K2887="","*",SP_SUL!K2887)</f>
        <v>*</v>
      </c>
      <c r="O2865" s="26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8" t="str">
        <f>IF(SP_SUL!N2888="","*",SP_SUL!N2888)</f>
        <v>*</v>
      </c>
      <c r="M2866" s="150" t="str">
        <f>IF(SP_SUL!J2888="","*",SP_SUL!J2888)</f>
        <v>*</v>
      </c>
      <c r="N2866" s="261" t="str">
        <f>IF(SP_SUL!K2888="","*",SP_SUL!K2888)</f>
        <v>*</v>
      </c>
      <c r="O2866" s="26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8" t="str">
        <f>IF(SP_SUL!N2889="","*",SP_SUL!N2889)</f>
        <v>*</v>
      </c>
      <c r="M2867" s="150" t="str">
        <f>IF(SP_SUL!J2889="","*",SP_SUL!J2889)</f>
        <v>*</v>
      </c>
      <c r="N2867" s="261" t="str">
        <f>IF(SP_SUL!K2889="","*",SP_SUL!K2889)</f>
        <v>*</v>
      </c>
      <c r="O2867" s="26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4" t="str">
        <f>IF(SP_SUL!N2890="","*",SP_SUL!N2890)</f>
        <v>*</v>
      </c>
      <c r="M2868" s="111" t="str">
        <f>IF(SP_SUL!J2890="","*",SP_SUL!J2890)</f>
        <v>*</v>
      </c>
      <c r="N2868" s="260" t="str">
        <f>IF(SP_SUL!K2890="","*",SP_SUL!K2890)</f>
        <v>*</v>
      </c>
      <c r="O2868" s="26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8" t="str">
        <f>IF(SP_SUL!N2891="","*",SP_SUL!N2891)</f>
        <v>*</v>
      </c>
      <c r="M2869" s="150" t="str">
        <f>IF(SP_SUL!J2891="","*",SP_SUL!J2891)</f>
        <v>*</v>
      </c>
      <c r="N2869" s="261" t="str">
        <f>IF(SP_SUL!K2891="","*",SP_SUL!K2891)</f>
        <v>*</v>
      </c>
      <c r="O2869" s="26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8" t="str">
        <f>IF(SP_SUL!N2892="","*",SP_SUL!N2892)</f>
        <v>*</v>
      </c>
      <c r="M2870" s="150" t="str">
        <f>IF(SP_SUL!J2892="","*",SP_SUL!J2892)</f>
        <v>*</v>
      </c>
      <c r="N2870" s="261" t="str">
        <f>IF(SP_SUL!K2892="","*",SP_SUL!K2892)</f>
        <v>*</v>
      </c>
      <c r="O2870" s="26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4" t="str">
        <f>IF(SP_SUL!N2893="","*",SP_SUL!N2893)</f>
        <v>*</v>
      </c>
      <c r="M2871" s="111" t="str">
        <f>IF(SP_SUL!J2893="","*",SP_SUL!J2893)</f>
        <v>*</v>
      </c>
      <c r="N2871" s="260" t="str">
        <f>IF(SP_SUL!K2893="","*",SP_SUL!K2893)</f>
        <v>*</v>
      </c>
      <c r="O2871" s="26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8" t="str">
        <f>IF(SP_SUL!N2894="","*",SP_SUL!N2894)</f>
        <v>*</v>
      </c>
      <c r="M2872" s="150" t="str">
        <f>IF(SP_SUL!J2894="","*",SP_SUL!J2894)</f>
        <v>*</v>
      </c>
      <c r="N2872" s="261" t="str">
        <f>IF(SP_SUL!K2894="","*",SP_SUL!K2894)</f>
        <v>*</v>
      </c>
      <c r="O2872" s="26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8" t="str">
        <f>IF(SP_SUL!N2895="","*",SP_SUL!N2895)</f>
        <v>*</v>
      </c>
      <c r="M2873" s="150" t="str">
        <f>IF(SP_SUL!J2895="","*",SP_SUL!J2895)</f>
        <v>*</v>
      </c>
      <c r="N2873" s="261" t="str">
        <f>IF(SP_SUL!K2895="","*",SP_SUL!K2895)</f>
        <v>*</v>
      </c>
      <c r="O2873" s="26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4" t="str">
        <f>IF(SP_SUL!N2896="","*",SP_SUL!N2896)</f>
        <v>*</v>
      </c>
      <c r="M2874" s="111" t="str">
        <f>IF(SP_SUL!J2896="","*",SP_SUL!J2896)</f>
        <v>*</v>
      </c>
      <c r="N2874" s="260" t="str">
        <f>IF(SP_SUL!K2896="","*",SP_SUL!K2896)</f>
        <v>*</v>
      </c>
      <c r="O2874" s="26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8" t="str">
        <f>IF(SP_SUL!N2897="","*",SP_SUL!N2897)</f>
        <v>*</v>
      </c>
      <c r="M2875" s="150" t="str">
        <f>IF(SP_SUL!J2897="","*",SP_SUL!J2897)</f>
        <v>*</v>
      </c>
      <c r="N2875" s="261" t="str">
        <f>IF(SP_SUL!K2897="","*",SP_SUL!K2897)</f>
        <v>*</v>
      </c>
      <c r="O2875" s="26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8" t="str">
        <f>IF(SP_SUL!N2898="","*",SP_SUL!N2898)</f>
        <v>*</v>
      </c>
      <c r="M2876" s="150" t="str">
        <f>IF(SP_SUL!J2898="","*",SP_SUL!J2898)</f>
        <v>*</v>
      </c>
      <c r="N2876" s="261" t="str">
        <f>IF(SP_SUL!K2898="","*",SP_SUL!K2898)</f>
        <v>*</v>
      </c>
      <c r="O2876" s="26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4" t="str">
        <f>IF(SP_SUL!N2899="","*",SP_SUL!N2899)</f>
        <v>*</v>
      </c>
      <c r="M2877" s="111" t="str">
        <f>IF(SP_SUL!J2899="","*",SP_SUL!J2899)</f>
        <v>*</v>
      </c>
      <c r="N2877" s="260" t="str">
        <f>IF(SP_SUL!K2899="","*",SP_SUL!K2899)</f>
        <v>*</v>
      </c>
      <c r="O2877" s="26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8" t="str">
        <f>IF(SP_SUL!N2900="","*",SP_SUL!N2900)</f>
        <v>*</v>
      </c>
      <c r="M2878" s="150" t="str">
        <f>IF(SP_SUL!J2900="","*",SP_SUL!J2900)</f>
        <v>*</v>
      </c>
      <c r="N2878" s="261" t="str">
        <f>IF(SP_SUL!K2900="","*",SP_SUL!K2900)</f>
        <v>*</v>
      </c>
      <c r="O2878" s="26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8" t="str">
        <f>IF(SP_SUL!N2901="","*",SP_SUL!N2901)</f>
        <v>*</v>
      </c>
      <c r="M2879" s="150" t="str">
        <f>IF(SP_SUL!J2901="","*",SP_SUL!J2901)</f>
        <v>*</v>
      </c>
      <c r="N2879" s="261" t="str">
        <f>IF(SP_SUL!K2901="","*",SP_SUL!K2901)</f>
        <v>*</v>
      </c>
      <c r="O2879" s="26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4" t="str">
        <f>IF(SP_SUL!N2902="","*",SP_SUL!N2902)</f>
        <v>*</v>
      </c>
      <c r="M2880" s="111" t="str">
        <f>IF(SP_SUL!J2902="","*",SP_SUL!J2902)</f>
        <v>*</v>
      </c>
      <c r="N2880" s="260" t="str">
        <f>IF(SP_SUL!K2902="","*",SP_SUL!K2902)</f>
        <v>*</v>
      </c>
      <c r="O2880" s="26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8" t="str">
        <f>IF(SP_SUL!N2903="","*",SP_SUL!N2903)</f>
        <v>*</v>
      </c>
      <c r="M2881" s="150" t="str">
        <f>IF(SP_SUL!J2903="","*",SP_SUL!J2903)</f>
        <v>*</v>
      </c>
      <c r="N2881" s="261" t="str">
        <f>IF(SP_SUL!K2903="","*",SP_SUL!K2903)</f>
        <v>*</v>
      </c>
      <c r="O2881" s="26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8" t="str">
        <f>IF(SP_SUL!N2904="","*",SP_SUL!N2904)</f>
        <v>*</v>
      </c>
      <c r="M2882" s="150" t="str">
        <f>IF(SP_SUL!J2904="","*",SP_SUL!J2904)</f>
        <v>*</v>
      </c>
      <c r="N2882" s="261" t="str">
        <f>IF(SP_SUL!K2904="","*",SP_SUL!K2904)</f>
        <v>*</v>
      </c>
      <c r="O2882" s="26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4" t="str">
        <f>IF(SP_SUL!N2905="","*",SP_SUL!N2905)</f>
        <v>*</v>
      </c>
      <c r="M2883" s="111" t="str">
        <f>IF(SP_SUL!J2905="","*",SP_SUL!J2905)</f>
        <v>*</v>
      </c>
      <c r="N2883" s="260" t="str">
        <f>IF(SP_SUL!K2905="","*",SP_SUL!K2905)</f>
        <v>*</v>
      </c>
      <c r="O2883" s="26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8" t="str">
        <f>IF(SP_SUL!N2906="","*",SP_SUL!N2906)</f>
        <v>*</v>
      </c>
      <c r="M2884" s="150" t="str">
        <f>IF(SP_SUL!J2906="","*",SP_SUL!J2906)</f>
        <v>*</v>
      </c>
      <c r="N2884" s="261" t="str">
        <f>IF(SP_SUL!K2906="","*",SP_SUL!K2906)</f>
        <v>*</v>
      </c>
      <c r="O2884" s="26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8" t="str">
        <f>IF(SP_SUL!N2907="","*",SP_SUL!N2907)</f>
        <v>*</v>
      </c>
      <c r="M2885" s="150" t="str">
        <f>IF(SP_SUL!J2907="","*",SP_SUL!J2907)</f>
        <v>*</v>
      </c>
      <c r="N2885" s="261" t="str">
        <f>IF(SP_SUL!K2907="","*",SP_SUL!K2907)</f>
        <v>*</v>
      </c>
      <c r="O2885" s="26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4" t="str">
        <f>IF(SP_SUL!N2908="","*",SP_SUL!N2908)</f>
        <v>*</v>
      </c>
      <c r="M2886" s="111" t="str">
        <f>IF(SP_SUL!J2908="","*",SP_SUL!J2908)</f>
        <v>*</v>
      </c>
      <c r="N2886" s="260" t="str">
        <f>IF(SP_SUL!K2908="","*",SP_SUL!K2908)</f>
        <v>*</v>
      </c>
      <c r="O2886" s="26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8" t="str">
        <f>IF(SP_SUL!N2909="","*",SP_SUL!N2909)</f>
        <v>*</v>
      </c>
      <c r="M2887" s="150" t="str">
        <f>IF(SP_SUL!J2909="","*",SP_SUL!J2909)</f>
        <v>*</v>
      </c>
      <c r="N2887" s="261" t="str">
        <f>IF(SP_SUL!K2909="","*",SP_SUL!K2909)</f>
        <v>*</v>
      </c>
      <c r="O2887" s="26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8" t="str">
        <f>IF(SP_SUL!N2910="","*",SP_SUL!N2910)</f>
        <v>*</v>
      </c>
      <c r="M2888" s="150" t="str">
        <f>IF(SP_SUL!J2910="","*",SP_SUL!J2910)</f>
        <v>*</v>
      </c>
      <c r="N2888" s="261" t="str">
        <f>IF(SP_SUL!K2910="","*",SP_SUL!K2910)</f>
        <v>*</v>
      </c>
      <c r="O2888" s="26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4" t="str">
        <f>IF(SP_SUL!N2911="","*",SP_SUL!N2911)</f>
        <v>*</v>
      </c>
      <c r="M2889" s="111" t="str">
        <f>IF(SP_SUL!J2911="","*",SP_SUL!J2911)</f>
        <v>*</v>
      </c>
      <c r="N2889" s="260" t="str">
        <f>IF(SP_SUL!K2911="","*",SP_SUL!K2911)</f>
        <v>*</v>
      </c>
      <c r="O2889" s="26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8" t="str">
        <f>IF(SP_SUL!N2912="","*",SP_SUL!N2912)</f>
        <v>*</v>
      </c>
      <c r="M2890" s="150" t="str">
        <f>IF(SP_SUL!J2912="","*",SP_SUL!J2912)</f>
        <v>*</v>
      </c>
      <c r="N2890" s="261" t="str">
        <f>IF(SP_SUL!K2912="","*",SP_SUL!K2912)</f>
        <v>*</v>
      </c>
      <c r="O2890" s="26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8" t="str">
        <f>IF(SP_SUL!N2913="","*",SP_SUL!N2913)</f>
        <v>*</v>
      </c>
      <c r="M2891" s="150" t="str">
        <f>IF(SP_SUL!J2913="","*",SP_SUL!J2913)</f>
        <v>*</v>
      </c>
      <c r="N2891" s="261" t="str">
        <f>IF(SP_SUL!K2913="","*",SP_SUL!K2913)</f>
        <v>*</v>
      </c>
      <c r="O2891" s="26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4" t="str">
        <f>IF(SP_SUL!N2914="","*",SP_SUL!N2914)</f>
        <v>*</v>
      </c>
      <c r="M2892" s="111" t="str">
        <f>IF(SP_SUL!J2914="","*",SP_SUL!J2914)</f>
        <v>*</v>
      </c>
      <c r="N2892" s="260" t="str">
        <f>IF(SP_SUL!K2914="","*",SP_SUL!K2914)</f>
        <v>*</v>
      </c>
      <c r="O2892" s="26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8" t="str">
        <f>IF(SP_SUL!N2915="","*",SP_SUL!N2915)</f>
        <v>*</v>
      </c>
      <c r="M2893" s="150" t="str">
        <f>IF(SP_SUL!J2915="","*",SP_SUL!J2915)</f>
        <v>*</v>
      </c>
      <c r="N2893" s="261" t="str">
        <f>IF(SP_SUL!K2915="","*",SP_SUL!K2915)</f>
        <v>*</v>
      </c>
      <c r="O2893" s="26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8" t="str">
        <f>IF(SP_SUL!N2916="","*",SP_SUL!N2916)</f>
        <v>*</v>
      </c>
      <c r="M2894" s="150" t="str">
        <f>IF(SP_SUL!J2916="","*",SP_SUL!J2916)</f>
        <v>*</v>
      </c>
      <c r="N2894" s="261" t="str">
        <f>IF(SP_SUL!K2916="","*",SP_SUL!K2916)</f>
        <v>*</v>
      </c>
      <c r="O2894" s="26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4" t="str">
        <f>IF(SP_SUL!N2917="","*",SP_SUL!N2917)</f>
        <v>*</v>
      </c>
      <c r="M2895" s="111" t="str">
        <f>IF(SP_SUL!J2917="","*",SP_SUL!J2917)</f>
        <v>*</v>
      </c>
      <c r="N2895" s="260" t="str">
        <f>IF(SP_SUL!K2917="","*",SP_SUL!K2917)</f>
        <v>*</v>
      </c>
      <c r="O2895" s="26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8" t="str">
        <f>IF(SP_SUL!N2918="","*",SP_SUL!N2918)</f>
        <v>*</v>
      </c>
      <c r="M2896" s="150" t="str">
        <f>IF(SP_SUL!J2918="","*",SP_SUL!J2918)</f>
        <v>*</v>
      </c>
      <c r="N2896" s="261" t="str">
        <f>IF(SP_SUL!K2918="","*",SP_SUL!K2918)</f>
        <v>*</v>
      </c>
      <c r="O2896" s="26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8" t="str">
        <f>IF(SP_SUL!N2919="","*",SP_SUL!N2919)</f>
        <v>*</v>
      </c>
      <c r="M2897" s="150" t="str">
        <f>IF(SP_SUL!J2919="","*",SP_SUL!J2919)</f>
        <v>*</v>
      </c>
      <c r="N2897" s="261" t="str">
        <f>IF(SP_SUL!K2919="","*",SP_SUL!K2919)</f>
        <v>*</v>
      </c>
      <c r="O2897" s="26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4" t="str">
        <f>IF(SP_SUL!N2920="","*",SP_SUL!N2920)</f>
        <v>*</v>
      </c>
      <c r="M2898" s="111" t="str">
        <f>IF(SP_SUL!J2920="","*",SP_SUL!J2920)</f>
        <v>*</v>
      </c>
      <c r="N2898" s="260" t="str">
        <f>IF(SP_SUL!K2920="","*",SP_SUL!K2920)</f>
        <v>*</v>
      </c>
      <c r="O2898" s="26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8" t="str">
        <f>IF(SP_SUL!N2921="","*",SP_SUL!N2921)</f>
        <v>*</v>
      </c>
      <c r="M2899" s="150" t="str">
        <f>IF(SP_SUL!J2921="","*",SP_SUL!J2921)</f>
        <v>*</v>
      </c>
      <c r="N2899" s="261" t="str">
        <f>IF(SP_SUL!K2921="","*",SP_SUL!K2921)</f>
        <v>*</v>
      </c>
      <c r="O2899" s="26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8" t="str">
        <f>IF(SP_SUL!N2922="","*",SP_SUL!N2922)</f>
        <v>*</v>
      </c>
      <c r="M2900" s="150" t="str">
        <f>IF(SP_SUL!J2922="","*",SP_SUL!J2922)</f>
        <v>*</v>
      </c>
      <c r="N2900" s="261" t="str">
        <f>IF(SP_SUL!K2922="","*",SP_SUL!K2922)</f>
        <v>*</v>
      </c>
      <c r="O2900" s="26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4" t="str">
        <f>IF(SP_SUL!N2923="","*",SP_SUL!N2923)</f>
        <v>*</v>
      </c>
      <c r="M2901" s="111" t="str">
        <f>IF(SP_SUL!J2923="","*",SP_SUL!J2923)</f>
        <v>*</v>
      </c>
      <c r="N2901" s="260" t="str">
        <f>IF(SP_SUL!K2923="","*",SP_SUL!K2923)</f>
        <v>*</v>
      </c>
      <c r="O2901" s="26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8" t="str">
        <f>IF(SP_SUL!N2924="","*",SP_SUL!N2924)</f>
        <v>*</v>
      </c>
      <c r="M2902" s="150" t="str">
        <f>IF(SP_SUL!J2924="","*",SP_SUL!J2924)</f>
        <v>*</v>
      </c>
      <c r="N2902" s="261" t="str">
        <f>IF(SP_SUL!K2924="","*",SP_SUL!K2924)</f>
        <v>*</v>
      </c>
      <c r="O2902" s="26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8" t="str">
        <f>IF(SP_SUL!N2925="","*",SP_SUL!N2925)</f>
        <v>*</v>
      </c>
      <c r="M2903" s="150" t="str">
        <f>IF(SP_SUL!J2925="","*",SP_SUL!J2925)</f>
        <v>*</v>
      </c>
      <c r="N2903" s="261" t="str">
        <f>IF(SP_SUL!K2925="","*",SP_SUL!K2925)</f>
        <v>*</v>
      </c>
      <c r="O2903" s="26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4" t="str">
        <f>IF(SP_SUL!N2926="","*",SP_SUL!N2926)</f>
        <v>*</v>
      </c>
      <c r="M2904" s="111" t="str">
        <f>IF(SP_SUL!J2926="","*",SP_SUL!J2926)</f>
        <v>*</v>
      </c>
      <c r="N2904" s="260" t="str">
        <f>IF(SP_SUL!K2926="","*",SP_SUL!K2926)</f>
        <v>*</v>
      </c>
      <c r="O2904" s="26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8" t="str">
        <f>IF(SP_SUL!N2927="","*",SP_SUL!N2927)</f>
        <v>*</v>
      </c>
      <c r="M2905" s="150" t="str">
        <f>IF(SP_SUL!J2927="","*",SP_SUL!J2927)</f>
        <v>*</v>
      </c>
      <c r="N2905" s="261" t="str">
        <f>IF(SP_SUL!K2927="","*",SP_SUL!K2927)</f>
        <v>*</v>
      </c>
      <c r="O2905" s="26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8" t="str">
        <f>IF(SP_SUL!N2928="","*",SP_SUL!N2928)</f>
        <v>*</v>
      </c>
      <c r="M2906" s="150" t="str">
        <f>IF(SP_SUL!J2928="","*",SP_SUL!J2928)</f>
        <v>*</v>
      </c>
      <c r="N2906" s="261" t="str">
        <f>IF(SP_SUL!K2928="","*",SP_SUL!K2928)</f>
        <v>*</v>
      </c>
      <c r="O2906" s="26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4" t="str">
        <f>IF(SP_SUL!N2929="","*",SP_SUL!N2929)</f>
        <v>*</v>
      </c>
      <c r="M2907" s="111" t="str">
        <f>IF(SP_SUL!J2929="","*",SP_SUL!J2929)</f>
        <v>*</v>
      </c>
      <c r="N2907" s="260" t="str">
        <f>IF(SP_SUL!K2929="","*",SP_SUL!K2929)</f>
        <v>*</v>
      </c>
      <c r="O2907" s="26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8" t="str">
        <f>IF(SP_SUL!N2930="","*",SP_SUL!N2930)</f>
        <v>*</v>
      </c>
      <c r="M2908" s="150" t="str">
        <f>IF(SP_SUL!J2930="","*",SP_SUL!J2930)</f>
        <v>*</v>
      </c>
      <c r="N2908" s="261" t="str">
        <f>IF(SP_SUL!K2930="","*",SP_SUL!K2930)</f>
        <v>*</v>
      </c>
      <c r="O2908" s="26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8" t="str">
        <f>IF(SP_SUL!N2931="","*",SP_SUL!N2931)</f>
        <v>*</v>
      </c>
      <c r="M2909" s="150" t="str">
        <f>IF(SP_SUL!J2931="","*",SP_SUL!J2931)</f>
        <v>*</v>
      </c>
      <c r="N2909" s="261" t="str">
        <f>IF(SP_SUL!K2931="","*",SP_SUL!K2931)</f>
        <v>*</v>
      </c>
      <c r="O2909" s="26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4" t="str">
        <f>IF(SP_SUL!N2932="","*",SP_SUL!N2932)</f>
        <v>*</v>
      </c>
      <c r="M2910" s="111" t="str">
        <f>IF(SP_SUL!J2932="","*",SP_SUL!J2932)</f>
        <v>*</v>
      </c>
      <c r="N2910" s="260" t="str">
        <f>IF(SP_SUL!K2932="","*",SP_SUL!K2932)</f>
        <v>*</v>
      </c>
      <c r="O2910" s="26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8" t="str">
        <f>IF(SP_SUL!N2933="","*",SP_SUL!N2933)</f>
        <v>*</v>
      </c>
      <c r="M2911" s="150" t="str">
        <f>IF(SP_SUL!J2933="","*",SP_SUL!J2933)</f>
        <v>*</v>
      </c>
      <c r="N2911" s="261" t="str">
        <f>IF(SP_SUL!K2933="","*",SP_SUL!K2933)</f>
        <v>*</v>
      </c>
      <c r="O2911" s="26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8" t="str">
        <f>IF(SP_SUL!N2934="","*",SP_SUL!N2934)</f>
        <v>*</v>
      </c>
      <c r="M2912" s="150" t="str">
        <f>IF(SP_SUL!J2934="","*",SP_SUL!J2934)</f>
        <v>*</v>
      </c>
      <c r="N2912" s="261" t="str">
        <f>IF(SP_SUL!K2934="","*",SP_SUL!K2934)</f>
        <v>*</v>
      </c>
      <c r="O2912" s="26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4" t="str">
        <f>IF(SP_SUL!N2935="","*",SP_SUL!N2935)</f>
        <v>*</v>
      </c>
      <c r="M2913" s="111" t="str">
        <f>IF(SP_SUL!J2935="","*",SP_SUL!J2935)</f>
        <v>*</v>
      </c>
      <c r="N2913" s="260" t="str">
        <f>IF(SP_SUL!K2935="","*",SP_SUL!K2935)</f>
        <v>*</v>
      </c>
      <c r="O2913" s="26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8" t="str">
        <f>IF(SP_SUL!N2936="","*",SP_SUL!N2936)</f>
        <v>*</v>
      </c>
      <c r="M2914" s="150" t="str">
        <f>IF(SP_SUL!J2936="","*",SP_SUL!J2936)</f>
        <v>*</v>
      </c>
      <c r="N2914" s="261" t="str">
        <f>IF(SP_SUL!K2936="","*",SP_SUL!K2936)</f>
        <v>*</v>
      </c>
      <c r="O2914" s="26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8" t="str">
        <f>IF(SP_SUL!N2937="","*",SP_SUL!N2937)</f>
        <v>*</v>
      </c>
      <c r="M2915" s="150" t="str">
        <f>IF(SP_SUL!J2937="","*",SP_SUL!J2937)</f>
        <v>*</v>
      </c>
      <c r="N2915" s="261" t="str">
        <f>IF(SP_SUL!K2937="","*",SP_SUL!K2937)</f>
        <v>*</v>
      </c>
      <c r="O2915" s="26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4" t="str">
        <f>IF(SP_SUL!N2938="","*",SP_SUL!N2938)</f>
        <v>*</v>
      </c>
      <c r="M2916" s="111" t="str">
        <f>IF(SP_SUL!J2938="","*",SP_SUL!J2938)</f>
        <v>*</v>
      </c>
      <c r="N2916" s="260" t="str">
        <f>IF(SP_SUL!K2938="","*",SP_SUL!K2938)</f>
        <v>*</v>
      </c>
      <c r="O2916" s="26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8" t="str">
        <f>IF(SP_SUL!N2939="","*",SP_SUL!N2939)</f>
        <v>*</v>
      </c>
      <c r="M2917" s="150" t="str">
        <f>IF(SP_SUL!J2939="","*",SP_SUL!J2939)</f>
        <v>*</v>
      </c>
      <c r="N2917" s="261" t="str">
        <f>IF(SP_SUL!K2939="","*",SP_SUL!K2939)</f>
        <v>*</v>
      </c>
      <c r="O2917" s="26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8" t="str">
        <f>IF(SP_SUL!N2940="","*",SP_SUL!N2940)</f>
        <v>*</v>
      </c>
      <c r="M2918" s="150" t="str">
        <f>IF(SP_SUL!J2940="","*",SP_SUL!J2940)</f>
        <v>*</v>
      </c>
      <c r="N2918" s="261" t="str">
        <f>IF(SP_SUL!K2940="","*",SP_SUL!K2940)</f>
        <v>*</v>
      </c>
      <c r="O2918" s="26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4" t="str">
        <f>IF(SP_SUL!N2941="","*",SP_SUL!N2941)</f>
        <v>*</v>
      </c>
      <c r="M2919" s="111" t="str">
        <f>IF(SP_SUL!J2941="","*",SP_SUL!J2941)</f>
        <v>*</v>
      </c>
      <c r="N2919" s="260" t="str">
        <f>IF(SP_SUL!K2941="","*",SP_SUL!K2941)</f>
        <v>*</v>
      </c>
      <c r="O2919" s="26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8" t="str">
        <f>IF(SP_SUL!N2942="","*",SP_SUL!N2942)</f>
        <v>*</v>
      </c>
      <c r="M2920" s="150" t="str">
        <f>IF(SP_SUL!J2942="","*",SP_SUL!J2942)</f>
        <v>*</v>
      </c>
      <c r="N2920" s="261" t="str">
        <f>IF(SP_SUL!K2942="","*",SP_SUL!K2942)</f>
        <v>*</v>
      </c>
      <c r="O2920" s="26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8" t="str">
        <f>IF(SP_SUL!N2943="","*",SP_SUL!N2943)</f>
        <v>*</v>
      </c>
      <c r="M2921" s="150" t="str">
        <f>IF(SP_SUL!J2943="","*",SP_SUL!J2943)</f>
        <v>*</v>
      </c>
      <c r="N2921" s="261" t="str">
        <f>IF(SP_SUL!K2943="","*",SP_SUL!K2943)</f>
        <v>*</v>
      </c>
      <c r="O2921" s="26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4" t="str">
        <f>IF(SP_SUL!N2944="","*",SP_SUL!N2944)</f>
        <v>*</v>
      </c>
      <c r="M2922" s="111" t="str">
        <f>IF(SP_SUL!J2944="","*",SP_SUL!J2944)</f>
        <v>*</v>
      </c>
      <c r="N2922" s="260" t="str">
        <f>IF(SP_SUL!K2944="","*",SP_SUL!K2944)</f>
        <v>*</v>
      </c>
      <c r="O2922" s="26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8" t="str">
        <f>IF(SP_SUL!N2945="","*",SP_SUL!N2945)</f>
        <v>*</v>
      </c>
      <c r="M2923" s="150" t="str">
        <f>IF(SP_SUL!J2945="","*",SP_SUL!J2945)</f>
        <v>*</v>
      </c>
      <c r="N2923" s="261" t="str">
        <f>IF(SP_SUL!K2945="","*",SP_SUL!K2945)</f>
        <v>*</v>
      </c>
      <c r="O2923" s="26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8" t="str">
        <f>IF(SP_SUL!N2946="","*",SP_SUL!N2946)</f>
        <v>*</v>
      </c>
      <c r="M2924" s="150" t="str">
        <f>IF(SP_SUL!J2946="","*",SP_SUL!J2946)</f>
        <v>*</v>
      </c>
      <c r="N2924" s="261" t="str">
        <f>IF(SP_SUL!K2946="","*",SP_SUL!K2946)</f>
        <v>*</v>
      </c>
      <c r="O2924" s="26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4" t="str">
        <f>IF(SP_SUL!N2947="","*",SP_SUL!N2947)</f>
        <v>*</v>
      </c>
      <c r="M2925" s="111" t="str">
        <f>IF(SP_SUL!J2947="","*",SP_SUL!J2947)</f>
        <v>*</v>
      </c>
      <c r="N2925" s="260" t="str">
        <f>IF(SP_SUL!K2947="","*",SP_SUL!K2947)</f>
        <v>*</v>
      </c>
      <c r="O2925" s="26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8" t="str">
        <f>IF(SP_SUL!N2948="","*",SP_SUL!N2948)</f>
        <v>*</v>
      </c>
      <c r="M2926" s="150" t="str">
        <f>IF(SP_SUL!J2948="","*",SP_SUL!J2948)</f>
        <v>*</v>
      </c>
      <c r="N2926" s="261" t="str">
        <f>IF(SP_SUL!K2948="","*",SP_SUL!K2948)</f>
        <v>*</v>
      </c>
      <c r="O2926" s="26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8" t="str">
        <f>IF(SP_SUL!N2949="","*",SP_SUL!N2949)</f>
        <v>*</v>
      </c>
      <c r="M2927" s="150" t="str">
        <f>IF(SP_SUL!J2949="","*",SP_SUL!J2949)</f>
        <v>*</v>
      </c>
      <c r="N2927" s="261" t="str">
        <f>IF(SP_SUL!K2949="","*",SP_SUL!K2949)</f>
        <v>*</v>
      </c>
      <c r="O2927" s="26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4" t="str">
        <f>IF(SP_SUL!N2950="","*",SP_SUL!N2950)</f>
        <v>*</v>
      </c>
      <c r="M2928" s="111" t="str">
        <f>IF(SP_SUL!J2950="","*",SP_SUL!J2950)</f>
        <v>*</v>
      </c>
      <c r="N2928" s="260" t="str">
        <f>IF(SP_SUL!K2950="","*",SP_SUL!K2950)</f>
        <v>*</v>
      </c>
      <c r="O2928" s="26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8" t="str">
        <f>IF(SP_SUL!N2951="","*",SP_SUL!N2951)</f>
        <v>*</v>
      </c>
      <c r="M2929" s="150" t="str">
        <f>IF(SP_SUL!J2951="","*",SP_SUL!J2951)</f>
        <v>*</v>
      </c>
      <c r="N2929" s="261" t="str">
        <f>IF(SP_SUL!K2951="","*",SP_SUL!K2951)</f>
        <v>*</v>
      </c>
      <c r="O2929" s="26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8" t="str">
        <f>IF(SP_SUL!N2952="","*",SP_SUL!N2952)</f>
        <v>*</v>
      </c>
      <c r="M2930" s="150" t="str">
        <f>IF(SP_SUL!J2952="","*",SP_SUL!J2952)</f>
        <v>*</v>
      </c>
      <c r="N2930" s="261" t="str">
        <f>IF(SP_SUL!K2952="","*",SP_SUL!K2952)</f>
        <v>*</v>
      </c>
      <c r="O2930" s="26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4" t="str">
        <f>IF(SP_SUL!N2953="","*",SP_SUL!N2953)</f>
        <v>*</v>
      </c>
      <c r="M2931" s="111" t="str">
        <f>IF(SP_SUL!J2953="","*",SP_SUL!J2953)</f>
        <v>*</v>
      </c>
      <c r="N2931" s="260" t="str">
        <f>IF(SP_SUL!K2953="","*",SP_SUL!K2953)</f>
        <v>*</v>
      </c>
      <c r="O2931" s="26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8" t="str">
        <f>IF(SP_SUL!N2954="","*",SP_SUL!N2954)</f>
        <v>*</v>
      </c>
      <c r="M2932" s="150" t="str">
        <f>IF(SP_SUL!J2954="","*",SP_SUL!J2954)</f>
        <v>*</v>
      </c>
      <c r="N2932" s="261" t="str">
        <f>IF(SP_SUL!K2954="","*",SP_SUL!K2954)</f>
        <v>*</v>
      </c>
      <c r="O2932" s="26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8" t="str">
        <f>IF(SP_SUL!N2955="","*",SP_SUL!N2955)</f>
        <v>*</v>
      </c>
      <c r="M2933" s="150" t="str">
        <f>IF(SP_SUL!J2955="","*",SP_SUL!J2955)</f>
        <v>*</v>
      </c>
      <c r="N2933" s="261" t="str">
        <f>IF(SP_SUL!K2955="","*",SP_SUL!K2955)</f>
        <v>*</v>
      </c>
      <c r="O2933" s="26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4" t="str">
        <f>IF(SP_SUL!N2956="","*",SP_SUL!N2956)</f>
        <v>*</v>
      </c>
      <c r="M2934" s="111" t="str">
        <f>IF(SP_SUL!J2956="","*",SP_SUL!J2956)</f>
        <v>*</v>
      </c>
      <c r="N2934" s="260" t="str">
        <f>IF(SP_SUL!K2956="","*",SP_SUL!K2956)</f>
        <v>*</v>
      </c>
      <c r="O2934" s="26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8" t="str">
        <f>IF(SP_SUL!N2957="","*",SP_SUL!N2957)</f>
        <v>*</v>
      </c>
      <c r="M2935" s="150" t="str">
        <f>IF(SP_SUL!J2957="","*",SP_SUL!J2957)</f>
        <v>*</v>
      </c>
      <c r="N2935" s="261" t="str">
        <f>IF(SP_SUL!K2957="","*",SP_SUL!K2957)</f>
        <v>*</v>
      </c>
      <c r="O2935" s="26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8" t="str">
        <f>IF(SP_SUL!N2958="","*",SP_SUL!N2958)</f>
        <v>*</v>
      </c>
      <c r="M2936" s="150" t="str">
        <f>IF(SP_SUL!J2958="","*",SP_SUL!J2958)</f>
        <v>*</v>
      </c>
      <c r="N2936" s="261" t="str">
        <f>IF(SP_SUL!K2958="","*",SP_SUL!K2958)</f>
        <v>*</v>
      </c>
      <c r="O2936" s="26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4" t="str">
        <f>IF(SP_SUL!N2959="","*",SP_SUL!N2959)</f>
        <v>*</v>
      </c>
      <c r="M2937" s="111" t="str">
        <f>IF(SP_SUL!J2959="","*",SP_SUL!J2959)</f>
        <v>*</v>
      </c>
      <c r="N2937" s="260" t="str">
        <f>IF(SP_SUL!K2959="","*",SP_SUL!K2959)</f>
        <v>*</v>
      </c>
      <c r="O2937" s="26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8" t="str">
        <f>IF(SP_SUL!N2960="","*",SP_SUL!N2960)</f>
        <v>*</v>
      </c>
      <c r="M2938" s="150" t="str">
        <f>IF(SP_SUL!J2960="","*",SP_SUL!J2960)</f>
        <v>*</v>
      </c>
      <c r="N2938" s="261" t="str">
        <f>IF(SP_SUL!K2960="","*",SP_SUL!K2960)</f>
        <v>*</v>
      </c>
      <c r="O2938" s="26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8" t="str">
        <f>IF(SP_SUL!N2961="","*",SP_SUL!N2961)</f>
        <v>*</v>
      </c>
      <c r="M2939" s="150" t="str">
        <f>IF(SP_SUL!J2961="","*",SP_SUL!J2961)</f>
        <v>*</v>
      </c>
      <c r="N2939" s="261" t="str">
        <f>IF(SP_SUL!K2961="","*",SP_SUL!K2961)</f>
        <v>*</v>
      </c>
      <c r="O2939" s="26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4" t="str">
        <f>IF(SP_SUL!N2962="","*",SP_SUL!N2962)</f>
        <v>*</v>
      </c>
      <c r="M2940" s="111" t="str">
        <f>IF(SP_SUL!J2962="","*",SP_SUL!J2962)</f>
        <v>*</v>
      </c>
      <c r="N2940" s="260" t="str">
        <f>IF(SP_SUL!K2962="","*",SP_SUL!K2962)</f>
        <v>*</v>
      </c>
      <c r="O2940" s="26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8" t="str">
        <f>IF(SP_SUL!N2963="","*",SP_SUL!N2963)</f>
        <v>*</v>
      </c>
      <c r="M2941" s="150" t="str">
        <f>IF(SP_SUL!J2963="","*",SP_SUL!J2963)</f>
        <v>*</v>
      </c>
      <c r="N2941" s="261" t="str">
        <f>IF(SP_SUL!K2963="","*",SP_SUL!K2963)</f>
        <v>*</v>
      </c>
      <c r="O2941" s="26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8" t="str">
        <f>IF(SP_SUL!N2964="","*",SP_SUL!N2964)</f>
        <v>*</v>
      </c>
      <c r="M2942" s="150" t="str">
        <f>IF(SP_SUL!J2964="","*",SP_SUL!J2964)</f>
        <v>*</v>
      </c>
      <c r="N2942" s="261" t="str">
        <f>IF(SP_SUL!K2964="","*",SP_SUL!K2964)</f>
        <v>*</v>
      </c>
      <c r="O2942" s="26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4" t="str">
        <f>IF(SP_SUL!N2965="","*",SP_SUL!N2965)</f>
        <v>*</v>
      </c>
      <c r="M2943" s="111" t="str">
        <f>IF(SP_SUL!J2965="","*",SP_SUL!J2965)</f>
        <v>*</v>
      </c>
      <c r="N2943" s="260" t="str">
        <f>IF(SP_SUL!K2965="","*",SP_SUL!K2965)</f>
        <v>*</v>
      </c>
      <c r="O2943" s="26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8" t="str">
        <f>IF(SP_SUL!N2966="","*",SP_SUL!N2966)</f>
        <v>*</v>
      </c>
      <c r="M2944" s="150" t="str">
        <f>IF(SP_SUL!J2966="","*",SP_SUL!J2966)</f>
        <v>*</v>
      </c>
      <c r="N2944" s="261" t="str">
        <f>IF(SP_SUL!K2966="","*",SP_SUL!K2966)</f>
        <v>*</v>
      </c>
      <c r="O2944" s="26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8" t="str">
        <f>IF(SP_SUL!N2967="","*",SP_SUL!N2967)</f>
        <v>*</v>
      </c>
      <c r="M2945" s="150" t="str">
        <f>IF(SP_SUL!J2967="","*",SP_SUL!J2967)</f>
        <v>*</v>
      </c>
      <c r="N2945" s="261" t="str">
        <f>IF(SP_SUL!K2967="","*",SP_SUL!K2967)</f>
        <v>*</v>
      </c>
      <c r="O2945" s="26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4" t="str">
        <f>IF(SP_SUL!N2968="","*",SP_SUL!N2968)</f>
        <v>*</v>
      </c>
      <c r="M2946" s="111" t="str">
        <f>IF(SP_SUL!J2968="","*",SP_SUL!J2968)</f>
        <v>*</v>
      </c>
      <c r="N2946" s="260" t="str">
        <f>IF(SP_SUL!K2968="","*",SP_SUL!K2968)</f>
        <v>*</v>
      </c>
      <c r="O2946" s="26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8" t="str">
        <f>IF(SP_SUL!N2969="","*",SP_SUL!N2969)</f>
        <v>*</v>
      </c>
      <c r="M2947" s="150" t="str">
        <f>IF(SP_SUL!J2969="","*",SP_SUL!J2969)</f>
        <v>*</v>
      </c>
      <c r="N2947" s="261" t="str">
        <f>IF(SP_SUL!K2969="","*",SP_SUL!K2969)</f>
        <v>*</v>
      </c>
      <c r="O2947" s="26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8" t="str">
        <f>IF(SP_SUL!N2970="","*",SP_SUL!N2970)</f>
        <v>*</v>
      </c>
      <c r="M2948" s="150" t="str">
        <f>IF(SP_SUL!J2970="","*",SP_SUL!J2970)</f>
        <v>*</v>
      </c>
      <c r="N2948" s="261" t="str">
        <f>IF(SP_SUL!K2970="","*",SP_SUL!K2970)</f>
        <v>*</v>
      </c>
      <c r="O2948" s="26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4" t="str">
        <f>IF(SP_SUL!N2971="","*",SP_SUL!N2971)</f>
        <v>*</v>
      </c>
      <c r="M2949" s="111" t="str">
        <f>IF(SP_SUL!J2971="","*",SP_SUL!J2971)</f>
        <v>*</v>
      </c>
      <c r="N2949" s="260" t="str">
        <f>IF(SP_SUL!K2971="","*",SP_SUL!K2971)</f>
        <v>*</v>
      </c>
      <c r="O2949" s="26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8" t="str">
        <f>IF(SP_SUL!N2972="","*",SP_SUL!N2972)</f>
        <v>*</v>
      </c>
      <c r="M2950" s="150" t="str">
        <f>IF(SP_SUL!J2972="","*",SP_SUL!J2972)</f>
        <v>*</v>
      </c>
      <c r="N2950" s="261" t="str">
        <f>IF(SP_SUL!K2972="","*",SP_SUL!K2972)</f>
        <v>*</v>
      </c>
      <c r="O2950" s="26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8" t="str">
        <f>IF(SP_SUL!N2973="","*",SP_SUL!N2973)</f>
        <v>*</v>
      </c>
      <c r="M2951" s="150" t="str">
        <f>IF(SP_SUL!J2973="","*",SP_SUL!J2973)</f>
        <v>*</v>
      </c>
      <c r="N2951" s="261" t="str">
        <f>IF(SP_SUL!K2973="","*",SP_SUL!K2973)</f>
        <v>*</v>
      </c>
      <c r="O2951" s="26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4" t="str">
        <f>IF(SP_SUL!N2974="","*",SP_SUL!N2974)</f>
        <v>*</v>
      </c>
      <c r="M2952" s="111" t="str">
        <f>IF(SP_SUL!J2974="","*",SP_SUL!J2974)</f>
        <v>*</v>
      </c>
      <c r="N2952" s="260" t="str">
        <f>IF(SP_SUL!K2974="","*",SP_SUL!K2974)</f>
        <v>*</v>
      </c>
      <c r="O2952" s="26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8" t="str">
        <f>IF(SP_SUL!N2975="","*",SP_SUL!N2975)</f>
        <v>*</v>
      </c>
      <c r="M2953" s="150" t="str">
        <f>IF(SP_SUL!J2975="","*",SP_SUL!J2975)</f>
        <v>*</v>
      </c>
      <c r="N2953" s="261" t="str">
        <f>IF(SP_SUL!K2975="","*",SP_SUL!K2975)</f>
        <v>*</v>
      </c>
      <c r="O2953" s="26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8" t="str">
        <f>IF(SP_SUL!N2976="","*",SP_SUL!N2976)</f>
        <v>*</v>
      </c>
      <c r="M2954" s="150" t="str">
        <f>IF(SP_SUL!J2976="","*",SP_SUL!J2976)</f>
        <v>*</v>
      </c>
      <c r="N2954" s="261" t="str">
        <f>IF(SP_SUL!K2976="","*",SP_SUL!K2976)</f>
        <v>*</v>
      </c>
      <c r="O2954" s="26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4" t="str">
        <f>IF(SP_SUL!N2977="","*",SP_SUL!N2977)</f>
        <v>*</v>
      </c>
      <c r="M2955" s="111" t="str">
        <f>IF(SP_SUL!J2977="","*",SP_SUL!J2977)</f>
        <v>*</v>
      </c>
      <c r="N2955" s="260" t="str">
        <f>IF(SP_SUL!K2977="","*",SP_SUL!K2977)</f>
        <v>*</v>
      </c>
      <c r="O2955" s="26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8" t="str">
        <f>IF(SP_SUL!N2978="","*",SP_SUL!N2978)</f>
        <v>*</v>
      </c>
      <c r="M2956" s="150" t="str">
        <f>IF(SP_SUL!J2978="","*",SP_SUL!J2978)</f>
        <v>*</v>
      </c>
      <c r="N2956" s="261" t="str">
        <f>IF(SP_SUL!K2978="","*",SP_SUL!K2978)</f>
        <v>*</v>
      </c>
      <c r="O2956" s="26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8" t="str">
        <f>IF(SP_SUL!N2979="","*",SP_SUL!N2979)</f>
        <v>*</v>
      </c>
      <c r="M2957" s="150" t="str">
        <f>IF(SP_SUL!J2979="","*",SP_SUL!J2979)</f>
        <v>*</v>
      </c>
      <c r="N2957" s="261" t="str">
        <f>IF(SP_SUL!K2979="","*",SP_SUL!K2979)</f>
        <v>*</v>
      </c>
      <c r="O2957" s="26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4" t="str">
        <f>IF(SP_SUL!N2980="","*",SP_SUL!N2980)</f>
        <v>*</v>
      </c>
      <c r="M2958" s="111" t="str">
        <f>IF(SP_SUL!J2980="","*",SP_SUL!J2980)</f>
        <v>*</v>
      </c>
      <c r="N2958" s="260" t="str">
        <f>IF(SP_SUL!K2980="","*",SP_SUL!K2980)</f>
        <v>*</v>
      </c>
      <c r="O2958" s="26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8" t="str">
        <f>IF(SP_SUL!N2981="","*",SP_SUL!N2981)</f>
        <v>*</v>
      </c>
      <c r="M2959" s="150" t="str">
        <f>IF(SP_SUL!J2981="","*",SP_SUL!J2981)</f>
        <v>*</v>
      </c>
      <c r="N2959" s="261" t="str">
        <f>IF(SP_SUL!K2981="","*",SP_SUL!K2981)</f>
        <v>*</v>
      </c>
      <c r="O2959" s="26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8" t="str">
        <f>IF(SP_SUL!N2982="","*",SP_SUL!N2982)</f>
        <v>*</v>
      </c>
      <c r="M2960" s="150" t="str">
        <f>IF(SP_SUL!J2982="","*",SP_SUL!J2982)</f>
        <v>*</v>
      </c>
      <c r="N2960" s="261" t="str">
        <f>IF(SP_SUL!K2982="","*",SP_SUL!K2982)</f>
        <v>*</v>
      </c>
      <c r="O2960" s="26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4" t="str">
        <f>IF(SP_SUL!N2983="","*",SP_SUL!N2983)</f>
        <v>*</v>
      </c>
      <c r="M2961" s="111" t="str">
        <f>IF(SP_SUL!J2983="","*",SP_SUL!J2983)</f>
        <v>*</v>
      </c>
      <c r="N2961" s="260" t="str">
        <f>IF(SP_SUL!K2983="","*",SP_SUL!K2983)</f>
        <v>*</v>
      </c>
      <c r="O2961" s="26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8" t="str">
        <f>IF(SP_SUL!N2984="","*",SP_SUL!N2984)</f>
        <v>*</v>
      </c>
      <c r="M2962" s="150" t="str">
        <f>IF(SP_SUL!J2984="","*",SP_SUL!J2984)</f>
        <v>*</v>
      </c>
      <c r="N2962" s="261" t="str">
        <f>IF(SP_SUL!K2984="","*",SP_SUL!K2984)</f>
        <v>*</v>
      </c>
      <c r="O2962" s="26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8" t="str">
        <f>IF(SP_SUL!N2985="","*",SP_SUL!N2985)</f>
        <v>*</v>
      </c>
      <c r="M2963" s="150" t="str">
        <f>IF(SP_SUL!J2985="","*",SP_SUL!J2985)</f>
        <v>*</v>
      </c>
      <c r="N2963" s="261" t="str">
        <f>IF(SP_SUL!K2985="","*",SP_SUL!K2985)</f>
        <v>*</v>
      </c>
      <c r="O2963" s="26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4" t="str">
        <f>IF(SP_SUL!N2986="","*",SP_SUL!N2986)</f>
        <v>*</v>
      </c>
      <c r="M2964" s="111" t="str">
        <f>IF(SP_SUL!J2986="","*",SP_SUL!J2986)</f>
        <v>*</v>
      </c>
      <c r="N2964" s="260" t="str">
        <f>IF(SP_SUL!K2986="","*",SP_SUL!K2986)</f>
        <v>*</v>
      </c>
      <c r="O2964" s="26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8" t="str">
        <f>IF(SP_SUL!N2987="","*",SP_SUL!N2987)</f>
        <v>*</v>
      </c>
      <c r="M2965" s="150" t="str">
        <f>IF(SP_SUL!J2987="","*",SP_SUL!J2987)</f>
        <v>*</v>
      </c>
      <c r="N2965" s="261" t="str">
        <f>IF(SP_SUL!K2987="","*",SP_SUL!K2987)</f>
        <v>*</v>
      </c>
      <c r="O2965" s="26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8" t="str">
        <f>IF(SP_SUL!N2988="","*",SP_SUL!N2988)</f>
        <v>*</v>
      </c>
      <c r="M2966" s="150" t="str">
        <f>IF(SP_SUL!J2988="","*",SP_SUL!J2988)</f>
        <v>*</v>
      </c>
      <c r="N2966" s="261" t="str">
        <f>IF(SP_SUL!K2988="","*",SP_SUL!K2988)</f>
        <v>*</v>
      </c>
      <c r="O2966" s="26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4" t="str">
        <f>IF(SP_SUL!N2989="","*",SP_SUL!N2989)</f>
        <v>*</v>
      </c>
      <c r="M2967" s="111" t="str">
        <f>IF(SP_SUL!J2989="","*",SP_SUL!J2989)</f>
        <v>*</v>
      </c>
      <c r="N2967" s="260" t="str">
        <f>IF(SP_SUL!K2989="","*",SP_SUL!K2989)</f>
        <v>*</v>
      </c>
      <c r="O2967" s="26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8" t="str">
        <f>IF(SP_SUL!N2990="","*",SP_SUL!N2990)</f>
        <v>*</v>
      </c>
      <c r="M2968" s="150" t="str">
        <f>IF(SP_SUL!J2990="","*",SP_SUL!J2990)</f>
        <v>*</v>
      </c>
      <c r="N2968" s="261" t="str">
        <f>IF(SP_SUL!K2990="","*",SP_SUL!K2990)</f>
        <v>*</v>
      </c>
      <c r="O2968" s="26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8" t="str">
        <f>IF(SP_SUL!N2991="","*",SP_SUL!N2991)</f>
        <v>*</v>
      </c>
      <c r="M2969" s="150" t="str">
        <f>IF(SP_SUL!J2991="","*",SP_SUL!J2991)</f>
        <v>*</v>
      </c>
      <c r="N2969" s="261" t="str">
        <f>IF(SP_SUL!K2991="","*",SP_SUL!K2991)</f>
        <v>*</v>
      </c>
      <c r="O2969" s="26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4" t="str">
        <f>IF(SP_SUL!N2992="","*",SP_SUL!N2992)</f>
        <v>*</v>
      </c>
      <c r="M2970" s="111" t="str">
        <f>IF(SP_SUL!J2992="","*",SP_SUL!J2992)</f>
        <v>*</v>
      </c>
      <c r="N2970" s="260" t="str">
        <f>IF(SP_SUL!K2992="","*",SP_SUL!K2992)</f>
        <v>*</v>
      </c>
      <c r="O2970" s="26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8" t="str">
        <f>IF(SP_SUL!N2993="","*",SP_SUL!N2993)</f>
        <v>*</v>
      </c>
      <c r="M2971" s="150" t="str">
        <f>IF(SP_SUL!J2993="","*",SP_SUL!J2993)</f>
        <v>*</v>
      </c>
      <c r="N2971" s="261" t="str">
        <f>IF(SP_SUL!K2993="","*",SP_SUL!K2993)</f>
        <v>*</v>
      </c>
      <c r="O2971" s="26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8" t="str">
        <f>IF(SP_SUL!N2994="","*",SP_SUL!N2994)</f>
        <v>*</v>
      </c>
      <c r="M2972" s="150" t="str">
        <f>IF(SP_SUL!J2994="","*",SP_SUL!J2994)</f>
        <v>*</v>
      </c>
      <c r="N2972" s="261" t="str">
        <f>IF(SP_SUL!K2994="","*",SP_SUL!K2994)</f>
        <v>*</v>
      </c>
      <c r="O2972" s="26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4" t="str">
        <f>IF(SP_SUL!N2995="","*",SP_SUL!N2995)</f>
        <v>*</v>
      </c>
      <c r="M2973" s="111" t="str">
        <f>IF(SP_SUL!J2995="","*",SP_SUL!J2995)</f>
        <v>*</v>
      </c>
      <c r="N2973" s="260" t="str">
        <f>IF(SP_SUL!K2995="","*",SP_SUL!K2995)</f>
        <v>*</v>
      </c>
      <c r="O2973" s="26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8" t="str">
        <f>IF(SP_SUL!N2996="","*",SP_SUL!N2996)</f>
        <v>*</v>
      </c>
      <c r="M2974" s="150" t="str">
        <f>IF(SP_SUL!J2996="","*",SP_SUL!J2996)</f>
        <v>*</v>
      </c>
      <c r="N2974" s="261" t="str">
        <f>IF(SP_SUL!K2996="","*",SP_SUL!K2996)</f>
        <v>*</v>
      </c>
      <c r="O2974" s="26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8" t="str">
        <f>IF(SP_SUL!N2997="","*",SP_SUL!N2997)</f>
        <v>*</v>
      </c>
      <c r="M2975" s="150" t="str">
        <f>IF(SP_SUL!J2997="","*",SP_SUL!J2997)</f>
        <v>*</v>
      </c>
      <c r="N2975" s="261" t="str">
        <f>IF(SP_SUL!K2997="","*",SP_SUL!K2997)</f>
        <v>*</v>
      </c>
      <c r="O2975" s="26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4" t="str">
        <f>IF(SP_SUL!N2998="","*",SP_SUL!N2998)</f>
        <v>*</v>
      </c>
      <c r="M2976" s="111" t="str">
        <f>IF(SP_SUL!J2998="","*",SP_SUL!J2998)</f>
        <v>*</v>
      </c>
      <c r="N2976" s="260" t="str">
        <f>IF(SP_SUL!K2998="","*",SP_SUL!K2998)</f>
        <v>*</v>
      </c>
      <c r="O2976" s="26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8" t="str">
        <f>IF(SP_SUL!N2999="","*",SP_SUL!N2999)</f>
        <v>*</v>
      </c>
      <c r="M2977" s="150" t="str">
        <f>IF(SP_SUL!J2999="","*",SP_SUL!J2999)</f>
        <v>*</v>
      </c>
      <c r="N2977" s="261" t="str">
        <f>IF(SP_SUL!K2999="","*",SP_SUL!K2999)</f>
        <v>*</v>
      </c>
      <c r="O2977" s="26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8" t="str">
        <f>IF(SP_SUL!N3000="","*",SP_SUL!N3000)</f>
        <v>*</v>
      </c>
      <c r="M2978" s="150" t="str">
        <f>IF(SP_SUL!J3000="","*",SP_SUL!J3000)</f>
        <v>*</v>
      </c>
      <c r="N2978" s="261" t="str">
        <f>IF(SP_SUL!K3000="","*",SP_SUL!K3000)</f>
        <v>*</v>
      </c>
      <c r="O2978" s="26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4" t="str">
        <f>IF(SP_SUL!N3001="","*",SP_SUL!N3001)</f>
        <v>*</v>
      </c>
      <c r="M2979" s="111" t="str">
        <f>IF(SP_SUL!J3001="","*",SP_SUL!J3001)</f>
        <v>*</v>
      </c>
      <c r="N2979" s="260" t="str">
        <f>IF(SP_SUL!K3001="","*",SP_SUL!K3001)</f>
        <v>*</v>
      </c>
      <c r="O2979" s="26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8" t="str">
        <f>IF(SP_SUL!N3002="","*",SP_SUL!N3002)</f>
        <v>*</v>
      </c>
      <c r="M2980" s="150" t="str">
        <f>IF(SP_SUL!J3002="","*",SP_SUL!J3002)</f>
        <v>*</v>
      </c>
      <c r="N2980" s="261" t="str">
        <f>IF(SP_SUL!K3002="","*",SP_SUL!K3002)</f>
        <v>*</v>
      </c>
      <c r="O2980" s="26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8" t="str">
        <f>IF(SP_SUL!N3003="","*",SP_SUL!N3003)</f>
        <v>*</v>
      </c>
      <c r="M2981" s="150" t="str">
        <f>IF(SP_SUL!J3003="","*",SP_SUL!J3003)</f>
        <v>*</v>
      </c>
      <c r="N2981" s="261" t="str">
        <f>IF(SP_SUL!K3003="","*",SP_SUL!K3003)</f>
        <v>*</v>
      </c>
      <c r="O2981" s="26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4" t="str">
        <f>IF(SP_SUL!N3004="","*",SP_SUL!N3004)</f>
        <v>*</v>
      </c>
      <c r="M2982" s="111" t="str">
        <f>IF(SP_SUL!J3004="","*",SP_SUL!J3004)</f>
        <v>*</v>
      </c>
      <c r="N2982" s="260" t="str">
        <f>IF(SP_SUL!K3004="","*",SP_SUL!K3004)</f>
        <v>*</v>
      </c>
      <c r="O2982" s="26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8" t="str">
        <f>IF(SP_SUL!N3005="","*",SP_SUL!N3005)</f>
        <v>*</v>
      </c>
      <c r="M2983" s="150" t="str">
        <f>IF(SP_SUL!J3005="","*",SP_SUL!J3005)</f>
        <v>*</v>
      </c>
      <c r="N2983" s="261" t="str">
        <f>IF(SP_SUL!K3005="","*",SP_SUL!K3005)</f>
        <v>*</v>
      </c>
      <c r="O2983" s="26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8" t="str">
        <f>IF(SP_SUL!N3006="","*",SP_SUL!N3006)</f>
        <v>*</v>
      </c>
      <c r="M2984" s="150" t="str">
        <f>IF(SP_SUL!J3006="","*",SP_SUL!J3006)</f>
        <v>*</v>
      </c>
      <c r="N2984" s="261" t="str">
        <f>IF(SP_SUL!K3006="","*",SP_SUL!K3006)</f>
        <v>*</v>
      </c>
      <c r="O2984" s="26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4" t="str">
        <f>IF(SP_SUL!N3007="","*",SP_SUL!N3007)</f>
        <v>*</v>
      </c>
      <c r="M2985" s="111" t="str">
        <f>IF(SP_SUL!J3007="","*",SP_SUL!J3007)</f>
        <v>*</v>
      </c>
      <c r="N2985" s="260" t="str">
        <f>IF(SP_SUL!K3007="","*",SP_SUL!K3007)</f>
        <v>*</v>
      </c>
      <c r="O2985" s="26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8" t="str">
        <f>IF(SP_SUL!N3008="","*",SP_SUL!N3008)</f>
        <v>*</v>
      </c>
      <c r="M2986" s="150" t="str">
        <f>IF(SP_SUL!J3008="","*",SP_SUL!J3008)</f>
        <v>*</v>
      </c>
      <c r="N2986" s="261" t="str">
        <f>IF(SP_SUL!K3008="","*",SP_SUL!K3008)</f>
        <v>*</v>
      </c>
      <c r="O2986" s="26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8" t="str">
        <f>IF(SP_SUL!N3009="","*",SP_SUL!N3009)</f>
        <v>*</v>
      </c>
      <c r="M2987" s="150" t="str">
        <f>IF(SP_SUL!J3009="","*",SP_SUL!J3009)</f>
        <v>*</v>
      </c>
      <c r="N2987" s="261" t="str">
        <f>IF(SP_SUL!K3009="","*",SP_SUL!K3009)</f>
        <v>*</v>
      </c>
      <c r="O2987" s="26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4" t="str">
        <f>IF(SP_SUL!N3010="","*",SP_SUL!N3010)</f>
        <v>*</v>
      </c>
      <c r="M2988" s="111" t="str">
        <f>IF(SP_SUL!J3010="","*",SP_SUL!J3010)</f>
        <v>*</v>
      </c>
      <c r="N2988" s="260" t="str">
        <f>IF(SP_SUL!K3010="","*",SP_SUL!K3010)</f>
        <v>*</v>
      </c>
      <c r="O2988" s="26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8" t="str">
        <f>IF(SP_SUL!N3011="","*",SP_SUL!N3011)</f>
        <v>*</v>
      </c>
      <c r="M2989" s="150" t="str">
        <f>IF(SP_SUL!J3011="","*",SP_SUL!J3011)</f>
        <v>*</v>
      </c>
      <c r="N2989" s="261" t="str">
        <f>IF(SP_SUL!K3011="","*",SP_SUL!K3011)</f>
        <v>*</v>
      </c>
      <c r="O2989" s="26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8" t="str">
        <f>IF(SP_SUL!N3012="","*",SP_SUL!N3012)</f>
        <v>*</v>
      </c>
      <c r="M2990" s="150" t="str">
        <f>IF(SP_SUL!J3012="","*",SP_SUL!J3012)</f>
        <v>*</v>
      </c>
      <c r="N2990" s="261" t="str">
        <f>IF(SP_SUL!K3012="","*",SP_SUL!K3012)</f>
        <v>*</v>
      </c>
      <c r="O2990" s="26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4" t="str">
        <f>IF(SP_SUL!N3013="","*",SP_SUL!N3013)</f>
        <v>*</v>
      </c>
      <c r="M2991" s="111" t="str">
        <f>IF(SP_SUL!J3013="","*",SP_SUL!J3013)</f>
        <v>*</v>
      </c>
      <c r="N2991" s="260" t="str">
        <f>IF(SP_SUL!K3013="","*",SP_SUL!K3013)</f>
        <v>*</v>
      </c>
      <c r="O2991" s="26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8" t="str">
        <f>IF(SP_SUL!N3014="","*",SP_SUL!N3014)</f>
        <v>*</v>
      </c>
      <c r="M2992" s="150" t="str">
        <f>IF(SP_SUL!J3014="","*",SP_SUL!J3014)</f>
        <v>*</v>
      </c>
      <c r="N2992" s="261" t="str">
        <f>IF(SP_SUL!K3014="","*",SP_SUL!K3014)</f>
        <v>*</v>
      </c>
      <c r="O2992" s="26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8" t="str">
        <f>IF(SP_SUL!N3015="","*",SP_SUL!N3015)</f>
        <v>*</v>
      </c>
      <c r="M2993" s="150" t="str">
        <f>IF(SP_SUL!J3015="","*",SP_SUL!J3015)</f>
        <v>*</v>
      </c>
      <c r="N2993" s="261" t="str">
        <f>IF(SP_SUL!K3015="","*",SP_SUL!K3015)</f>
        <v>*</v>
      </c>
      <c r="O2993" s="26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4" t="str">
        <f>IF(SP_SUL!N3016="","*",SP_SUL!N3016)</f>
        <v>*</v>
      </c>
      <c r="M2994" s="111" t="str">
        <f>IF(SP_SUL!J3016="","*",SP_SUL!J3016)</f>
        <v>*</v>
      </c>
      <c r="N2994" s="260" t="str">
        <f>IF(SP_SUL!K3016="","*",SP_SUL!K3016)</f>
        <v>*</v>
      </c>
      <c r="O2994" s="26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8" t="str">
        <f>IF(SP_SUL!N3017="","*",SP_SUL!N3017)</f>
        <v>*</v>
      </c>
      <c r="M2995" s="150" t="str">
        <f>IF(SP_SUL!J3017="","*",SP_SUL!J3017)</f>
        <v>*</v>
      </c>
      <c r="N2995" s="261" t="str">
        <f>IF(SP_SUL!K3017="","*",SP_SUL!K3017)</f>
        <v>*</v>
      </c>
      <c r="O2995" s="26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8" t="str">
        <f>IF(SP_SUL!N3018="","*",SP_SUL!N3018)</f>
        <v>*</v>
      </c>
      <c r="M2996" s="150" t="str">
        <f>IF(SP_SUL!J3018="","*",SP_SUL!J3018)</f>
        <v>*</v>
      </c>
      <c r="N2996" s="261" t="str">
        <f>IF(SP_SUL!K3018="","*",SP_SUL!K3018)</f>
        <v>*</v>
      </c>
      <c r="O2996" s="26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4" t="str">
        <f>IF(SP_SUL!N3019="","*",SP_SUL!N3019)</f>
        <v>*</v>
      </c>
      <c r="M2997" s="111" t="str">
        <f>IF(SP_SUL!J3019="","*",SP_SUL!J3019)</f>
        <v>*</v>
      </c>
      <c r="N2997" s="260" t="str">
        <f>IF(SP_SUL!K3019="","*",SP_SUL!K3019)</f>
        <v>*</v>
      </c>
      <c r="O2997" s="26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8" t="str">
        <f>IF(SP_SUL!N3020="","*",SP_SUL!N3020)</f>
        <v>*</v>
      </c>
      <c r="M2998" s="150" t="str">
        <f>IF(SP_SUL!J3020="","*",SP_SUL!J3020)</f>
        <v>*</v>
      </c>
      <c r="N2998" s="261" t="str">
        <f>IF(SP_SUL!K3020="","*",SP_SUL!K3020)</f>
        <v>*</v>
      </c>
      <c r="O2998" s="26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8" t="str">
        <f>IF(SP_SUL!N3021="","*",SP_SUL!N3021)</f>
        <v>*</v>
      </c>
      <c r="M2999" s="150" t="str">
        <f>IF(SP_SUL!J3021="","*",SP_SUL!J3021)</f>
        <v>*</v>
      </c>
      <c r="N2999" s="261" t="str">
        <f>IF(SP_SUL!K3021="","*",SP_SUL!K3021)</f>
        <v>*</v>
      </c>
      <c r="O2999" s="26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4" t="str">
        <f>IF(SP_SUL!N3022="","*",SP_SUL!N3022)</f>
        <v>*</v>
      </c>
      <c r="M3000" s="111" t="str">
        <f>IF(SP_SUL!J3022="","*",SP_SUL!J3022)</f>
        <v>*</v>
      </c>
      <c r="N3000" s="260" t="str">
        <f>IF(SP_SUL!K3022="","*",SP_SUL!K3022)</f>
        <v>*</v>
      </c>
      <c r="O3000" s="26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1803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1804</v>
      </c>
      <c r="C2" s="96" t="s">
        <v>859</v>
      </c>
      <c r="D2" s="96" t="s">
        <v>861</v>
      </c>
      <c r="E2" s="96" t="s">
        <v>1805</v>
      </c>
      <c r="F2" s="96" t="s">
        <v>1806</v>
      </c>
      <c r="G2" s="96" t="s">
        <v>1807</v>
      </c>
      <c r="H2" s="96" t="s">
        <v>1808</v>
      </c>
      <c r="I2" s="96" t="s">
        <v>1809</v>
      </c>
      <c r="J2" s="96" t="s">
        <v>1810</v>
      </c>
      <c r="K2" s="131" t="s">
        <v>1811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-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-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-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-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-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-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2025-12-24T13:29:45Z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