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27" documentId="120_S{118792C3-22EF-5104-A093-F22BFE3913F3}" xr6:coauthVersionLast="47" xr6:coauthVersionMax="47" xr10:uidLastSave="{1E574B29-958C-4A7E-A305-7E28ECFFFD9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BC39" i="1" s="1" a="1"/>
  <c r="BC39" i="1" s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7" i="1" l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<sst xmlns="http://schemas.openxmlformats.org/spreadsheetml/2006/main" count="5504" uniqueCount="1347">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</sst>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J204" activePane="bottomRight" state="frozen"/>
      <selection pane="bottomRight" activeCell="X218" sqref="X2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1266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1265</v>
      </c>
      <c r="W188" s="151" t="s">
        <v>1267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1265</v>
      </c>
      <c r="W189" s="151" t="s">
        <v>1267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1265</v>
      </c>
      <c r="W190" s="151" t="s">
        <v>1268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1269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1270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1271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69.75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1107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1272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1273</v>
      </c>
      <c r="X210" s="104" t="s">
        <v>381</v>
      </c>
      <c r="Y210" s="129"/>
      <c r="Z210" s="104"/>
      <c r="AA210" s="234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1274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1275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1276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1277</v>
      </c>
      <c r="X217" s="104" t="s">
        <v>386</v>
      </c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</v>
      </c>
      <c r="B218" s="102"/>
      <c r="C218" s="135" t="str">
        <f>IF(BS_CONTROLE[[#This Row],[DATA]]="","",WEEKNUM(BS_CONTROLE[[#This Row],[DATA]]))</f>
        <v/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1278</v>
      </c>
      <c r="X218" s="104" t="s">
        <v>386</v>
      </c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1279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1281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1282</v>
      </c>
      <c r="C4" s="160" t="s">
        <v>1283</v>
      </c>
      <c r="D4" s="160" t="s">
        <v>1284</v>
      </c>
      <c r="E4" s="160" t="s">
        <v>1285</v>
      </c>
      <c r="F4" s="160" t="s">
        <v>4</v>
      </c>
      <c r="G4" s="160" t="s">
        <v>1286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1287</v>
      </c>
      <c r="C6" s="161">
        <v>407867</v>
      </c>
      <c r="D6" s="161" t="s">
        <v>1288</v>
      </c>
      <c r="E6" s="161" t="s">
        <v>789</v>
      </c>
      <c r="F6" s="161" t="s">
        <v>1289</v>
      </c>
      <c r="G6" s="162"/>
    </row>
    <row r="7" spans="2:7">
      <c r="B7" s="161" t="s">
        <v>1290</v>
      </c>
      <c r="C7" s="161">
        <v>293644</v>
      </c>
      <c r="D7" s="161" t="s">
        <v>1291</v>
      </c>
      <c r="E7" s="161" t="s">
        <v>789</v>
      </c>
      <c r="F7" s="161" t="s">
        <v>1289</v>
      </c>
      <c r="G7" s="162"/>
    </row>
    <row r="8" spans="2:7">
      <c r="B8" s="161" t="s">
        <v>1292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1293</v>
      </c>
      <c r="C9" s="161">
        <v>256790</v>
      </c>
      <c r="D9" s="161" t="s">
        <v>1294</v>
      </c>
      <c r="E9" s="161" t="s">
        <v>790</v>
      </c>
      <c r="F9" s="161" t="s">
        <v>1295</v>
      </c>
      <c r="G9" s="162">
        <v>46357</v>
      </c>
    </row>
    <row r="10" spans="2:7">
      <c r="B10" s="161" t="s">
        <v>1296</v>
      </c>
      <c r="C10" s="161">
        <v>265193</v>
      </c>
      <c r="D10" s="161" t="s">
        <v>1297</v>
      </c>
      <c r="E10" s="161" t="s">
        <v>791</v>
      </c>
      <c r="F10" s="161" t="s">
        <v>1072</v>
      </c>
      <c r="G10" s="161" t="s">
        <v>1298</v>
      </c>
    </row>
    <row r="11" spans="2:7">
      <c r="B11" s="161" t="s">
        <v>1299</v>
      </c>
      <c r="C11" s="161">
        <v>293716</v>
      </c>
      <c r="D11" s="161" t="s">
        <v>1300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1301</v>
      </c>
      <c r="C12" s="161">
        <v>257258</v>
      </c>
      <c r="D12" s="161" t="s">
        <v>1302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1303</v>
      </c>
      <c r="C13" s="161">
        <v>371147</v>
      </c>
      <c r="D13" s="161" t="s">
        <v>1304</v>
      </c>
      <c r="E13" s="161" t="s">
        <v>792</v>
      </c>
      <c r="F13" s="161" t="s">
        <v>128</v>
      </c>
      <c r="G13" s="161" t="s">
        <v>1298</v>
      </c>
    </row>
    <row r="14" spans="2:7">
      <c r="B14" s="161" t="s">
        <v>1305</v>
      </c>
      <c r="C14" s="161">
        <v>259230</v>
      </c>
      <c r="D14" s="161" t="s">
        <v>1306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1307</v>
      </c>
      <c r="C15" s="161">
        <v>370705</v>
      </c>
      <c r="D15" s="161"/>
      <c r="E15" s="161" t="s">
        <v>792</v>
      </c>
      <c r="F15" s="161" t="s">
        <v>128</v>
      </c>
      <c r="G15" s="161" t="s">
        <v>1298</v>
      </c>
    </row>
    <row r="16" spans="2:7">
      <c r="B16" s="161" t="s">
        <v>1308</v>
      </c>
      <c r="C16" s="161">
        <v>258542</v>
      </c>
      <c r="D16" s="161" t="s">
        <v>1309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1310</v>
      </c>
      <c r="C17" s="161">
        <v>257050</v>
      </c>
      <c r="D17" s="161" t="s">
        <v>1311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1312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1313</v>
      </c>
      <c r="D4" s="163" t="s">
        <v>1314</v>
      </c>
      <c r="E4" s="163" t="s">
        <v>1315</v>
      </c>
      <c r="F4" s="160" t="s">
        <v>1316</v>
      </c>
      <c r="G4" s="163" t="s">
        <v>1317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1320</v>
      </c>
      <c r="G9" s="167" t="s">
        <v>1321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1318</v>
      </c>
      <c r="G10" s="167"/>
    </row>
    <row r="11" spans="2:7">
      <c r="B11" s="167" t="s">
        <v>1322</v>
      </c>
      <c r="C11" s="167">
        <v>9038</v>
      </c>
      <c r="D11" s="168">
        <v>46085</v>
      </c>
      <c r="E11" s="167">
        <v>10520</v>
      </c>
      <c r="F11" s="169" t="s">
        <v>1323</v>
      </c>
      <c r="G11" s="167"/>
    </row>
    <row r="12" spans="2:7">
      <c r="B12" s="167" t="s">
        <v>709</v>
      </c>
      <c r="C12" s="167" t="s">
        <v>1324</v>
      </c>
      <c r="D12" s="168">
        <v>46066</v>
      </c>
      <c r="E12" s="167">
        <v>9500</v>
      </c>
      <c r="F12" s="169" t="s">
        <v>1325</v>
      </c>
      <c r="G12" s="167"/>
    </row>
    <row r="13" spans="2:7">
      <c r="B13" s="167" t="s">
        <v>709</v>
      </c>
      <c r="C13" s="167" t="s">
        <v>1326</v>
      </c>
      <c r="D13" s="168">
        <v>46066</v>
      </c>
      <c r="E13" s="167">
        <v>10500</v>
      </c>
      <c r="F13" s="169" t="s">
        <v>1325</v>
      </c>
      <c r="G13" s="167"/>
    </row>
    <row r="14" spans="2:7">
      <c r="B14" s="167" t="s">
        <v>709</v>
      </c>
      <c r="C14" s="167" t="s">
        <v>1327</v>
      </c>
      <c r="D14" s="168">
        <v>46066</v>
      </c>
      <c r="E14" s="167">
        <v>9000</v>
      </c>
      <c r="F14" s="169" t="s">
        <v>1325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1328</v>
      </c>
      <c r="C2" s="121" t="s">
        <v>947</v>
      </c>
      <c r="D2" s="76" t="s">
        <v>949</v>
      </c>
      <c r="E2" s="76" t="s">
        <v>1329</v>
      </c>
      <c r="F2" s="99" t="s">
        <v>1330</v>
      </c>
      <c r="G2" s="76" t="s">
        <v>1331</v>
      </c>
      <c r="H2" s="76" t="s">
        <v>1332</v>
      </c>
      <c r="I2" s="76" t="s">
        <v>1333</v>
      </c>
      <c r="J2" s="76" t="s">
        <v>1334</v>
      </c>
      <c r="K2" s="78" t="s">
        <v>1335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1336</v>
      </c>
      <c r="V1" s="226"/>
      <c r="W1" s="226"/>
    </row>
    <row r="2" spans="1:23" ht="15" customHeight="1">
      <c r="A2" s="87" t="s">
        <v>1337</v>
      </c>
      <c r="B2" s="87" t="s">
        <v>1338</v>
      </c>
      <c r="C2" s="87" t="s">
        <v>376</v>
      </c>
      <c r="D2" s="88" t="s">
        <v>962</v>
      </c>
      <c r="E2" s="88" t="s">
        <v>4</v>
      </c>
      <c r="F2" s="88" t="s">
        <v>1339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1340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 t="str">
        <f>IF(SP_SUL!B218="","*",SP_SUL!B218)</f>
        <v>*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1341</v>
      </c>
      <c r="D5" s="228"/>
      <c r="E5" s="228"/>
      <c r="F5" s="228"/>
      <c r="G5" s="228"/>
      <c r="H5" s="228"/>
      <c r="I5" s="228"/>
      <c r="J5" s="229"/>
      <c r="K5" s="230" t="s">
        <v>1342</v>
      </c>
      <c r="L5" s="231"/>
      <c r="M5" s="231"/>
      <c r="N5" s="231"/>
      <c r="O5" s="232" t="s">
        <v>1343</v>
      </c>
      <c r="P5" s="233"/>
    </row>
    <row r="6" spans="1:16" s="74" customFormat="1" ht="15" customHeight="1">
      <c r="A6" s="66" t="s">
        <v>1339</v>
      </c>
      <c r="B6" s="75" t="s">
        <v>1338</v>
      </c>
      <c r="C6" s="76" t="s">
        <v>962</v>
      </c>
      <c r="D6" s="77" t="s">
        <v>963</v>
      </c>
      <c r="E6" s="76" t="s">
        <v>1344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1345</v>
      </c>
      <c r="M6" s="80" t="s">
        <v>576</v>
      </c>
      <c r="N6" s="81" t="s">
        <v>957</v>
      </c>
      <c r="O6" s="158" t="s">
        <v>1000</v>
      </c>
      <c r="P6" s="133" t="s">
        <v>1346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