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342" documentId="120_S{118792C3-22EF-5104-A093-F22BFE3913F3}" xr6:coauthVersionLast="47" xr6:coauthVersionMax="47" xr10:uidLastSave="{F507CB55-82CD-419E-B44A-CE0FA4D9CA1D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106" i="1" l="1"/>
  <c r="BS106" i="1"/>
  <c r="BQ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N134" i="1" a="1"/>
  <c r="N134" i="1" s="1"/>
  <c r="L131" i="11" s="1"/>
  <c r="M134" i="1" a="1"/>
  <c r="M134" i="1" s="1"/>
  <c r="K131" i="11" s="1"/>
  <c r="N135" i="1" a="1"/>
  <c r="N135" i="1" s="1"/>
  <c r="L132" i="11" s="1"/>
  <c r="M135" i="1" a="1"/>
  <c r="M135" i="1" s="1"/>
  <c r="K132" i="11" s="1"/>
  <c r="N132" i="1" a="1"/>
  <c r="N132" i="1" s="1"/>
  <c r="L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6" i="1" a="1"/>
  <c r="N126" i="1" s="1"/>
  <c r="L123" i="11" s="1"/>
  <c r="M126" i="1" a="1"/>
  <c r="M126" i="1" s="1"/>
  <c r="K123" i="11" s="1"/>
  <c r="N124" i="1" a="1"/>
  <c r="N124" i="1" s="1"/>
  <c r="L121" i="11" s="1"/>
  <c r="M124" i="1" a="1"/>
  <c r="M124" i="1" s="1"/>
  <c r="K121" i="11" s="1"/>
  <c r="AI132" i="1"/>
  <c r="AJ132" i="1"/>
  <c r="AI133" i="1"/>
  <c r="AJ133" i="1"/>
  <c r="R119" i="1"/>
  <c r="R120" i="1"/>
  <c r="R121" i="1"/>
  <c r="N118" i="1" a="1"/>
  <c r="N118" i="1" s="1"/>
  <c r="L115" i="11" s="1"/>
  <c r="M118" i="1" a="1"/>
  <c r="M118" i="1" s="1"/>
  <c r="K115" i="11" s="1"/>
  <c r="G107" i="1"/>
  <c r="AK93" i="1"/>
  <c r="AK94" i="1"/>
  <c r="AK95" i="1"/>
  <c r="AM95" i="1"/>
  <c r="AN95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BB26" i="1"/>
  <c r="BB43" i="1"/>
  <c r="BB60" i="1"/>
  <c r="BB64" i="1"/>
  <c r="BB103" i="1"/>
  <c r="BB104" i="1"/>
  <c r="BB107" i="1"/>
  <c r="BB113" i="1"/>
  <c r="BB729" i="1"/>
  <c r="BB730" i="1"/>
  <c r="BB732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H24" i="10"/>
  <c r="I24" i="10"/>
  <c r="J24" i="10"/>
  <c r="O24" i="10"/>
  <c r="P24" i="10"/>
  <c r="A25" i="10"/>
  <c r="B25" i="10"/>
  <c r="E25" i="10"/>
  <c r="F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H37" i="10"/>
  <c r="I37" i="10"/>
  <c r="J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H41" i="10"/>
  <c r="I41" i="10"/>
  <c r="J41" i="10"/>
  <c r="O41" i="10"/>
  <c r="P41" i="10"/>
  <c r="A42" i="10"/>
  <c r="B42" i="10"/>
  <c r="E42" i="10"/>
  <c r="F42" i="10"/>
  <c r="H42" i="10"/>
  <c r="I42" i="10"/>
  <c r="J42" i="10"/>
  <c r="O42" i="10"/>
  <c r="P42" i="10"/>
  <c r="A43" i="10"/>
  <c r="B43" i="10"/>
  <c r="E43" i="10"/>
  <c r="F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H59" i="10"/>
  <c r="I59" i="10"/>
  <c r="J59" i="10"/>
  <c r="O59" i="10"/>
  <c r="P59" i="10"/>
  <c r="A60" i="10"/>
  <c r="B60" i="10"/>
  <c r="E60" i="10"/>
  <c r="F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H65" i="10"/>
  <c r="I65" i="10"/>
  <c r="J65" i="10"/>
  <c r="O65" i="10"/>
  <c r="P65" i="10"/>
  <c r="A66" i="10"/>
  <c r="B66" i="10"/>
  <c r="E66" i="10"/>
  <c r="F66" i="10"/>
  <c r="H66" i="10"/>
  <c r="I66" i="10"/>
  <c r="J66" i="10"/>
  <c r="O66" i="10"/>
  <c r="P66" i="10"/>
  <c r="A67" i="10"/>
  <c r="B67" i="10"/>
  <c r="E67" i="10"/>
  <c r="F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H83" i="10"/>
  <c r="I83" i="10"/>
  <c r="J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15" i="1"/>
  <c r="A114" i="1"/>
  <c r="A111" i="1"/>
  <c r="A110" i="1"/>
  <c r="A109" i="1"/>
  <c r="A108" i="1"/>
  <c r="A106" i="1"/>
  <c r="A105" i="1"/>
  <c r="A104" i="1"/>
  <c r="A103" i="1"/>
  <c r="A101" i="1"/>
  <c r="C103" i="1"/>
  <c r="G103" i="1"/>
  <c r="M103" i="1" a="1"/>
  <c r="M103" i="1"/>
  <c r="F100" i="12" s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AL103" i="1"/>
  <c r="AM103" i="1"/>
  <c r="AN103" i="1"/>
  <c r="AO103" i="1"/>
  <c r="AP103" i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R104" i="1"/>
  <c r="R101" i="11" s="1"/>
  <c r="S104" i="1" a="1"/>
  <c r="S104" i="1"/>
  <c r="T104" i="1" a="1"/>
  <c r="T104" i="1"/>
  <c r="U104" i="1" a="1"/>
  <c r="U104" i="1"/>
  <c r="AJ104" i="1"/>
  <c r="AK104" i="1"/>
  <c r="AL104" i="1"/>
  <c r="AM104" i="1"/>
  <c r="AN104" i="1"/>
  <c r="AO104" i="1"/>
  <c r="AP104" i="1"/>
  <c r="M37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A100" i="1"/>
  <c r="A99" i="1"/>
  <c r="A98" i="1"/>
  <c r="A96" i="1"/>
  <c r="A95" i="1"/>
  <c r="A94" i="1"/>
  <c r="A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N106" i="1" a="1"/>
  <c r="N106" i="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AL106" i="1"/>
  <c r="AM106" i="1"/>
  <c r="AN106" i="1"/>
  <c r="AO106" i="1"/>
  <c r="AP106" i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AL107" i="1"/>
  <c r="AM107" i="1"/>
  <c r="AN107" i="1"/>
  <c r="AO107" i="1"/>
  <c r="AP107" i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A112" i="1"/>
  <c r="N110" i="1" a="1"/>
  <c r="N110" i="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AL110" i="1"/>
  <c r="AM110" i="1"/>
  <c r="AN110" i="1"/>
  <c r="AO110" i="1"/>
  <c r="AP110" i="1"/>
  <c r="AQ110" i="1"/>
  <c r="BC110" i="1" a="1"/>
  <c r="BC110" i="1"/>
  <c r="BD110" i="1" a="1"/>
  <c r="BD110" i="1"/>
  <c r="BE110" i="1" a="1"/>
  <c r="BE110" i="1"/>
  <c r="BF110" i="1"/>
  <c r="BR110" i="1"/>
  <c r="BS110" i="1"/>
  <c r="A113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AL111" i="1"/>
  <c r="AM111" i="1"/>
  <c r="AN111" i="1"/>
  <c r="AO111" i="1"/>
  <c r="AP111" i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AL112" i="1"/>
  <c r="AM112" i="1"/>
  <c r="AN112" i="1"/>
  <c r="AO112" i="1"/>
  <c r="AP112" i="1"/>
  <c r="AQ112" i="1"/>
  <c r="BC112" i="1" a="1"/>
  <c r="BC112" i="1"/>
  <c r="BD112" i="1" a="1"/>
  <c r="BD112" i="1"/>
  <c r="BE112" i="1" a="1"/>
  <c r="BE112" i="1"/>
  <c r="BF112" i="1"/>
  <c r="BR112" i="1"/>
  <c r="BS112" i="1"/>
  <c r="A102" i="1"/>
  <c r="N109" i="1" a="1"/>
  <c r="N109" i="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AL109" i="1"/>
  <c r="AM109" i="1"/>
  <c r="AN109" i="1"/>
  <c r="AO109" i="1"/>
  <c r="AP109" i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AL108" i="1"/>
  <c r="AM108" i="1"/>
  <c r="AN108" i="1"/>
  <c r="AO108" i="1"/>
  <c r="AP108" i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AL113" i="1"/>
  <c r="AM113" i="1"/>
  <c r="AN113" i="1"/>
  <c r="AO113" i="1"/>
  <c r="AP113" i="1"/>
  <c r="AQ113" i="1"/>
  <c r="BC113" i="1" a="1"/>
  <c r="BC113" i="1"/>
  <c r="BD113" i="1" a="1"/>
  <c r="BD113" i="1"/>
  <c r="BE113" i="1" a="1"/>
  <c r="BE113" i="1"/>
  <c r="BF113" i="1"/>
  <c r="BR113" i="1"/>
  <c r="BS113" i="1"/>
  <c r="A97" i="1"/>
  <c r="C95" i="1"/>
  <c r="R95" i="1"/>
  <c r="S95" i="1" a="1"/>
  <c r="S95" i="1"/>
  <c r="T95" i="1" a="1"/>
  <c r="T95" i="1"/>
  <c r="U95" i="1" a="1"/>
  <c r="U95" i="1"/>
  <c r="AJ95" i="1"/>
  <c r="AL95" i="1"/>
  <c r="AO95" i="1"/>
  <c r="BC95" i="1" a="1"/>
  <c r="BC95" i="1"/>
  <c r="BD95" i="1" a="1"/>
  <c r="BD95" i="1"/>
  <c r="BE95" i="1" a="1"/>
  <c r="BE95" i="1"/>
  <c r="BF95" i="1"/>
  <c r="BR95" i="1"/>
  <c r="BS95" i="1"/>
  <c r="C96" i="1"/>
  <c r="G96" i="1"/>
  <c r="R96" i="1"/>
  <c r="S96" i="1" a="1"/>
  <c r="S96" i="1"/>
  <c r="T96" i="1" a="1"/>
  <c r="T96" i="1"/>
  <c r="U96" i="1" a="1"/>
  <c r="U96" i="1"/>
  <c r="AJ96" i="1"/>
  <c r="AK96" i="1"/>
  <c r="AL96" i="1"/>
  <c r="AM96" i="1"/>
  <c r="AN96" i="1"/>
  <c r="AO96" i="1"/>
  <c r="AP96" i="1"/>
  <c r="AQ96" i="1"/>
  <c r="BC96" i="1" a="1"/>
  <c r="BC96" i="1"/>
  <c r="BD96" i="1" a="1"/>
  <c r="BD96" i="1"/>
  <c r="BE96" i="1" a="1"/>
  <c r="BE96" i="1"/>
  <c r="BF96" i="1"/>
  <c r="BR96" i="1"/>
  <c r="BS96" i="1"/>
  <c r="N114" i="1" a="1"/>
  <c r="N114" i="1" s="1"/>
  <c r="L111" i="11" s="1"/>
  <c r="N102" i="1" a="1"/>
  <c r="N102" i="1" s="1"/>
  <c r="M102" i="1" a="1"/>
  <c r="M102" i="1" s="1"/>
  <c r="N92" i="1" a="1"/>
  <c r="N92" i="1" s="1"/>
  <c r="M92" i="1" a="1"/>
  <c r="M92" i="1" s="1"/>
  <c r="BR85" i="1"/>
  <c r="BS85" i="1"/>
  <c r="M87" i="1" a="1"/>
  <c r="M87" i="1" s="1"/>
  <c r="N89" i="1" a="1"/>
  <c r="N89" i="1" s="1"/>
  <c r="M89" i="1" a="1"/>
  <c r="M89" i="1" s="1"/>
  <c r="Q52" i="1"/>
  <c r="N86" i="1" a="1"/>
  <c r="N86" i="1" s="1"/>
  <c r="M86" i="1" a="1"/>
  <c r="M86" i="1" s="1"/>
  <c r="BT731" i="1"/>
  <c r="AI731" i="1"/>
  <c r="BB731" i="1" s="1"/>
  <c r="C732" i="1"/>
  <c r="G732" i="1"/>
  <c r="M732" i="1" a="1"/>
  <c r="M732" i="1"/>
  <c r="F729" i="12" s="1"/>
  <c r="N732" i="1" a="1"/>
  <c r="N732" i="1"/>
  <c r="L729" i="11" s="1"/>
  <c r="R732" i="1"/>
  <c r="S732" i="1" a="1"/>
  <c r="S732" i="1"/>
  <c r="T732" i="1" a="1"/>
  <c r="T732" i="1"/>
  <c r="U732" i="1" a="1"/>
  <c r="U732" i="1"/>
  <c r="AJ732" i="1"/>
  <c r="AK732" i="1"/>
  <c r="K733" i="10" s="1"/>
  <c r="AL732" i="1"/>
  <c r="AM732" i="1"/>
  <c r="AN732" i="1"/>
  <c r="AO732" i="1"/>
  <c r="AP732" i="1"/>
  <c r="AQ732" i="1"/>
  <c r="BC732" i="1" a="1"/>
  <c r="BC732" i="1"/>
  <c r="BD732" i="1" a="1"/>
  <c r="BD732" i="1"/>
  <c r="BE732" i="1" a="1"/>
  <c r="BE732" i="1"/>
  <c r="BF732" i="1"/>
  <c r="BR732" i="1"/>
  <c r="BS732" i="1"/>
  <c r="A732" i="1"/>
  <c r="A731" i="1"/>
  <c r="G731" i="1"/>
  <c r="M731" i="1" a="1"/>
  <c r="M731" i="1"/>
  <c r="N731" i="1" a="1"/>
  <c r="N731" i="1"/>
  <c r="R731" i="1"/>
  <c r="S731" i="1" a="1"/>
  <c r="S731" i="1"/>
  <c r="T731" i="1" a="1"/>
  <c r="T731" i="1"/>
  <c r="U731" i="1" a="1"/>
  <c r="U731" i="1"/>
  <c r="AJ731" i="1"/>
  <c r="AK731" i="1"/>
  <c r="AL731" i="1"/>
  <c r="AM731" i="1"/>
  <c r="AN731" i="1"/>
  <c r="AO731" i="1"/>
  <c r="AP731" i="1"/>
  <c r="AQ731" i="1"/>
  <c r="BC731" i="1" a="1"/>
  <c r="BC731" i="1"/>
  <c r="BD731" i="1" a="1"/>
  <c r="BD731" i="1"/>
  <c r="BE731" i="1" a="1"/>
  <c r="BE731" i="1"/>
  <c r="BF731" i="1"/>
  <c r="BR731" i="1"/>
  <c r="BS731" i="1"/>
  <c r="C731" i="1"/>
  <c r="C72" i="1"/>
  <c r="AI59" i="1"/>
  <c r="BB59" i="1" s="1"/>
  <c r="G59" i="1"/>
  <c r="A59" i="1"/>
  <c r="C59" i="1"/>
  <c r="R59" i="1"/>
  <c r="S59" i="1" a="1"/>
  <c r="S59" i="1"/>
  <c r="T59" i="1" a="1"/>
  <c r="T59" i="1"/>
  <c r="U59" i="1" a="1"/>
  <c r="U59" i="1"/>
  <c r="AJ59" i="1"/>
  <c r="AK59" i="1"/>
  <c r="AL59" i="1"/>
  <c r="AM59" i="1"/>
  <c r="AN59" i="1"/>
  <c r="AO59" i="1"/>
  <c r="AP59" i="1"/>
  <c r="AQ59" i="1"/>
  <c r="BC59" i="1" a="1"/>
  <c r="BC59" i="1"/>
  <c r="BD59" i="1" a="1"/>
  <c r="BD59" i="1"/>
  <c r="BE59" i="1" a="1"/>
  <c r="BE59" i="1"/>
  <c r="BF59" i="1"/>
  <c r="BR59" i="1"/>
  <c r="BS59" i="1"/>
  <c r="A63" i="1"/>
  <c r="A62" i="1"/>
  <c r="A61" i="1"/>
  <c r="A60" i="1"/>
  <c r="A58" i="1"/>
  <c r="A57" i="1"/>
  <c r="A56" i="1"/>
  <c r="A55" i="1"/>
  <c r="A54" i="1"/>
  <c r="A50" i="1"/>
  <c r="A49" i="1"/>
  <c r="A48" i="1"/>
  <c r="A47" i="1"/>
  <c r="A43" i="1"/>
  <c r="A42" i="1"/>
  <c r="A40" i="1"/>
  <c r="AI57" i="1"/>
  <c r="BB57" i="1" s="1"/>
  <c r="A64" i="1"/>
  <c r="BS40" i="1"/>
  <c r="A65" i="1"/>
  <c r="N57" i="1" a="1"/>
  <c r="N57" i="1" s="1"/>
  <c r="C57" i="1"/>
  <c r="G57" i="1"/>
  <c r="R57" i="1"/>
  <c r="S57" i="1" a="1"/>
  <c r="S57" i="1"/>
  <c r="T57" i="1" a="1"/>
  <c r="T57" i="1"/>
  <c r="U57" i="1" a="1"/>
  <c r="U57" i="1"/>
  <c r="AJ57" i="1"/>
  <c r="AK57" i="1"/>
  <c r="AL57" i="1"/>
  <c r="AM57" i="1"/>
  <c r="AN57" i="1"/>
  <c r="AO57" i="1"/>
  <c r="AP57" i="1"/>
  <c r="AQ57" i="1"/>
  <c r="BC57" i="1" a="1"/>
  <c r="BC57" i="1"/>
  <c r="BD57" i="1" a="1"/>
  <c r="BD57" i="1"/>
  <c r="BE57" i="1" a="1"/>
  <c r="BE57" i="1"/>
  <c r="BF57" i="1"/>
  <c r="BR57" i="1"/>
  <c r="BS57" i="1"/>
  <c r="BS64" i="1"/>
  <c r="BF64" i="1"/>
  <c r="BR64" i="1"/>
  <c r="BQ64" i="1" s="1"/>
  <c r="AQ64" i="1"/>
  <c r="AP64" i="1"/>
  <c r="AO64" i="1"/>
  <c r="AL64" i="1"/>
  <c r="AK64" i="1"/>
  <c r="AJ64" i="1"/>
  <c r="U64" i="1" a="1"/>
  <c r="U64" i="1"/>
  <c r="T64" i="1" a="1"/>
  <c r="T64" i="1"/>
  <c r="S64" i="1" a="1"/>
  <c r="S64" i="1"/>
  <c r="R64" i="1"/>
  <c r="AN64" i="1"/>
  <c r="AM64" i="1"/>
  <c r="G64" i="1"/>
  <c r="C64" i="1"/>
  <c r="M72" i="1" a="1"/>
  <c r="M72" i="1"/>
  <c r="N68" i="1" a="1"/>
  <c r="N68" i="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4" i="1"/>
  <c r="BE124" i="1" s="1" a="1"/>
  <c r="BE124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6" i="1"/>
  <c r="BE146" i="1" s="1" a="1"/>
  <c r="BE146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E147" i="11" s="1"/>
  <c r="T149" i="1" a="1"/>
  <c r="T149" i="1" s="1"/>
  <c r="E146" i="11" s="1"/>
  <c r="T148" i="1" a="1"/>
  <c r="T148" i="1" s="1"/>
  <c r="E145" i="11" s="1"/>
  <c r="T147" i="1" a="1"/>
  <c r="T147" i="1" s="1"/>
  <c r="E144" i="11" s="1"/>
  <c r="T146" i="1" a="1"/>
  <c r="T146" i="1" s="1"/>
  <c r="E143" i="11" s="1"/>
  <c r="T145" i="1" a="1"/>
  <c r="T145" i="1" s="1"/>
  <c r="E142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4" i="1" a="1"/>
  <c r="T124" i="1" s="1"/>
  <c r="E121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D147" i="11" s="1"/>
  <c r="S149" i="1" a="1"/>
  <c r="S149" i="1" s="1"/>
  <c r="D146" i="11" s="1"/>
  <c r="S148" i="1" a="1"/>
  <c r="S148" i="1" s="1"/>
  <c r="D145" i="11" s="1"/>
  <c r="S147" i="1" a="1"/>
  <c r="S147" i="1" s="1"/>
  <c r="D144" i="11" s="1"/>
  <c r="S146" i="1" a="1"/>
  <c r="S146" i="1" s="1"/>
  <c r="D143" i="11" s="1"/>
  <c r="S145" i="1" a="1"/>
  <c r="S145" i="1" s="1"/>
  <c r="D142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4" i="1" a="1"/>
  <c r="S124" i="1" s="1"/>
  <c r="D121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M60" i="1" a="1"/>
  <c r="M60" i="1" s="1"/>
  <c r="AP60" i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0" i="1"/>
  <c r="G730" i="1"/>
  <c r="M730" i="1" a="1"/>
  <c r="M730" i="1" s="1"/>
  <c r="N730" i="1" a="1"/>
  <c r="N730" i="1" s="1"/>
  <c r="R730" i="1"/>
  <c r="AK730" i="1"/>
  <c r="AL730" i="1"/>
  <c r="AP730" i="1"/>
  <c r="BR730" i="1"/>
  <c r="BS730" i="1"/>
  <c r="C42" i="1"/>
  <c r="G42" i="1"/>
  <c r="R42" i="1"/>
  <c r="AK42" i="1"/>
  <c r="AL42" i="1"/>
  <c r="AM42" i="1"/>
  <c r="AN42" i="1"/>
  <c r="AP42" i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39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R39" i="1"/>
  <c r="R36" i="11" s="1"/>
  <c r="AK39" i="1"/>
  <c r="AL39" i="1"/>
  <c r="AP39" i="1"/>
  <c r="BS39" i="1"/>
  <c r="A53" i="1"/>
  <c r="A52" i="1"/>
  <c r="A51" i="1"/>
  <c r="A44" i="1"/>
  <c r="N43" i="1" a="1"/>
  <c r="N43" i="1" s="1"/>
  <c r="M43" i="1" a="1"/>
  <c r="M43" i="1" s="1"/>
  <c r="C43" i="1"/>
  <c r="G43" i="1"/>
  <c r="R43" i="1"/>
  <c r="AK43" i="1"/>
  <c r="AP43" i="1"/>
  <c r="BS43" i="1"/>
  <c r="A46" i="1"/>
  <c r="A45" i="1"/>
  <c r="A38" i="1"/>
  <c r="C51" i="1"/>
  <c r="G51" i="1"/>
  <c r="M51" i="1" a="1"/>
  <c r="M51" i="1" s="1"/>
  <c r="N51" i="1" a="1"/>
  <c r="N51" i="1" s="1"/>
  <c r="R51" i="1"/>
  <c r="AK51" i="1"/>
  <c r="AL51" i="1"/>
  <c r="AP51" i="1"/>
  <c r="BR51" i="1"/>
  <c r="BS51" i="1"/>
  <c r="C52" i="1"/>
  <c r="G52" i="1"/>
  <c r="M52" i="1" a="1"/>
  <c r="M52" i="1" s="1"/>
  <c r="N52" i="1" a="1"/>
  <c r="N52" i="1" s="1"/>
  <c r="R52" i="1"/>
  <c r="AK52" i="1"/>
  <c r="AL52" i="1"/>
  <c r="AP52" i="1"/>
  <c r="BR52" i="1"/>
  <c r="BS52" i="1"/>
  <c r="C53" i="1"/>
  <c r="G53" i="1"/>
  <c r="M53" i="1" a="1"/>
  <c r="M53" i="1" s="1"/>
  <c r="F50" i="12" s="1"/>
  <c r="N53" i="1" a="1"/>
  <c r="N53" i="1" s="1"/>
  <c r="R53" i="1"/>
  <c r="R50" i="11" s="1"/>
  <c r="AK53" i="1"/>
  <c r="K54" i="10" s="1"/>
  <c r="AL53" i="1"/>
  <c r="AP53" i="1"/>
  <c r="BR53" i="1"/>
  <c r="BS53" i="1"/>
  <c r="M54" i="1" a="1"/>
  <c r="M54" i="1" s="1"/>
  <c r="F51" i="12" s="1"/>
  <c r="C48" i="1"/>
  <c r="G48" i="1"/>
  <c r="R48" i="1"/>
  <c r="AK48" i="1"/>
  <c r="AL48" i="1"/>
  <c r="AM48" i="1"/>
  <c r="AN48" i="1"/>
  <c r="AP48" i="1"/>
  <c r="BS48" i="1"/>
  <c r="C47" i="1"/>
  <c r="G47" i="1"/>
  <c r="R47" i="1"/>
  <c r="AK47" i="1"/>
  <c r="AL47" i="1"/>
  <c r="AM47" i="1"/>
  <c r="AN47" i="1"/>
  <c r="AP47" i="1"/>
  <c r="BS47" i="1"/>
  <c r="N49" i="1" a="1"/>
  <c r="N49" i="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AL38" i="1"/>
  <c r="AM38" i="1"/>
  <c r="AN38" i="1"/>
  <c r="AP38" i="1"/>
  <c r="BR38" i="1"/>
  <c r="BS38" i="1"/>
  <c r="C40" i="1"/>
  <c r="G40" i="1"/>
  <c r="R40" i="1"/>
  <c r="AP40" i="1"/>
  <c r="N46" i="1" a="1"/>
  <c r="N46" i="1" s="1"/>
  <c r="L43" i="11" s="1"/>
  <c r="N45" i="1" a="1"/>
  <c r="N45" i="1" s="1"/>
  <c r="N37" i="1" a="1"/>
  <c r="N37" i="1" s="1"/>
  <c r="M37" i="1" a="1"/>
  <c r="M37" i="1" s="1"/>
  <c r="H37" i="1" a="1"/>
  <c r="H37" i="1" s="1"/>
  <c r="A26" i="1"/>
  <c r="C26" i="1"/>
  <c r="G26" i="1"/>
  <c r="R26" i="1"/>
  <c r="AK26" i="1"/>
  <c r="AL26" i="1"/>
  <c r="AM26" i="1"/>
  <c r="AN26" i="1"/>
  <c r="AP26" i="1"/>
  <c r="BS26" i="1"/>
  <c r="H6" i="1" a="1"/>
  <c r="H6" i="1" s="1"/>
  <c r="N35" i="1" a="1"/>
  <c r="N35" i="1" s="1"/>
  <c r="L32" i="11" s="1"/>
  <c r="M35" i="1" a="1"/>
  <c r="M35" i="1" s="1"/>
  <c r="F32" i="12" s="1"/>
  <c r="N32" i="1" a="1"/>
  <c r="N32" i="1" s="1"/>
  <c r="M32" i="1" a="1"/>
  <c r="M32" i="1" s="1"/>
  <c r="N31" i="1" a="1"/>
  <c r="N31" i="1" s="1"/>
  <c r="M31" i="1" a="1"/>
  <c r="M31" i="1" s="1"/>
  <c r="N30" i="1" a="1"/>
  <c r="N30" i="1" s="1"/>
  <c r="M30" i="1" a="1"/>
  <c r="M30" i="1" s="1"/>
  <c r="M29" i="1" a="1"/>
  <c r="M29" i="1" s="1"/>
  <c r="N28" i="1" a="1"/>
  <c r="N28" i="1" s="1"/>
  <c r="M28" i="1" a="1"/>
  <c r="M28" i="1" s="1"/>
  <c r="N17" i="1" a="1"/>
  <c r="N17" i="1" s="1"/>
  <c r="L14" i="11" s="1"/>
  <c r="M17" i="1" a="1"/>
  <c r="M17" i="1" s="1"/>
  <c r="F14" i="12" s="1"/>
  <c r="N16" i="1" a="1"/>
  <c r="N16" i="1" s="1"/>
  <c r="L13" i="11" s="1"/>
  <c r="M16" i="1" a="1"/>
  <c r="M16" i="1" s="1"/>
  <c r="F13" i="12" s="1"/>
  <c r="N21" i="1" a="1"/>
  <c r="N21" i="1" s="1"/>
  <c r="L18" i="11" s="1"/>
  <c r="M21" i="1" a="1"/>
  <c r="M21" i="1" s="1"/>
  <c r="F18" i="12" s="1"/>
  <c r="N20" i="1" a="1"/>
  <c r="N20" i="1" s="1"/>
  <c r="M20" i="1" a="1"/>
  <c r="M20" i="1" s="1"/>
  <c r="AI16" i="1"/>
  <c r="BB16" i="1" s="1"/>
  <c r="AI17" i="1"/>
  <c r="BB17" i="1" s="1"/>
  <c r="AI18" i="1"/>
  <c r="BB18" i="1" s="1"/>
  <c r="AI19" i="1"/>
  <c r="BB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AK17" i="1"/>
  <c r="AL17" i="1"/>
  <c r="AP17" i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AL11" i="1"/>
  <c r="AM11" i="1"/>
  <c r="AN11" i="1"/>
  <c r="AP11" i="1"/>
  <c r="BS11" i="1"/>
  <c r="C12" i="1"/>
  <c r="G12" i="1"/>
  <c r="M12" i="1" a="1"/>
  <c r="M12" i="1" s="1"/>
  <c r="N12" i="1" a="1"/>
  <c r="N12" i="1" s="1"/>
  <c r="R12" i="1"/>
  <c r="R9" i="11" s="1"/>
  <c r="AK12" i="1"/>
  <c r="K13" i="10" s="1"/>
  <c r="AL12" i="1"/>
  <c r="AP12" i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F5" i="12" s="1"/>
  <c r="N6" i="1" a="1"/>
  <c r="N6" i="1" s="1"/>
  <c r="L3" i="11" s="1"/>
  <c r="M6" i="1" a="1"/>
  <c r="M6" i="1" s="1"/>
  <c r="K3" i="11" s="1"/>
  <c r="C7" i="1"/>
  <c r="G7" i="1"/>
  <c r="R7" i="1"/>
  <c r="AK7" i="1"/>
  <c r="AL7" i="1"/>
  <c r="AM7" i="1"/>
  <c r="AN7" i="1"/>
  <c r="AP7" i="1"/>
  <c r="BS7" i="1"/>
  <c r="C8" i="1"/>
  <c r="G8" i="1"/>
  <c r="R8" i="1"/>
  <c r="AK8" i="1"/>
  <c r="AL8" i="1"/>
  <c r="AP8" i="1"/>
  <c r="BS8" i="1"/>
  <c r="C9" i="1"/>
  <c r="G9" i="1"/>
  <c r="R9" i="1"/>
  <c r="R6" i="11" s="1"/>
  <c r="AK9" i="1"/>
  <c r="AL9" i="1"/>
  <c r="AM9" i="1"/>
  <c r="AP9" i="1"/>
  <c r="BS9" i="1"/>
  <c r="C10" i="1"/>
  <c r="G10" i="1"/>
  <c r="R10" i="1"/>
  <c r="R7" i="11" s="1"/>
  <c r="AK10" i="1"/>
  <c r="AL10" i="1"/>
  <c r="AM10" i="1"/>
  <c r="AP10" i="1"/>
  <c r="BS10" i="1"/>
  <c r="C13" i="1"/>
  <c r="G13" i="1"/>
  <c r="M13" i="1" a="1"/>
  <c r="M13" i="1" s="1"/>
  <c r="R13" i="1"/>
  <c r="AK13" i="1"/>
  <c r="AL13" i="1"/>
  <c r="AN13" i="1"/>
  <c r="AP13" i="1"/>
  <c r="BS13" i="1"/>
  <c r="C14" i="1"/>
  <c r="G14" i="1"/>
  <c r="M14" i="1" a="1"/>
  <c r="M14" i="1" s="1"/>
  <c r="N14" i="1" a="1"/>
  <c r="N14" i="1" s="1"/>
  <c r="R14" i="1"/>
  <c r="AK14" i="1"/>
  <c r="K15" i="10" s="1"/>
  <c r="AL14" i="1"/>
  <c r="AP14" i="1"/>
  <c r="BS14" i="1"/>
  <c r="C15" i="1"/>
  <c r="G15" i="1"/>
  <c r="M15" i="1" a="1"/>
  <c r="M15" i="1" s="1"/>
  <c r="F12" i="12" s="1"/>
  <c r="N15" i="1" a="1"/>
  <c r="N15" i="1" s="1"/>
  <c r="L12" i="11" s="1"/>
  <c r="R15" i="1"/>
  <c r="AK15" i="1"/>
  <c r="AL15" i="1"/>
  <c r="AP15" i="1"/>
  <c r="BS15" i="1"/>
  <c r="C16" i="1"/>
  <c r="G16" i="1"/>
  <c r="R16" i="1"/>
  <c r="AK16" i="1"/>
  <c r="AL16" i="1"/>
  <c r="AP16" i="1"/>
  <c r="BS16" i="1"/>
  <c r="C18" i="1"/>
  <c r="G18" i="1"/>
  <c r="R18" i="1"/>
  <c r="R15" i="11" s="1"/>
  <c r="AK18" i="1"/>
  <c r="AL18" i="1"/>
  <c r="AM18" i="1"/>
  <c r="AN18" i="1"/>
  <c r="AP18" i="1"/>
  <c r="BS18" i="1"/>
  <c r="C19" i="1"/>
  <c r="G19" i="1"/>
  <c r="R19" i="1"/>
  <c r="R16" i="11" s="1"/>
  <c r="AK19" i="1"/>
  <c r="AL19" i="1"/>
  <c r="AM19" i="1"/>
  <c r="AN19" i="1"/>
  <c r="AP19" i="1"/>
  <c r="BS19" i="1"/>
  <c r="A20" i="1"/>
  <c r="C20" i="1"/>
  <c r="G20" i="1"/>
  <c r="R20" i="1"/>
  <c r="R17" i="11" s="1"/>
  <c r="AI20" i="1"/>
  <c r="BB20" i="1" s="1"/>
  <c r="AK20" i="1"/>
  <c r="AL20" i="1"/>
  <c r="AP20" i="1"/>
  <c r="M24" i="10" s="1"/>
  <c r="BS20" i="1"/>
  <c r="A21" i="1"/>
  <c r="C21" i="1"/>
  <c r="G21" i="1"/>
  <c r="R21" i="1"/>
  <c r="AI21" i="1"/>
  <c r="BB21" i="1" s="1"/>
  <c r="AK21" i="1"/>
  <c r="AL21" i="1"/>
  <c r="AP21" i="1"/>
  <c r="BR21" i="1"/>
  <c r="BS21" i="1"/>
  <c r="A22" i="1"/>
  <c r="C22" i="1"/>
  <c r="G22" i="1"/>
  <c r="M22" i="1" a="1"/>
  <c r="M22" i="1" s="1"/>
  <c r="F19" i="12" s="1"/>
  <c r="N22" i="1" a="1"/>
  <c r="N22" i="1" s="1"/>
  <c r="L19" i="11" s="1"/>
  <c r="R22" i="1"/>
  <c r="AI22" i="1"/>
  <c r="BB22" i="1" s="1"/>
  <c r="AK22" i="1"/>
  <c r="AL22" i="1"/>
  <c r="AP22" i="1"/>
  <c r="BR22" i="1"/>
  <c r="BS22" i="1"/>
  <c r="A23" i="1"/>
  <c r="C23" i="1"/>
  <c r="G23" i="1"/>
  <c r="R23" i="1"/>
  <c r="R20" i="11" s="1"/>
  <c r="AI23" i="1"/>
  <c r="BB23" i="1" s="1"/>
  <c r="BS23" i="1"/>
  <c r="A24" i="1"/>
  <c r="C24" i="1"/>
  <c r="G24" i="1"/>
  <c r="R24" i="1"/>
  <c r="AI24" i="1"/>
  <c r="BB24" i="1" s="1"/>
  <c r="AK24" i="1"/>
  <c r="AL24" i="1"/>
  <c r="AM24" i="1"/>
  <c r="AN24" i="1"/>
  <c r="AP24" i="1"/>
  <c r="BS24" i="1"/>
  <c r="A25" i="1"/>
  <c r="C25" i="1"/>
  <c r="G25" i="1"/>
  <c r="M25" i="1" a="1"/>
  <c r="M25" i="1" s="1"/>
  <c r="F22" i="12" s="1"/>
  <c r="N25" i="1" a="1"/>
  <c r="N25" i="1" s="1"/>
  <c r="R25" i="1"/>
  <c r="R22" i="11" s="1"/>
  <c r="AI25" i="1"/>
  <c r="BB25" i="1" s="1"/>
  <c r="AK25" i="1"/>
  <c r="AL25" i="1"/>
  <c r="AP25" i="1"/>
  <c r="BR25" i="1"/>
  <c r="BS25" i="1"/>
  <c r="A27" i="1"/>
  <c r="C27" i="1"/>
  <c r="G27" i="1"/>
  <c r="R27" i="1"/>
  <c r="AI27" i="1"/>
  <c r="BB27" i="1" s="1"/>
  <c r="AK27" i="1"/>
  <c r="AL27" i="1"/>
  <c r="AM27" i="1"/>
  <c r="AN27" i="1"/>
  <c r="AP27" i="1"/>
  <c r="BS27" i="1"/>
  <c r="A28" i="1"/>
  <c r="C28" i="1"/>
  <c r="G28" i="1"/>
  <c r="R28" i="1"/>
  <c r="R25" i="11" s="1"/>
  <c r="AI28" i="1"/>
  <c r="BB28" i="1" s="1"/>
  <c r="AK28" i="1"/>
  <c r="K29" i="10" s="1"/>
  <c r="AL28" i="1"/>
  <c r="AP28" i="1"/>
  <c r="BS28" i="1"/>
  <c r="A29" i="1"/>
  <c r="C29" i="1"/>
  <c r="G29" i="1"/>
  <c r="R29" i="1"/>
  <c r="R26" i="11" s="1"/>
  <c r="AI29" i="1"/>
  <c r="BB29" i="1" s="1"/>
  <c r="AK29" i="1"/>
  <c r="AL29" i="1"/>
  <c r="AN29" i="1"/>
  <c r="AP29" i="1"/>
  <c r="BS29" i="1"/>
  <c r="A30" i="1"/>
  <c r="C30" i="1"/>
  <c r="G30" i="1"/>
  <c r="R30" i="1"/>
  <c r="AI30" i="1"/>
  <c r="BB30" i="1" s="1"/>
  <c r="AK30" i="1"/>
  <c r="AL30" i="1"/>
  <c r="AP30" i="1"/>
  <c r="BS30" i="1"/>
  <c r="A31" i="1"/>
  <c r="C31" i="1"/>
  <c r="G31" i="1"/>
  <c r="R31" i="1"/>
  <c r="R28" i="11" s="1"/>
  <c r="AI31" i="1"/>
  <c r="BB31" i="1" s="1"/>
  <c r="AK31" i="1"/>
  <c r="K32" i="10" s="1"/>
  <c r="AL31" i="1"/>
  <c r="AP31" i="1"/>
  <c r="BS31" i="1"/>
  <c r="A32" i="1"/>
  <c r="C32" i="1"/>
  <c r="G32" i="1"/>
  <c r="R32" i="1"/>
  <c r="AI32" i="1"/>
  <c r="BB32" i="1" s="1"/>
  <c r="AK32" i="1"/>
  <c r="K33" i="10" s="1"/>
  <c r="AL32" i="1"/>
  <c r="AP32" i="1"/>
  <c r="BS32" i="1"/>
  <c r="A33" i="1"/>
  <c r="C33" i="1"/>
  <c r="G33" i="1"/>
  <c r="M33" i="1" a="1"/>
  <c r="M33" i="1" s="1"/>
  <c r="R33" i="1"/>
  <c r="AI33" i="1"/>
  <c r="BB33" i="1" s="1"/>
  <c r="AK33" i="1"/>
  <c r="AL33" i="1"/>
  <c r="AN33" i="1"/>
  <c r="AP33" i="1"/>
  <c r="BS33" i="1"/>
  <c r="A34" i="1"/>
  <c r="C34" i="1"/>
  <c r="G34" i="1"/>
  <c r="R34" i="1"/>
  <c r="R31" i="11" s="1"/>
  <c r="AI34" i="1"/>
  <c r="BB34" i="1" s="1"/>
  <c r="AK34" i="1"/>
  <c r="AL34" i="1"/>
  <c r="AM34" i="1"/>
  <c r="AN34" i="1"/>
  <c r="AP34" i="1"/>
  <c r="BS34" i="1"/>
  <c r="A35" i="1"/>
  <c r="C35" i="1"/>
  <c r="G35" i="1"/>
  <c r="R35" i="1"/>
  <c r="R32" i="11" s="1"/>
  <c r="AI35" i="1"/>
  <c r="BB35" i="1" s="1"/>
  <c r="AK35" i="1"/>
  <c r="K36" i="10" s="1"/>
  <c r="AL35" i="1"/>
  <c r="AP35" i="1"/>
  <c r="BS35" i="1"/>
  <c r="A36" i="1"/>
  <c r="C36" i="1"/>
  <c r="G36" i="1"/>
  <c r="R36" i="1"/>
  <c r="R33" i="11" s="1"/>
  <c r="AI36" i="1"/>
  <c r="BB36" i="1" s="1"/>
  <c r="BS36" i="1"/>
  <c r="A37" i="1"/>
  <c r="C37" i="1"/>
  <c r="G37" i="1"/>
  <c r="R37" i="1"/>
  <c r="R34" i="11" s="1"/>
  <c r="AI37" i="1"/>
  <c r="BB37" i="1" s="1"/>
  <c r="AL37" i="1"/>
  <c r="AP37" i="1"/>
  <c r="BR37" i="1"/>
  <c r="BS37" i="1"/>
  <c r="A41" i="1"/>
  <c r="C41" i="1"/>
  <c r="G41" i="1"/>
  <c r="R41" i="1"/>
  <c r="AK41" i="1"/>
  <c r="AL41" i="1"/>
  <c r="AM41" i="1"/>
  <c r="AN41" i="1"/>
  <c r="AP41" i="1"/>
  <c r="BR41" i="1"/>
  <c r="BS41" i="1"/>
  <c r="C44" i="1"/>
  <c r="G44" i="1"/>
  <c r="M44" i="1" a="1"/>
  <c r="M44" i="1" s="1"/>
  <c r="N44" i="1" a="1"/>
  <c r="N44" i="1" s="1"/>
  <c r="R44" i="1"/>
  <c r="AK44" i="1"/>
  <c r="AL44" i="1"/>
  <c r="AP44" i="1"/>
  <c r="BR44" i="1"/>
  <c r="BS44" i="1"/>
  <c r="C45" i="1"/>
  <c r="G45" i="1"/>
  <c r="R45" i="1"/>
  <c r="AK45" i="1"/>
  <c r="AL45" i="1"/>
  <c r="AM45" i="1"/>
  <c r="AP45" i="1"/>
  <c r="BR45" i="1"/>
  <c r="BS45" i="1"/>
  <c r="C46" i="1"/>
  <c r="G46" i="1"/>
  <c r="R46" i="1"/>
  <c r="AK46" i="1"/>
  <c r="AL46" i="1"/>
  <c r="AM46" i="1"/>
  <c r="AP46" i="1"/>
  <c r="BR46" i="1"/>
  <c r="BS46" i="1"/>
  <c r="C49" i="1"/>
  <c r="G49" i="1"/>
  <c r="R49" i="1"/>
  <c r="AK49" i="1"/>
  <c r="AL49" i="1"/>
  <c r="AP49" i="1"/>
  <c r="BS49" i="1"/>
  <c r="C50" i="1"/>
  <c r="G50" i="1"/>
  <c r="R50" i="1"/>
  <c r="AK50" i="1"/>
  <c r="AL50" i="1"/>
  <c r="AM50" i="1"/>
  <c r="AN50" i="1"/>
  <c r="AP50" i="1"/>
  <c r="BS50" i="1"/>
  <c r="C54" i="1"/>
  <c r="G54" i="1"/>
  <c r="R54" i="1"/>
  <c r="AK54" i="1"/>
  <c r="K55" i="10" s="1"/>
  <c r="AL54" i="1"/>
  <c r="AN54" i="1"/>
  <c r="AP54" i="1"/>
  <c r="BS54" i="1"/>
  <c r="C55" i="1"/>
  <c r="G55" i="1"/>
  <c r="M55" i="1" a="1"/>
  <c r="M55" i="1" s="1"/>
  <c r="R55" i="1"/>
  <c r="AK55" i="1"/>
  <c r="AL55" i="1"/>
  <c r="AP55" i="1"/>
  <c r="BS55" i="1"/>
  <c r="C56" i="1"/>
  <c r="G56" i="1"/>
  <c r="M56" i="1" a="1"/>
  <c r="M56" i="1" s="1"/>
  <c r="N56" i="1" a="1"/>
  <c r="N56" i="1" s="1"/>
  <c r="R56" i="1"/>
  <c r="AK56" i="1"/>
  <c r="AL56" i="1"/>
  <c r="AP56" i="1"/>
  <c r="BS56" i="1"/>
  <c r="C58" i="1"/>
  <c r="G58" i="1"/>
  <c r="BD58" i="1" a="1"/>
  <c r="BD58" i="1" s="1"/>
  <c r="R58" i="1"/>
  <c r="AI58" i="1"/>
  <c r="BB58" i="1" s="1"/>
  <c r="AK58" i="1"/>
  <c r="AL58" i="1"/>
  <c r="AP58" i="1"/>
  <c r="BS58" i="1"/>
  <c r="C60" i="1"/>
  <c r="G60" i="1"/>
  <c r="C61" i="1"/>
  <c r="G61" i="1"/>
  <c r="M61" i="1" a="1"/>
  <c r="M61" i="1" s="1"/>
  <c r="F58" i="12" s="1"/>
  <c r="N61" i="1" a="1"/>
  <c r="N61" i="1" s="1"/>
  <c r="L58" i="11" s="1"/>
  <c r="R61" i="1"/>
  <c r="AI61" i="1"/>
  <c r="BB61" i="1" s="1"/>
  <c r="AK61" i="1"/>
  <c r="K62" i="10" s="1"/>
  <c r="AL61" i="1"/>
  <c r="AP61" i="1"/>
  <c r="BS61" i="1"/>
  <c r="C62" i="1"/>
  <c r="G62" i="1"/>
  <c r="M62" i="1" a="1"/>
  <c r="M62" i="1" s="1"/>
  <c r="N62" i="1" a="1"/>
  <c r="N62" i="1" s="1"/>
  <c r="R62" i="1"/>
  <c r="AI62" i="1"/>
  <c r="BB62" i="1" s="1"/>
  <c r="AK62" i="1"/>
  <c r="AL62" i="1"/>
  <c r="AP62" i="1"/>
  <c r="BS62" i="1"/>
  <c r="C63" i="1"/>
  <c r="G63" i="1"/>
  <c r="BD63" i="1" a="1"/>
  <c r="BD63" i="1" s="1"/>
  <c r="R63" i="1"/>
  <c r="R60" i="11" s="1"/>
  <c r="AI63" i="1"/>
  <c r="BB63" i="1" s="1"/>
  <c r="AK63" i="1"/>
  <c r="AL63" i="1"/>
  <c r="AP63" i="1"/>
  <c r="BS63" i="1"/>
  <c r="C65" i="1"/>
  <c r="G65" i="1"/>
  <c r="R65" i="1"/>
  <c r="AI65" i="1"/>
  <c r="BB65" i="1" s="1"/>
  <c r="AK65" i="1"/>
  <c r="AL65" i="1"/>
  <c r="AP65" i="1"/>
  <c r="BS65" i="1"/>
  <c r="A66" i="1"/>
  <c r="C66" i="1"/>
  <c r="G66" i="1"/>
  <c r="BD66" i="1" a="1"/>
  <c r="BD66" i="1" s="1"/>
  <c r="R66" i="1"/>
  <c r="R63" i="11" s="1"/>
  <c r="AI66" i="1"/>
  <c r="BB66" i="1" s="1"/>
  <c r="AK66" i="1"/>
  <c r="AL66" i="1"/>
  <c r="AP66" i="1"/>
  <c r="BS66" i="1"/>
  <c r="A67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AL67" i="1"/>
  <c r="AP67" i="1"/>
  <c r="BS67" i="1"/>
  <c r="A68" i="1"/>
  <c r="C68" i="1"/>
  <c r="G68" i="1"/>
  <c r="BD68" i="1" a="1"/>
  <c r="BD68" i="1" s="1"/>
  <c r="R68" i="1"/>
  <c r="AI68" i="1"/>
  <c r="BB68" i="1" s="1"/>
  <c r="AK68" i="1"/>
  <c r="AL68" i="1"/>
  <c r="AP68" i="1"/>
  <c r="BS68" i="1"/>
  <c r="A69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BR69" i="1"/>
  <c r="BS69" i="1"/>
  <c r="A70" i="1"/>
  <c r="C70" i="1"/>
  <c r="G70" i="1"/>
  <c r="M70" i="1" a="1"/>
  <c r="M70" i="1" s="1"/>
  <c r="F67" i="12" s="1"/>
  <c r="N70" i="1" a="1"/>
  <c r="N70" i="1" s="1"/>
  <c r="L67" i="11" s="1"/>
  <c r="R70" i="1"/>
  <c r="AI70" i="1"/>
  <c r="BB70" i="1" s="1"/>
  <c r="AK70" i="1"/>
  <c r="K71" i="10" s="1"/>
  <c r="AL70" i="1"/>
  <c r="AP70" i="1"/>
  <c r="BR70" i="1"/>
  <c r="BS70" i="1"/>
  <c r="A71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AL71" i="1"/>
  <c r="AP71" i="1"/>
  <c r="BR71" i="1"/>
  <c r="BS71" i="1"/>
  <c r="A72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BS72" i="1"/>
  <c r="A73" i="1"/>
  <c r="C73" i="1"/>
  <c r="G73" i="1"/>
  <c r="M73" i="1" a="1"/>
  <c r="M73" i="1" s="1"/>
  <c r="F70" i="12" s="1"/>
  <c r="N73" i="1" a="1"/>
  <c r="N73" i="1" s="1"/>
  <c r="L70" i="11" s="1"/>
  <c r="R73" i="1"/>
  <c r="AI73" i="1"/>
  <c r="BB73" i="1" s="1"/>
  <c r="AK73" i="1"/>
  <c r="AL73" i="1"/>
  <c r="AP73" i="1"/>
  <c r="BR73" i="1"/>
  <c r="BS73" i="1"/>
  <c r="A74" i="1"/>
  <c r="C74" i="1"/>
  <c r="G74" i="1"/>
  <c r="R74" i="1"/>
  <c r="AI74" i="1"/>
  <c r="BB74" i="1" s="1"/>
  <c r="AK74" i="1"/>
  <c r="K75" i="10" s="1"/>
  <c r="AL74" i="1"/>
  <c r="AP74" i="1"/>
  <c r="BS74" i="1"/>
  <c r="A75" i="1"/>
  <c r="C75" i="1"/>
  <c r="G75" i="1"/>
  <c r="R75" i="1"/>
  <c r="R72" i="11" s="1"/>
  <c r="AI75" i="1"/>
  <c r="BB75" i="1" s="1"/>
  <c r="AK75" i="1"/>
  <c r="K76" i="10" s="1"/>
  <c r="AL75" i="1"/>
  <c r="AP75" i="1"/>
  <c r="BS75" i="1"/>
  <c r="A76" i="1"/>
  <c r="C76" i="1"/>
  <c r="G76" i="1"/>
  <c r="M76" i="1" a="1"/>
  <c r="M76" i="1" s="1"/>
  <c r="N76" i="1" a="1"/>
  <c r="N76" i="1" s="1"/>
  <c r="R76" i="1"/>
  <c r="AI76" i="1"/>
  <c r="BB76" i="1" s="1"/>
  <c r="AK76" i="1"/>
  <c r="AL76" i="1"/>
  <c r="AP76" i="1"/>
  <c r="BR76" i="1"/>
  <c r="BS76" i="1"/>
  <c r="A77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BS77" i="1"/>
  <c r="A78" i="1"/>
  <c r="C78" i="1"/>
  <c r="G78" i="1"/>
  <c r="M78" i="1" a="1"/>
  <c r="M78" i="1" s="1"/>
  <c r="F75" i="12" s="1"/>
  <c r="N78" i="1" a="1"/>
  <c r="N78" i="1" s="1"/>
  <c r="L75" i="11" s="1"/>
  <c r="R78" i="1"/>
  <c r="AI78" i="1"/>
  <c r="BB78" i="1" s="1"/>
  <c r="AK78" i="1"/>
  <c r="K79" i="10" s="1"/>
  <c r="AL78" i="1"/>
  <c r="AP78" i="1"/>
  <c r="BR78" i="1"/>
  <c r="BS78" i="1"/>
  <c r="A79" i="1"/>
  <c r="C79" i="1"/>
  <c r="G79" i="1"/>
  <c r="R79" i="1"/>
  <c r="AI79" i="1"/>
  <c r="BB79" i="1" s="1"/>
  <c r="AK79" i="1"/>
  <c r="K80" i="10" s="1"/>
  <c r="AP79" i="1"/>
  <c r="BS79" i="1"/>
  <c r="A80" i="1"/>
  <c r="C80" i="1"/>
  <c r="G80" i="1"/>
  <c r="M80" i="1" a="1"/>
  <c r="M80" i="1" s="1"/>
  <c r="N80" i="1" a="1"/>
  <c r="N80" i="1" s="1"/>
  <c r="R80" i="1"/>
  <c r="AI80" i="1"/>
  <c r="BB80" i="1" s="1"/>
  <c r="AK80" i="1"/>
  <c r="AL80" i="1"/>
  <c r="AP80" i="1"/>
  <c r="BR80" i="1"/>
  <c r="BS80" i="1"/>
  <c r="A81" i="1"/>
  <c r="C81" i="1"/>
  <c r="G81" i="1"/>
  <c r="M81" i="1" a="1"/>
  <c r="M81" i="1" s="1"/>
  <c r="N81" i="1" a="1"/>
  <c r="N81" i="1" s="1"/>
  <c r="R81" i="1"/>
  <c r="AI81" i="1"/>
  <c r="BB81" i="1" s="1"/>
  <c r="AK81" i="1"/>
  <c r="AL81" i="1"/>
  <c r="AP81" i="1"/>
  <c r="BR81" i="1"/>
  <c r="BS81" i="1"/>
  <c r="A82" i="1"/>
  <c r="C82" i="1"/>
  <c r="G82" i="1"/>
  <c r="R82" i="1"/>
  <c r="R79" i="11" s="1"/>
  <c r="AI82" i="1"/>
  <c r="BB82" i="1" s="1"/>
  <c r="AK82" i="1"/>
  <c r="K83" i="10" s="1"/>
  <c r="AP82" i="1"/>
  <c r="BS82" i="1"/>
  <c r="A83" i="1"/>
  <c r="C83" i="1"/>
  <c r="G83" i="1"/>
  <c r="M83" i="1" a="1"/>
  <c r="M83" i="1" s="1"/>
  <c r="N83" i="1" a="1"/>
  <c r="N83" i="1" s="1"/>
  <c r="R83" i="1"/>
  <c r="AI83" i="1"/>
  <c r="BB83" i="1" s="1"/>
  <c r="AK83" i="1"/>
  <c r="AL83" i="1"/>
  <c r="AP83" i="1"/>
  <c r="BR83" i="1"/>
  <c r="BS83" i="1"/>
  <c r="A84" i="1"/>
  <c r="C84" i="1"/>
  <c r="G84" i="1"/>
  <c r="R84" i="1"/>
  <c r="R81" i="11" s="1"/>
  <c r="AI84" i="1"/>
  <c r="BB84" i="1" s="1"/>
  <c r="AK84" i="1"/>
  <c r="AL84" i="1"/>
  <c r="AP84" i="1"/>
  <c r="BS84" i="1"/>
  <c r="A85" i="1"/>
  <c r="C85" i="1"/>
  <c r="G85" i="1"/>
  <c r="M85" i="1" a="1"/>
  <c r="M85" i="1" s="1"/>
  <c r="R85" i="1"/>
  <c r="AI85" i="1"/>
  <c r="BB85" i="1" s="1"/>
  <c r="AK85" i="1"/>
  <c r="AL85" i="1"/>
  <c r="AP85" i="1"/>
  <c r="A86" i="1"/>
  <c r="C86" i="1"/>
  <c r="G86" i="1"/>
  <c r="R86" i="1"/>
  <c r="AI86" i="1"/>
  <c r="BB86" i="1" s="1"/>
  <c r="AK86" i="1"/>
  <c r="AL86" i="1"/>
  <c r="AP86" i="1"/>
  <c r="BR86" i="1"/>
  <c r="BS86" i="1"/>
  <c r="A87" i="1"/>
  <c r="C87" i="1"/>
  <c r="G87" i="1"/>
  <c r="R87" i="1"/>
  <c r="AI87" i="1"/>
  <c r="BB87" i="1" s="1"/>
  <c r="AK87" i="1"/>
  <c r="K88" i="10" s="1"/>
  <c r="AL87" i="1"/>
  <c r="AP87" i="1"/>
  <c r="BS87" i="1"/>
  <c r="A88" i="1"/>
  <c r="C88" i="1"/>
  <c r="G88" i="1"/>
  <c r="M88" i="1" a="1"/>
  <c r="M88" i="1" s="1"/>
  <c r="F85" i="12" s="1"/>
  <c r="R88" i="1"/>
  <c r="R85" i="11" s="1"/>
  <c r="AI88" i="1"/>
  <c r="BB88" i="1" s="1"/>
  <c r="AK88" i="1"/>
  <c r="K89" i="10" s="1"/>
  <c r="AL88" i="1"/>
  <c r="AP88" i="1"/>
  <c r="BS88" i="1"/>
  <c r="A89" i="1"/>
  <c r="C89" i="1"/>
  <c r="G89" i="1"/>
  <c r="R89" i="1"/>
  <c r="R86" i="11" s="1"/>
  <c r="AI89" i="1"/>
  <c r="BB89" i="1" s="1"/>
  <c r="AK89" i="1"/>
  <c r="K90" i="10" s="1"/>
  <c r="AL89" i="1"/>
  <c r="AP89" i="1"/>
  <c r="BR89" i="1"/>
  <c r="BS89" i="1"/>
  <c r="A90" i="1"/>
  <c r="C90" i="1"/>
  <c r="G90" i="1"/>
  <c r="M90" i="1" a="1"/>
  <c r="M90" i="1" s="1"/>
  <c r="F87" i="12" s="1"/>
  <c r="N90" i="1" a="1"/>
  <c r="N90" i="1" s="1"/>
  <c r="L87" i="11" s="1"/>
  <c r="R90" i="1"/>
  <c r="AI90" i="1"/>
  <c r="BB90" i="1" s="1"/>
  <c r="AK90" i="1"/>
  <c r="AL90" i="1"/>
  <c r="AP90" i="1"/>
  <c r="BS90" i="1"/>
  <c r="A91" i="1"/>
  <c r="C91" i="1"/>
  <c r="G91" i="1"/>
  <c r="M91" i="1" a="1"/>
  <c r="M91" i="1" s="1"/>
  <c r="N91" i="1" a="1"/>
  <c r="N91" i="1" s="1"/>
  <c r="R91" i="1"/>
  <c r="AI91" i="1"/>
  <c r="BB91" i="1" s="1"/>
  <c r="AK91" i="1"/>
  <c r="K92" i="10" s="1"/>
  <c r="AL91" i="1"/>
  <c r="AP91" i="1"/>
  <c r="BR91" i="1"/>
  <c r="BS91" i="1"/>
  <c r="A92" i="1"/>
  <c r="C92" i="1"/>
  <c r="G92" i="1"/>
  <c r="R92" i="1"/>
  <c r="R89" i="11" s="1"/>
  <c r="BB92" i="1"/>
  <c r="AK92" i="1"/>
  <c r="AL92" i="1"/>
  <c r="AP92" i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AL97" i="1"/>
  <c r="AP97" i="1"/>
  <c r="BR97" i="1"/>
  <c r="BS97" i="1"/>
  <c r="C98" i="1"/>
  <c r="R98" i="1"/>
  <c r="R95" i="11" s="1"/>
  <c r="AK98" i="1"/>
  <c r="AL98" i="1"/>
  <c r="AP98" i="1"/>
  <c r="BS98" i="1"/>
  <c r="C99" i="1"/>
  <c r="R99" i="1"/>
  <c r="R96" i="11" s="1"/>
  <c r="AK99" i="1"/>
  <c r="K100" i="10" s="1"/>
  <c r="AL99" i="1"/>
  <c r="AP99" i="1"/>
  <c r="BS99" i="1"/>
  <c r="C100" i="1"/>
  <c r="M100" i="1" a="1"/>
  <c r="M100" i="1" s="1"/>
  <c r="N100" i="1" a="1"/>
  <c r="N100" i="1" s="1"/>
  <c r="R100" i="1"/>
  <c r="AK100" i="1"/>
  <c r="K101" i="10" s="1"/>
  <c r="AL100" i="1"/>
  <c r="AP100" i="1"/>
  <c r="BS100" i="1"/>
  <c r="C101" i="1"/>
  <c r="M101" i="1" a="1"/>
  <c r="M101" i="1" s="1"/>
  <c r="F98" i="12" s="1"/>
  <c r="N101" i="1" a="1"/>
  <c r="N101" i="1" s="1"/>
  <c r="R101" i="1"/>
  <c r="R98" i="11" s="1"/>
  <c r="AK101" i="1"/>
  <c r="AL101" i="1"/>
  <c r="AP101" i="1"/>
  <c r="BS101" i="1"/>
  <c r="C102" i="1"/>
  <c r="G102" i="1"/>
  <c r="R102" i="1"/>
  <c r="R99" i="11" s="1"/>
  <c r="AI102" i="1"/>
  <c r="BB102" i="1" s="1"/>
  <c r="AK102" i="1"/>
  <c r="AL102" i="1"/>
  <c r="AP102" i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AL105" i="1"/>
  <c r="AP105" i="1"/>
  <c r="BS105" i="1"/>
  <c r="C114" i="1"/>
  <c r="R114" i="1"/>
  <c r="AK114" i="1"/>
  <c r="K115" i="10" s="1"/>
  <c r="AL114" i="1"/>
  <c r="AP114" i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BS115" i="1"/>
  <c r="A116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BR116" i="1"/>
  <c r="BS116" i="1"/>
  <c r="A117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BR117" i="1"/>
  <c r="BS117" i="1"/>
  <c r="A118" i="1"/>
  <c r="C118" i="1"/>
  <c r="G118" i="1"/>
  <c r="F115" i="12"/>
  <c r="R118" i="1"/>
  <c r="BB118" i="1"/>
  <c r="AK118" i="1"/>
  <c r="K119" i="10" s="1"/>
  <c r="AL118" i="1"/>
  <c r="AP118" i="1"/>
  <c r="BR118" i="1"/>
  <c r="BS118" i="1"/>
  <c r="A119" i="1"/>
  <c r="C119" i="1"/>
  <c r="G119" i="1"/>
  <c r="F116" i="12"/>
  <c r="BB119" i="1"/>
  <c r="AK119" i="1"/>
  <c r="K120" i="10" s="1"/>
  <c r="AL119" i="1"/>
  <c r="AP119" i="1"/>
  <c r="BR119" i="1"/>
  <c r="BS119" i="1"/>
  <c r="A120" i="1"/>
  <c r="C120" i="1"/>
  <c r="G120" i="1"/>
  <c r="F117" i="12"/>
  <c r="BB120" i="1"/>
  <c r="AK120" i="1"/>
  <c r="K121" i="10" s="1"/>
  <c r="AL120" i="1"/>
  <c r="AP120" i="1"/>
  <c r="BR120" i="1"/>
  <c r="BS120" i="1"/>
  <c r="A121" i="1"/>
  <c r="C121" i="1"/>
  <c r="G121" i="1"/>
  <c r="F118" i="12"/>
  <c r="BB121" i="1"/>
  <c r="AK121" i="1"/>
  <c r="K122" i="10" s="1"/>
  <c r="AL121" i="1"/>
  <c r="AP121" i="1"/>
  <c r="BR121" i="1"/>
  <c r="BS121" i="1"/>
  <c r="A122" i="1"/>
  <c r="C122" i="1"/>
  <c r="G122" i="1"/>
  <c r="F119" i="12"/>
  <c r="R122" i="1"/>
  <c r="BB122" i="1"/>
  <c r="AK122" i="1"/>
  <c r="K123" i="10" s="1"/>
  <c r="AL122" i="1"/>
  <c r="AP122" i="1"/>
  <c r="BR122" i="1"/>
  <c r="BS122" i="1"/>
  <c r="A123" i="1"/>
  <c r="C123" i="1"/>
  <c r="G123" i="1"/>
  <c r="F120" i="12"/>
  <c r="R123" i="1"/>
  <c r="BB123" i="1"/>
  <c r="AK123" i="1"/>
  <c r="K124" i="10" s="1"/>
  <c r="AL123" i="1"/>
  <c r="AP123" i="1"/>
  <c r="BR123" i="1"/>
  <c r="BS123" i="1"/>
  <c r="A124" i="1"/>
  <c r="C124" i="1"/>
  <c r="G124" i="1"/>
  <c r="F121" i="12"/>
  <c r="R124" i="1"/>
  <c r="BB124" i="1"/>
  <c r="AK124" i="1"/>
  <c r="K125" i="10" s="1"/>
  <c r="AL124" i="1"/>
  <c r="AP124" i="1"/>
  <c r="BR124" i="1"/>
  <c r="BS124" i="1"/>
  <c r="A125" i="1"/>
  <c r="C125" i="1"/>
  <c r="G125" i="1"/>
  <c r="F122" i="12"/>
  <c r="R125" i="1"/>
  <c r="BB125" i="1"/>
  <c r="AK125" i="1"/>
  <c r="K126" i="10" s="1"/>
  <c r="AL125" i="1"/>
  <c r="AP125" i="1"/>
  <c r="BR125" i="1"/>
  <c r="BS125" i="1"/>
  <c r="A126" i="1"/>
  <c r="C126" i="1"/>
  <c r="G126" i="1"/>
  <c r="F123" i="12"/>
  <c r="R126" i="1"/>
  <c r="BB126" i="1"/>
  <c r="AK126" i="1"/>
  <c r="K127" i="10" s="1"/>
  <c r="AL126" i="1"/>
  <c r="AP126" i="1"/>
  <c r="BR126" i="1"/>
  <c r="BS126" i="1"/>
  <c r="A127" i="1"/>
  <c r="C127" i="1"/>
  <c r="G127" i="1"/>
  <c r="F124" i="12"/>
  <c r="R127" i="1"/>
  <c r="BB127" i="1"/>
  <c r="AK127" i="1"/>
  <c r="K128" i="10" s="1"/>
  <c r="AL127" i="1"/>
  <c r="AP127" i="1"/>
  <c r="BR127" i="1"/>
  <c r="BS127" i="1"/>
  <c r="A128" i="1"/>
  <c r="C128" i="1"/>
  <c r="G128" i="1"/>
  <c r="F125" i="12"/>
  <c r="R128" i="1"/>
  <c r="BB128" i="1"/>
  <c r="AK128" i="1"/>
  <c r="K129" i="10" s="1"/>
  <c r="AL128" i="1"/>
  <c r="AP128" i="1"/>
  <c r="BR128" i="1"/>
  <c r="BS128" i="1"/>
  <c r="A129" i="1"/>
  <c r="C129" i="1"/>
  <c r="G129" i="1"/>
  <c r="F126" i="12"/>
  <c r="R129" i="1"/>
  <c r="BB129" i="1"/>
  <c r="AK129" i="1"/>
  <c r="K130" i="10" s="1"/>
  <c r="AL129" i="1"/>
  <c r="AP129" i="1"/>
  <c r="BR129" i="1"/>
  <c r="BS129" i="1"/>
  <c r="A130" i="1"/>
  <c r="C130" i="1"/>
  <c r="G130" i="1"/>
  <c r="F127" i="12"/>
  <c r="R130" i="1"/>
  <c r="BB130" i="1"/>
  <c r="AK130" i="1"/>
  <c r="K131" i="10" s="1"/>
  <c r="AL130" i="1"/>
  <c r="AP130" i="1"/>
  <c r="BR130" i="1"/>
  <c r="BS130" i="1"/>
  <c r="A131" i="1"/>
  <c r="C131" i="1"/>
  <c r="G131" i="1"/>
  <c r="F128" i="12"/>
  <c r="R131" i="1"/>
  <c r="BB131" i="1"/>
  <c r="AK131" i="1"/>
  <c r="K132" i="10" s="1"/>
  <c r="AL131" i="1"/>
  <c r="AP131" i="1"/>
  <c r="BR131" i="1"/>
  <c r="BS131" i="1"/>
  <c r="A132" i="1"/>
  <c r="C132" i="1"/>
  <c r="G132" i="1"/>
  <c r="F129" i="12"/>
  <c r="R132" i="1"/>
  <c r="BB132" i="1"/>
  <c r="AK132" i="1"/>
  <c r="K133" i="10" s="1"/>
  <c r="AL132" i="1"/>
  <c r="AP132" i="1"/>
  <c r="BR132" i="1"/>
  <c r="BS132" i="1"/>
  <c r="A133" i="1"/>
  <c r="C133" i="1"/>
  <c r="G133" i="1"/>
  <c r="F130" i="12"/>
  <c r="R133" i="1"/>
  <c r="BB133" i="1"/>
  <c r="AK133" i="1"/>
  <c r="K134" i="10" s="1"/>
  <c r="AL133" i="1"/>
  <c r="AP133" i="1"/>
  <c r="BR133" i="1"/>
  <c r="BS133" i="1"/>
  <c r="A134" i="1"/>
  <c r="C134" i="1"/>
  <c r="G134" i="1"/>
  <c r="F131" i="12"/>
  <c r="R134" i="1"/>
  <c r="BB134" i="1"/>
  <c r="AK134" i="1"/>
  <c r="K135" i="10" s="1"/>
  <c r="AL134" i="1"/>
  <c r="AP134" i="1"/>
  <c r="BR134" i="1"/>
  <c r="BS134" i="1"/>
  <c r="A135" i="1"/>
  <c r="C135" i="1"/>
  <c r="G135" i="1"/>
  <c r="F132" i="12"/>
  <c r="R135" i="1"/>
  <c r="BB135" i="1"/>
  <c r="AK135" i="1"/>
  <c r="K136" i="10" s="1"/>
  <c r="AL135" i="1"/>
  <c r="AP135" i="1"/>
  <c r="BR135" i="1"/>
  <c r="BS135" i="1"/>
  <c r="A136" i="1"/>
  <c r="C136" i="1"/>
  <c r="G136" i="1"/>
  <c r="M136" i="1" a="1"/>
  <c r="M136" i="1" s="1"/>
  <c r="N136" i="1" a="1"/>
  <c r="N136" i="1" s="1"/>
  <c r="L133" i="11" s="1"/>
  <c r="R136" i="1"/>
  <c r="BB136" i="1"/>
  <c r="AK136" i="1"/>
  <c r="K137" i="10" s="1"/>
  <c r="AL136" i="1"/>
  <c r="AP136" i="1"/>
  <c r="BR136" i="1"/>
  <c r="BS136" i="1"/>
  <c r="A137" i="1"/>
  <c r="C137" i="1"/>
  <c r="G137" i="1"/>
  <c r="M137" i="1" a="1"/>
  <c r="M137" i="1" s="1"/>
  <c r="N137" i="1" a="1"/>
  <c r="N137" i="1" s="1"/>
  <c r="L134" i="11" s="1"/>
  <c r="R137" i="1"/>
  <c r="BB137" i="1"/>
  <c r="AK137" i="1"/>
  <c r="K138" i="10" s="1"/>
  <c r="AL137" i="1"/>
  <c r="AP137" i="1"/>
  <c r="BR137" i="1"/>
  <c r="BS137" i="1"/>
  <c r="A138" i="1"/>
  <c r="C138" i="1"/>
  <c r="G138" i="1"/>
  <c r="M138" i="1" a="1"/>
  <c r="M138" i="1" s="1"/>
  <c r="N138" i="1" a="1"/>
  <c r="N138" i="1" s="1"/>
  <c r="L135" i="11" s="1"/>
  <c r="R138" i="1"/>
  <c r="BB138" i="1"/>
  <c r="AK138" i="1"/>
  <c r="K139" i="10" s="1"/>
  <c r="AL138" i="1"/>
  <c r="AP138" i="1"/>
  <c r="BR138" i="1"/>
  <c r="BS138" i="1"/>
  <c r="A139" i="1"/>
  <c r="C139" i="1"/>
  <c r="G139" i="1"/>
  <c r="M139" i="1" a="1"/>
  <c r="M139" i="1" s="1"/>
  <c r="N139" i="1" a="1"/>
  <c r="N139" i="1" s="1"/>
  <c r="L136" i="11" s="1"/>
  <c r="R139" i="1"/>
  <c r="BB139" i="1"/>
  <c r="AK139" i="1"/>
  <c r="K140" i="10" s="1"/>
  <c r="AL139" i="1"/>
  <c r="AP139" i="1"/>
  <c r="BR139" i="1"/>
  <c r="BS139" i="1"/>
  <c r="A140" i="1"/>
  <c r="C140" i="1"/>
  <c r="G140" i="1"/>
  <c r="M140" i="1" a="1"/>
  <c r="M140" i="1" s="1"/>
  <c r="N140" i="1" a="1"/>
  <c r="N140" i="1" s="1"/>
  <c r="L137" i="11" s="1"/>
  <c r="R140" i="1"/>
  <c r="BB140" i="1"/>
  <c r="AK140" i="1"/>
  <c r="K141" i="10" s="1"/>
  <c r="AL140" i="1"/>
  <c r="AP140" i="1"/>
  <c r="BR140" i="1"/>
  <c r="BS140" i="1"/>
  <c r="A141" i="1"/>
  <c r="C141" i="1"/>
  <c r="G141" i="1"/>
  <c r="M141" i="1" a="1"/>
  <c r="M141" i="1" s="1"/>
  <c r="N141" i="1" a="1"/>
  <c r="N141" i="1" s="1"/>
  <c r="L138" i="11" s="1"/>
  <c r="R141" i="1"/>
  <c r="BB141" i="1"/>
  <c r="AK141" i="1"/>
  <c r="K142" i="10" s="1"/>
  <c r="AL141" i="1"/>
  <c r="AP141" i="1"/>
  <c r="BR141" i="1"/>
  <c r="BS141" i="1"/>
  <c r="A142" i="1"/>
  <c r="C142" i="1"/>
  <c r="G142" i="1"/>
  <c r="M142" i="1" a="1"/>
  <c r="M142" i="1" s="1"/>
  <c r="N142" i="1" a="1"/>
  <c r="N142" i="1" s="1"/>
  <c r="L139" i="11" s="1"/>
  <c r="R142" i="1"/>
  <c r="BB142" i="1"/>
  <c r="AK142" i="1"/>
  <c r="K143" i="10" s="1"/>
  <c r="AL142" i="1"/>
  <c r="AP142" i="1"/>
  <c r="BR142" i="1"/>
  <c r="BS142" i="1"/>
  <c r="A143" i="1"/>
  <c r="C143" i="1"/>
  <c r="G143" i="1"/>
  <c r="M143" i="1" a="1"/>
  <c r="M143" i="1" s="1"/>
  <c r="N143" i="1" a="1"/>
  <c r="N143" i="1" s="1"/>
  <c r="L140" i="11" s="1"/>
  <c r="R143" i="1"/>
  <c r="BB143" i="1"/>
  <c r="AK143" i="1"/>
  <c r="K144" i="10" s="1"/>
  <c r="AL143" i="1"/>
  <c r="AP143" i="1"/>
  <c r="BR143" i="1"/>
  <c r="BS143" i="1"/>
  <c r="A144" i="1"/>
  <c r="C144" i="1"/>
  <c r="G144" i="1"/>
  <c r="M144" i="1" a="1"/>
  <c r="M144" i="1" s="1"/>
  <c r="N144" i="1" a="1"/>
  <c r="N144" i="1" s="1"/>
  <c r="L141" i="11" s="1"/>
  <c r="R144" i="1"/>
  <c r="BB144" i="1"/>
  <c r="AK144" i="1"/>
  <c r="K145" i="10" s="1"/>
  <c r="AL144" i="1"/>
  <c r="AP144" i="1"/>
  <c r="BR144" i="1"/>
  <c r="BS144" i="1"/>
  <c r="A145" i="1"/>
  <c r="C145" i="1"/>
  <c r="G145" i="1"/>
  <c r="M145" i="1" a="1"/>
  <c r="M145" i="1" s="1"/>
  <c r="N145" i="1" a="1"/>
  <c r="N145" i="1" s="1"/>
  <c r="L142" i="11" s="1"/>
  <c r="R145" i="1"/>
  <c r="BB145" i="1"/>
  <c r="AK145" i="1"/>
  <c r="K146" i="10" s="1"/>
  <c r="AL145" i="1"/>
  <c r="AP145" i="1"/>
  <c r="BR145" i="1"/>
  <c r="BS145" i="1"/>
  <c r="A146" i="1"/>
  <c r="C146" i="1"/>
  <c r="G146" i="1"/>
  <c r="M146" i="1" a="1"/>
  <c r="M146" i="1" s="1"/>
  <c r="N146" i="1" a="1"/>
  <c r="N146" i="1" s="1"/>
  <c r="L143" i="11" s="1"/>
  <c r="R146" i="1"/>
  <c r="BB146" i="1"/>
  <c r="AK146" i="1"/>
  <c r="K147" i="10" s="1"/>
  <c r="AL146" i="1"/>
  <c r="AP146" i="1"/>
  <c r="BR146" i="1"/>
  <c r="BS146" i="1"/>
  <c r="A147" i="1"/>
  <c r="C147" i="1"/>
  <c r="G147" i="1"/>
  <c r="M147" i="1" a="1"/>
  <c r="M147" i="1" s="1"/>
  <c r="N147" i="1" a="1"/>
  <c r="N147" i="1" s="1"/>
  <c r="L144" i="11" s="1"/>
  <c r="R147" i="1"/>
  <c r="BB147" i="1"/>
  <c r="AK147" i="1"/>
  <c r="K148" i="10" s="1"/>
  <c r="AL147" i="1"/>
  <c r="AP147" i="1"/>
  <c r="BR147" i="1"/>
  <c r="BS147" i="1"/>
  <c r="A148" i="1"/>
  <c r="C148" i="1"/>
  <c r="G148" i="1"/>
  <c r="M148" i="1" a="1"/>
  <c r="M148" i="1" s="1"/>
  <c r="N148" i="1" a="1"/>
  <c r="N148" i="1" s="1"/>
  <c r="L145" i="11" s="1"/>
  <c r="R148" i="1"/>
  <c r="BB148" i="1"/>
  <c r="AK148" i="1"/>
  <c r="K149" i="10" s="1"/>
  <c r="AL148" i="1"/>
  <c r="AP148" i="1"/>
  <c r="BR148" i="1"/>
  <c r="BS148" i="1"/>
  <c r="A149" i="1"/>
  <c r="C149" i="1"/>
  <c r="G149" i="1"/>
  <c r="M149" i="1" a="1"/>
  <c r="M149" i="1" s="1"/>
  <c r="N149" i="1" a="1"/>
  <c r="N149" i="1" s="1"/>
  <c r="L146" i="11" s="1"/>
  <c r="R149" i="1"/>
  <c r="BB149" i="1"/>
  <c r="AK149" i="1"/>
  <c r="K150" i="10" s="1"/>
  <c r="AL149" i="1"/>
  <c r="AP149" i="1"/>
  <c r="BR149" i="1"/>
  <c r="BS149" i="1"/>
  <c r="A150" i="1"/>
  <c r="C150" i="1"/>
  <c r="G150" i="1"/>
  <c r="M150" i="1" a="1"/>
  <c r="M150" i="1" s="1"/>
  <c r="N150" i="1" a="1"/>
  <c r="N150" i="1" s="1"/>
  <c r="L147" i="11" s="1"/>
  <c r="R150" i="1"/>
  <c r="BB150" i="1"/>
  <c r="AK150" i="1"/>
  <c r="K151" i="10" s="1"/>
  <c r="AL150" i="1"/>
  <c r="AP150" i="1"/>
  <c r="BR150" i="1"/>
  <c r="BS150" i="1"/>
  <c r="A151" i="1"/>
  <c r="C151" i="1"/>
  <c r="G151" i="1"/>
  <c r="M151" i="1" a="1"/>
  <c r="M151" i="1" s="1"/>
  <c r="F148" i="12" s="1"/>
  <c r="N151" i="1" a="1"/>
  <c r="N151" i="1" s="1"/>
  <c r="L148" i="11" s="1"/>
  <c r="R151" i="1"/>
  <c r="BB151" i="1"/>
  <c r="AK151" i="1"/>
  <c r="K152" i="10" s="1"/>
  <c r="AL151" i="1"/>
  <c r="AP151" i="1"/>
  <c r="BR151" i="1"/>
  <c r="BS151" i="1"/>
  <c r="A152" i="1"/>
  <c r="C152" i="1"/>
  <c r="G152" i="1"/>
  <c r="M152" i="1" a="1"/>
  <c r="M152" i="1" s="1"/>
  <c r="F149" i="12" s="1"/>
  <c r="N152" i="1" a="1"/>
  <c r="N152" i="1" s="1"/>
  <c r="L149" i="11" s="1"/>
  <c r="R152" i="1"/>
  <c r="BB152" i="1"/>
  <c r="AK152" i="1"/>
  <c r="K153" i="10" s="1"/>
  <c r="AL152" i="1"/>
  <c r="AP152" i="1"/>
  <c r="BR152" i="1"/>
  <c r="BS152" i="1"/>
  <c r="A153" i="1"/>
  <c r="C153" i="1"/>
  <c r="G153" i="1"/>
  <c r="M153" i="1" a="1"/>
  <c r="M153" i="1" s="1"/>
  <c r="F150" i="12" s="1"/>
  <c r="N153" i="1" a="1"/>
  <c r="N153" i="1" s="1"/>
  <c r="L150" i="11" s="1"/>
  <c r="R153" i="1"/>
  <c r="BB153" i="1"/>
  <c r="AK153" i="1"/>
  <c r="K154" i="10" s="1"/>
  <c r="AL153" i="1"/>
  <c r="AP153" i="1"/>
  <c r="BR153" i="1"/>
  <c r="BS153" i="1"/>
  <c r="A154" i="1"/>
  <c r="C154" i="1"/>
  <c r="G154" i="1"/>
  <c r="M154" i="1" a="1"/>
  <c r="M154" i="1" s="1"/>
  <c r="F151" i="12" s="1"/>
  <c r="N154" i="1" a="1"/>
  <c r="N154" i="1" s="1"/>
  <c r="L151" i="11" s="1"/>
  <c r="R154" i="1"/>
  <c r="BB154" i="1"/>
  <c r="AK154" i="1"/>
  <c r="K155" i="10" s="1"/>
  <c r="AL154" i="1"/>
  <c r="AP154" i="1"/>
  <c r="BR154" i="1"/>
  <c r="BS154" i="1"/>
  <c r="A155" i="1"/>
  <c r="C155" i="1"/>
  <c r="G155" i="1"/>
  <c r="M155" i="1" a="1"/>
  <c r="M155" i="1" s="1"/>
  <c r="F152" i="12" s="1"/>
  <c r="N155" i="1" a="1"/>
  <c r="N155" i="1" s="1"/>
  <c r="L152" i="11" s="1"/>
  <c r="R155" i="1"/>
  <c r="BB155" i="1"/>
  <c r="AK155" i="1"/>
  <c r="K156" i="10" s="1"/>
  <c r="AL155" i="1"/>
  <c r="AP155" i="1"/>
  <c r="BR155" i="1"/>
  <c r="BS155" i="1"/>
  <c r="A156" i="1"/>
  <c r="C156" i="1"/>
  <c r="G156" i="1"/>
  <c r="M156" i="1" a="1"/>
  <c r="M156" i="1" s="1"/>
  <c r="F153" i="12" s="1"/>
  <c r="N156" i="1" a="1"/>
  <c r="N156" i="1" s="1"/>
  <c r="L153" i="11" s="1"/>
  <c r="R156" i="1"/>
  <c r="BB156" i="1"/>
  <c r="AK156" i="1"/>
  <c r="K157" i="10" s="1"/>
  <c r="AL156" i="1"/>
  <c r="AP156" i="1"/>
  <c r="BR156" i="1"/>
  <c r="BS156" i="1"/>
  <c r="A157" i="1"/>
  <c r="C157" i="1"/>
  <c r="G157" i="1"/>
  <c r="M157" i="1" a="1"/>
  <c r="M157" i="1" s="1"/>
  <c r="F154" i="12" s="1"/>
  <c r="N157" i="1" a="1"/>
  <c r="N157" i="1" s="1"/>
  <c r="L154" i="11" s="1"/>
  <c r="R157" i="1"/>
  <c r="BB157" i="1"/>
  <c r="AK157" i="1"/>
  <c r="K158" i="10" s="1"/>
  <c r="AL157" i="1"/>
  <c r="AP157" i="1"/>
  <c r="BR157" i="1"/>
  <c r="BS157" i="1"/>
  <c r="A158" i="1"/>
  <c r="C158" i="1"/>
  <c r="G158" i="1"/>
  <c r="M158" i="1" a="1"/>
  <c r="M158" i="1" s="1"/>
  <c r="F155" i="12" s="1"/>
  <c r="N158" i="1" a="1"/>
  <c r="N158" i="1" s="1"/>
  <c r="L155" i="11" s="1"/>
  <c r="R158" i="1"/>
  <c r="BB158" i="1"/>
  <c r="AK158" i="1"/>
  <c r="K159" i="10" s="1"/>
  <c r="AL158" i="1"/>
  <c r="AP158" i="1"/>
  <c r="BR158" i="1"/>
  <c r="BS158" i="1"/>
  <c r="A159" i="1"/>
  <c r="C159" i="1"/>
  <c r="G159" i="1"/>
  <c r="M159" i="1" a="1"/>
  <c r="M159" i="1" s="1"/>
  <c r="F156" i="12" s="1"/>
  <c r="N159" i="1" a="1"/>
  <c r="N159" i="1" s="1"/>
  <c r="L156" i="11" s="1"/>
  <c r="R159" i="1"/>
  <c r="BB159" i="1"/>
  <c r="AK159" i="1"/>
  <c r="K160" i="10" s="1"/>
  <c r="AL159" i="1"/>
  <c r="AP159" i="1"/>
  <c r="BR159" i="1"/>
  <c r="BS159" i="1"/>
  <c r="A160" i="1"/>
  <c r="C160" i="1"/>
  <c r="G160" i="1"/>
  <c r="M160" i="1" a="1"/>
  <c r="M160" i="1" s="1"/>
  <c r="F157" i="12" s="1"/>
  <c r="N160" i="1" a="1"/>
  <c r="N160" i="1" s="1"/>
  <c r="L157" i="11" s="1"/>
  <c r="R160" i="1"/>
  <c r="BB160" i="1"/>
  <c r="AK160" i="1"/>
  <c r="K161" i="10" s="1"/>
  <c r="AL160" i="1"/>
  <c r="AP160" i="1"/>
  <c r="BR160" i="1"/>
  <c r="BS160" i="1"/>
  <c r="A161" i="1"/>
  <c r="C161" i="1"/>
  <c r="G161" i="1"/>
  <c r="M161" i="1" a="1"/>
  <c r="M161" i="1" s="1"/>
  <c r="F158" i="12" s="1"/>
  <c r="N161" i="1" a="1"/>
  <c r="N161" i="1" s="1"/>
  <c r="L158" i="11" s="1"/>
  <c r="R161" i="1"/>
  <c r="BB161" i="1"/>
  <c r="AK161" i="1"/>
  <c r="K162" i="10" s="1"/>
  <c r="AL161" i="1"/>
  <c r="AP161" i="1"/>
  <c r="BR161" i="1"/>
  <c r="BS161" i="1"/>
  <c r="A162" i="1"/>
  <c r="C162" i="1"/>
  <c r="G162" i="1"/>
  <c r="M162" i="1" a="1"/>
  <c r="M162" i="1" s="1"/>
  <c r="F159" i="12" s="1"/>
  <c r="N162" i="1" a="1"/>
  <c r="N162" i="1" s="1"/>
  <c r="L159" i="11" s="1"/>
  <c r="R162" i="1"/>
  <c r="BB162" i="1"/>
  <c r="AK162" i="1"/>
  <c r="K163" i="10" s="1"/>
  <c r="AL162" i="1"/>
  <c r="AP162" i="1"/>
  <c r="BR162" i="1"/>
  <c r="BS162" i="1"/>
  <c r="A163" i="1"/>
  <c r="C163" i="1"/>
  <c r="G163" i="1"/>
  <c r="M163" i="1" a="1"/>
  <c r="M163" i="1" s="1"/>
  <c r="F160" i="12" s="1"/>
  <c r="N163" i="1" a="1"/>
  <c r="N163" i="1" s="1"/>
  <c r="L160" i="11" s="1"/>
  <c r="R163" i="1"/>
  <c r="BB163" i="1"/>
  <c r="AK163" i="1"/>
  <c r="K164" i="10" s="1"/>
  <c r="AL163" i="1"/>
  <c r="AP163" i="1"/>
  <c r="BR163" i="1"/>
  <c r="BS163" i="1"/>
  <c r="A164" i="1"/>
  <c r="C164" i="1"/>
  <c r="G164" i="1"/>
  <c r="M164" i="1" a="1"/>
  <c r="M164" i="1" s="1"/>
  <c r="F161" i="12" s="1"/>
  <c r="N164" i="1" a="1"/>
  <c r="N164" i="1" s="1"/>
  <c r="L161" i="11" s="1"/>
  <c r="R164" i="1"/>
  <c r="BB164" i="1"/>
  <c r="AK164" i="1"/>
  <c r="K165" i="10" s="1"/>
  <c r="AL164" i="1"/>
  <c r="AP164" i="1"/>
  <c r="BR164" i="1"/>
  <c r="BS164" i="1"/>
  <c r="A165" i="1"/>
  <c r="C165" i="1"/>
  <c r="G165" i="1"/>
  <c r="M165" i="1" a="1"/>
  <c r="M165" i="1" s="1"/>
  <c r="F162" i="12" s="1"/>
  <c r="N165" i="1" a="1"/>
  <c r="N165" i="1" s="1"/>
  <c r="L162" i="11" s="1"/>
  <c r="R165" i="1"/>
  <c r="BB165" i="1"/>
  <c r="AK165" i="1"/>
  <c r="K166" i="10" s="1"/>
  <c r="AL165" i="1"/>
  <c r="AP165" i="1"/>
  <c r="BR165" i="1"/>
  <c r="BS165" i="1"/>
  <c r="A166" i="1"/>
  <c r="C166" i="1"/>
  <c r="G166" i="1"/>
  <c r="M166" i="1" a="1"/>
  <c r="M166" i="1" s="1"/>
  <c r="F163" i="12" s="1"/>
  <c r="N166" i="1" a="1"/>
  <c r="N166" i="1" s="1"/>
  <c r="L163" i="11" s="1"/>
  <c r="R166" i="1"/>
  <c r="BB166" i="1"/>
  <c r="AK166" i="1"/>
  <c r="K167" i="10" s="1"/>
  <c r="AL166" i="1"/>
  <c r="AP166" i="1"/>
  <c r="BR166" i="1"/>
  <c r="BS166" i="1"/>
  <c r="A167" i="1"/>
  <c r="C167" i="1"/>
  <c r="G167" i="1"/>
  <c r="M167" i="1" a="1"/>
  <c r="M167" i="1" s="1"/>
  <c r="F164" i="12" s="1"/>
  <c r="N167" i="1" a="1"/>
  <c r="N167" i="1" s="1"/>
  <c r="L164" i="11" s="1"/>
  <c r="R167" i="1"/>
  <c r="BB167" i="1"/>
  <c r="AK167" i="1"/>
  <c r="K168" i="10" s="1"/>
  <c r="AL167" i="1"/>
  <c r="AP167" i="1"/>
  <c r="BR167" i="1"/>
  <c r="BS167" i="1"/>
  <c r="A168" i="1"/>
  <c r="C168" i="1"/>
  <c r="G168" i="1"/>
  <c r="M168" i="1" a="1"/>
  <c r="M168" i="1" s="1"/>
  <c r="F165" i="12" s="1"/>
  <c r="N168" i="1" a="1"/>
  <c r="N168" i="1" s="1"/>
  <c r="L165" i="11" s="1"/>
  <c r="R168" i="1"/>
  <c r="BB168" i="1"/>
  <c r="AK168" i="1"/>
  <c r="K169" i="10" s="1"/>
  <c r="AL168" i="1"/>
  <c r="AP168" i="1"/>
  <c r="BR168" i="1"/>
  <c r="BS168" i="1"/>
  <c r="A169" i="1"/>
  <c r="C169" i="1"/>
  <c r="G169" i="1"/>
  <c r="M169" i="1" a="1"/>
  <c r="M169" i="1" s="1"/>
  <c r="F166" i="12" s="1"/>
  <c r="N169" i="1" a="1"/>
  <c r="N169" i="1" s="1"/>
  <c r="L166" i="11" s="1"/>
  <c r="R169" i="1"/>
  <c r="BB169" i="1"/>
  <c r="AK169" i="1"/>
  <c r="K170" i="10" s="1"/>
  <c r="AL169" i="1"/>
  <c r="AP169" i="1"/>
  <c r="BR169" i="1"/>
  <c r="BS169" i="1"/>
  <c r="A170" i="1"/>
  <c r="C170" i="1"/>
  <c r="G170" i="1"/>
  <c r="M170" i="1" a="1"/>
  <c r="M170" i="1" s="1"/>
  <c r="F167" i="12" s="1"/>
  <c r="N170" i="1" a="1"/>
  <c r="N170" i="1" s="1"/>
  <c r="L167" i="11" s="1"/>
  <c r="R170" i="1"/>
  <c r="BB170" i="1"/>
  <c r="AK170" i="1"/>
  <c r="K171" i="10" s="1"/>
  <c r="AL170" i="1"/>
  <c r="AP170" i="1"/>
  <c r="BR170" i="1"/>
  <c r="BS170" i="1"/>
  <c r="A171" i="1"/>
  <c r="C171" i="1"/>
  <c r="G171" i="1"/>
  <c r="M171" i="1" a="1"/>
  <c r="M171" i="1" s="1"/>
  <c r="F168" i="12" s="1"/>
  <c r="N171" i="1" a="1"/>
  <c r="N171" i="1" s="1"/>
  <c r="L168" i="11" s="1"/>
  <c r="R171" i="1"/>
  <c r="BB171" i="1"/>
  <c r="AK171" i="1"/>
  <c r="K172" i="10" s="1"/>
  <c r="AL171" i="1"/>
  <c r="AP171" i="1"/>
  <c r="BR171" i="1"/>
  <c r="BS171" i="1"/>
  <c r="A172" i="1"/>
  <c r="C172" i="1"/>
  <c r="G172" i="1"/>
  <c r="M172" i="1" a="1"/>
  <c r="M172" i="1" s="1"/>
  <c r="F169" i="12" s="1"/>
  <c r="N172" i="1" a="1"/>
  <c r="N172" i="1" s="1"/>
  <c r="L169" i="11" s="1"/>
  <c r="R172" i="1"/>
  <c r="BB172" i="1"/>
  <c r="AK172" i="1"/>
  <c r="K173" i="10" s="1"/>
  <c r="AL172" i="1"/>
  <c r="AP172" i="1"/>
  <c r="BR172" i="1"/>
  <c r="BS172" i="1"/>
  <c r="A173" i="1"/>
  <c r="C173" i="1"/>
  <c r="G173" i="1"/>
  <c r="M173" i="1" a="1"/>
  <c r="M173" i="1" s="1"/>
  <c r="F170" i="12" s="1"/>
  <c r="N173" i="1" a="1"/>
  <c r="N173" i="1" s="1"/>
  <c r="L170" i="11" s="1"/>
  <c r="R173" i="1"/>
  <c r="BB173" i="1"/>
  <c r="AK173" i="1"/>
  <c r="K174" i="10" s="1"/>
  <c r="AL173" i="1"/>
  <c r="AP173" i="1"/>
  <c r="BR173" i="1"/>
  <c r="BS173" i="1"/>
  <c r="A174" i="1"/>
  <c r="C174" i="1"/>
  <c r="G174" i="1"/>
  <c r="M174" i="1" a="1"/>
  <c r="M174" i="1" s="1"/>
  <c r="F171" i="12" s="1"/>
  <c r="N174" i="1" a="1"/>
  <c r="N174" i="1" s="1"/>
  <c r="L171" i="11" s="1"/>
  <c r="R174" i="1"/>
  <c r="BB174" i="1"/>
  <c r="AK174" i="1"/>
  <c r="K175" i="10" s="1"/>
  <c r="AL174" i="1"/>
  <c r="AP174" i="1"/>
  <c r="BR174" i="1"/>
  <c r="BS174" i="1"/>
  <c r="A175" i="1"/>
  <c r="C175" i="1"/>
  <c r="G175" i="1"/>
  <c r="M175" i="1" a="1"/>
  <c r="M175" i="1" s="1"/>
  <c r="F172" i="12" s="1"/>
  <c r="N175" i="1" a="1"/>
  <c r="N175" i="1" s="1"/>
  <c r="L172" i="11" s="1"/>
  <c r="R175" i="1"/>
  <c r="BB175" i="1"/>
  <c r="AK175" i="1"/>
  <c r="K176" i="10" s="1"/>
  <c r="AL175" i="1"/>
  <c r="AP175" i="1"/>
  <c r="BR175" i="1"/>
  <c r="BS175" i="1"/>
  <c r="A176" i="1"/>
  <c r="C176" i="1"/>
  <c r="G176" i="1"/>
  <c r="M176" i="1" a="1"/>
  <c r="M176" i="1" s="1"/>
  <c r="F173" i="12" s="1"/>
  <c r="N176" i="1" a="1"/>
  <c r="N176" i="1" s="1"/>
  <c r="L173" i="11" s="1"/>
  <c r="R176" i="1"/>
  <c r="BB176" i="1"/>
  <c r="AK176" i="1"/>
  <c r="K177" i="10" s="1"/>
  <c r="AL176" i="1"/>
  <c r="AP176" i="1"/>
  <c r="BR176" i="1"/>
  <c r="BS176" i="1"/>
  <c r="A177" i="1"/>
  <c r="C177" i="1"/>
  <c r="G177" i="1"/>
  <c r="M177" i="1" a="1"/>
  <c r="M177" i="1" s="1"/>
  <c r="F174" i="12" s="1"/>
  <c r="N177" i="1" a="1"/>
  <c r="N177" i="1" s="1"/>
  <c r="L174" i="11" s="1"/>
  <c r="R177" i="1"/>
  <c r="BB177" i="1"/>
  <c r="AK177" i="1"/>
  <c r="K178" i="10" s="1"/>
  <c r="AL177" i="1"/>
  <c r="AP177" i="1"/>
  <c r="BR177" i="1"/>
  <c r="BS177" i="1"/>
  <c r="A178" i="1"/>
  <c r="C178" i="1"/>
  <c r="G178" i="1"/>
  <c r="M178" i="1" a="1"/>
  <c r="M178" i="1" s="1"/>
  <c r="F175" i="12" s="1"/>
  <c r="N178" i="1" a="1"/>
  <c r="N178" i="1" s="1"/>
  <c r="L175" i="11" s="1"/>
  <c r="R178" i="1"/>
  <c r="BB178" i="1"/>
  <c r="AK178" i="1"/>
  <c r="K179" i="10" s="1"/>
  <c r="AL178" i="1"/>
  <c r="AP178" i="1"/>
  <c r="BR178" i="1"/>
  <c r="BS178" i="1"/>
  <c r="A179" i="1"/>
  <c r="C179" i="1"/>
  <c r="G179" i="1"/>
  <c r="M179" i="1" a="1"/>
  <c r="M179" i="1" s="1"/>
  <c r="F176" i="12" s="1"/>
  <c r="N179" i="1" a="1"/>
  <c r="N179" i="1" s="1"/>
  <c r="L176" i="11" s="1"/>
  <c r="R179" i="1"/>
  <c r="BB179" i="1"/>
  <c r="AK179" i="1"/>
  <c r="K180" i="10" s="1"/>
  <c r="AL179" i="1"/>
  <c r="AP179" i="1"/>
  <c r="BR179" i="1"/>
  <c r="BS179" i="1"/>
  <c r="A180" i="1"/>
  <c r="C180" i="1"/>
  <c r="G180" i="1"/>
  <c r="M180" i="1" a="1"/>
  <c r="M180" i="1" s="1"/>
  <c r="F177" i="12" s="1"/>
  <c r="N180" i="1" a="1"/>
  <c r="N180" i="1" s="1"/>
  <c r="L177" i="11" s="1"/>
  <c r="R180" i="1"/>
  <c r="BB180" i="1"/>
  <c r="AK180" i="1"/>
  <c r="K181" i="10" s="1"/>
  <c r="AL180" i="1"/>
  <c r="AP180" i="1"/>
  <c r="BR180" i="1"/>
  <c r="BS180" i="1"/>
  <c r="A181" i="1"/>
  <c r="C181" i="1"/>
  <c r="G181" i="1"/>
  <c r="M181" i="1" a="1"/>
  <c r="M181" i="1" s="1"/>
  <c r="F178" i="12" s="1"/>
  <c r="N181" i="1" a="1"/>
  <c r="N181" i="1" s="1"/>
  <c r="L178" i="11" s="1"/>
  <c r="R181" i="1"/>
  <c r="BB181" i="1"/>
  <c r="AK181" i="1"/>
  <c r="K182" i="10" s="1"/>
  <c r="AL181" i="1"/>
  <c r="AP181" i="1"/>
  <c r="BR181" i="1"/>
  <c r="BS181" i="1"/>
  <c r="A182" i="1"/>
  <c r="C182" i="1"/>
  <c r="G182" i="1"/>
  <c r="M182" i="1" a="1"/>
  <c r="M182" i="1" s="1"/>
  <c r="F179" i="12" s="1"/>
  <c r="N182" i="1" a="1"/>
  <c r="N182" i="1" s="1"/>
  <c r="L179" i="11" s="1"/>
  <c r="R182" i="1"/>
  <c r="BB182" i="1"/>
  <c r="AK182" i="1"/>
  <c r="K183" i="10" s="1"/>
  <c r="AL182" i="1"/>
  <c r="AP182" i="1"/>
  <c r="BR182" i="1"/>
  <c r="BS182" i="1"/>
  <c r="A183" i="1"/>
  <c r="C183" i="1"/>
  <c r="G183" i="1"/>
  <c r="M183" i="1" a="1"/>
  <c r="M183" i="1" s="1"/>
  <c r="F180" i="12" s="1"/>
  <c r="N183" i="1" a="1"/>
  <c r="N183" i="1" s="1"/>
  <c r="L180" i="11" s="1"/>
  <c r="R183" i="1"/>
  <c r="BB183" i="1"/>
  <c r="AK183" i="1"/>
  <c r="K184" i="10" s="1"/>
  <c r="AL183" i="1"/>
  <c r="AP183" i="1"/>
  <c r="BR183" i="1"/>
  <c r="BS183" i="1"/>
  <c r="A184" i="1"/>
  <c r="C184" i="1"/>
  <c r="G184" i="1"/>
  <c r="M184" i="1" a="1"/>
  <c r="M184" i="1" s="1"/>
  <c r="F181" i="12" s="1"/>
  <c r="N184" i="1" a="1"/>
  <c r="N184" i="1" s="1"/>
  <c r="L181" i="11" s="1"/>
  <c r="R184" i="1"/>
  <c r="BB184" i="1"/>
  <c r="AK184" i="1"/>
  <c r="K185" i="10" s="1"/>
  <c r="AL184" i="1"/>
  <c r="AP184" i="1"/>
  <c r="BR184" i="1"/>
  <c r="BS184" i="1"/>
  <c r="A185" i="1"/>
  <c r="C185" i="1"/>
  <c r="G185" i="1"/>
  <c r="M185" i="1" a="1"/>
  <c r="M185" i="1" s="1"/>
  <c r="F182" i="12" s="1"/>
  <c r="N185" i="1" a="1"/>
  <c r="N185" i="1" s="1"/>
  <c r="L182" i="11" s="1"/>
  <c r="R185" i="1"/>
  <c r="BB185" i="1"/>
  <c r="AK185" i="1"/>
  <c r="K186" i="10" s="1"/>
  <c r="AL185" i="1"/>
  <c r="AP185" i="1"/>
  <c r="BR185" i="1"/>
  <c r="BS185" i="1"/>
  <c r="A186" i="1"/>
  <c r="C186" i="1"/>
  <c r="G186" i="1"/>
  <c r="M186" i="1" a="1"/>
  <c r="M186" i="1" s="1"/>
  <c r="F183" i="12" s="1"/>
  <c r="N186" i="1" a="1"/>
  <c r="N186" i="1" s="1"/>
  <c r="L183" i="11" s="1"/>
  <c r="R186" i="1"/>
  <c r="BB186" i="1"/>
  <c r="AK186" i="1"/>
  <c r="K187" i="10" s="1"/>
  <c r="AL186" i="1"/>
  <c r="AP186" i="1"/>
  <c r="BR186" i="1"/>
  <c r="BS186" i="1"/>
  <c r="A187" i="1"/>
  <c r="C187" i="1"/>
  <c r="G187" i="1"/>
  <c r="M187" i="1" a="1"/>
  <c r="M187" i="1" s="1"/>
  <c r="F184" i="12" s="1"/>
  <c r="N187" i="1" a="1"/>
  <c r="N187" i="1" s="1"/>
  <c r="L184" i="11" s="1"/>
  <c r="R187" i="1"/>
  <c r="BB187" i="1"/>
  <c r="AK187" i="1"/>
  <c r="K188" i="10" s="1"/>
  <c r="AL187" i="1"/>
  <c r="AP187" i="1"/>
  <c r="BR187" i="1"/>
  <c r="BS187" i="1"/>
  <c r="A188" i="1"/>
  <c r="C188" i="1"/>
  <c r="G188" i="1"/>
  <c r="M188" i="1" a="1"/>
  <c r="M188" i="1" s="1"/>
  <c r="F185" i="12" s="1"/>
  <c r="N188" i="1" a="1"/>
  <c r="N188" i="1" s="1"/>
  <c r="L185" i="11" s="1"/>
  <c r="R188" i="1"/>
  <c r="BB188" i="1"/>
  <c r="AK188" i="1"/>
  <c r="K189" i="10" s="1"/>
  <c r="AL188" i="1"/>
  <c r="AP188" i="1"/>
  <c r="BR188" i="1"/>
  <c r="BS188" i="1"/>
  <c r="A189" i="1"/>
  <c r="C189" i="1"/>
  <c r="G189" i="1"/>
  <c r="M189" i="1" a="1"/>
  <c r="M189" i="1" s="1"/>
  <c r="F186" i="12" s="1"/>
  <c r="N189" i="1" a="1"/>
  <c r="N189" i="1" s="1"/>
  <c r="L186" i="11" s="1"/>
  <c r="R189" i="1"/>
  <c r="BB189" i="1"/>
  <c r="AK189" i="1"/>
  <c r="K190" i="10" s="1"/>
  <c r="AL189" i="1"/>
  <c r="AP189" i="1"/>
  <c r="BR189" i="1"/>
  <c r="BS189" i="1"/>
  <c r="A190" i="1"/>
  <c r="C190" i="1"/>
  <c r="G190" i="1"/>
  <c r="M190" i="1" a="1"/>
  <c r="M190" i="1" s="1"/>
  <c r="F187" i="12" s="1"/>
  <c r="N190" i="1" a="1"/>
  <c r="N190" i="1" s="1"/>
  <c r="L187" i="11" s="1"/>
  <c r="R190" i="1"/>
  <c r="BB190" i="1"/>
  <c r="AK190" i="1"/>
  <c r="K191" i="10" s="1"/>
  <c r="AL190" i="1"/>
  <c r="AP190" i="1"/>
  <c r="BR190" i="1"/>
  <c r="BS190" i="1"/>
  <c r="A191" i="1"/>
  <c r="C191" i="1"/>
  <c r="G191" i="1"/>
  <c r="M191" i="1" a="1"/>
  <c r="M191" i="1" s="1"/>
  <c r="F188" i="12" s="1"/>
  <c r="N191" i="1" a="1"/>
  <c r="N191" i="1" s="1"/>
  <c r="L188" i="11" s="1"/>
  <c r="R191" i="1"/>
  <c r="BB191" i="1"/>
  <c r="AK191" i="1"/>
  <c r="K192" i="10" s="1"/>
  <c r="AL191" i="1"/>
  <c r="AP191" i="1"/>
  <c r="BR191" i="1"/>
  <c r="BS191" i="1"/>
  <c r="A192" i="1"/>
  <c r="C192" i="1"/>
  <c r="G192" i="1"/>
  <c r="M192" i="1" a="1"/>
  <c r="M192" i="1" s="1"/>
  <c r="F189" i="12" s="1"/>
  <c r="N192" i="1" a="1"/>
  <c r="N192" i="1" s="1"/>
  <c r="L189" i="11" s="1"/>
  <c r="R192" i="1"/>
  <c r="BB192" i="1"/>
  <c r="AK192" i="1"/>
  <c r="K193" i="10" s="1"/>
  <c r="AL192" i="1"/>
  <c r="AP192" i="1"/>
  <c r="BR192" i="1"/>
  <c r="BS192" i="1"/>
  <c r="A193" i="1"/>
  <c r="C193" i="1"/>
  <c r="G193" i="1"/>
  <c r="M193" i="1" a="1"/>
  <c r="M193" i="1" s="1"/>
  <c r="F190" i="12" s="1"/>
  <c r="N193" i="1" a="1"/>
  <c r="N193" i="1" s="1"/>
  <c r="L190" i="11" s="1"/>
  <c r="R193" i="1"/>
  <c r="BB193" i="1"/>
  <c r="AK193" i="1"/>
  <c r="K194" i="10" s="1"/>
  <c r="AL193" i="1"/>
  <c r="AP193" i="1"/>
  <c r="BR193" i="1"/>
  <c r="BS193" i="1"/>
  <c r="A194" i="1"/>
  <c r="C194" i="1"/>
  <c r="G194" i="1"/>
  <c r="M194" i="1" a="1"/>
  <c r="M194" i="1" s="1"/>
  <c r="F191" i="12" s="1"/>
  <c r="N194" i="1" a="1"/>
  <c r="N194" i="1" s="1"/>
  <c r="L191" i="11" s="1"/>
  <c r="R194" i="1"/>
  <c r="BB194" i="1"/>
  <c r="AK194" i="1"/>
  <c r="K195" i="10" s="1"/>
  <c r="AL194" i="1"/>
  <c r="AP194" i="1"/>
  <c r="BR194" i="1"/>
  <c r="BS194" i="1"/>
  <c r="A195" i="1"/>
  <c r="C195" i="1"/>
  <c r="G195" i="1"/>
  <c r="M195" i="1" a="1"/>
  <c r="M195" i="1" s="1"/>
  <c r="F192" i="12" s="1"/>
  <c r="N195" i="1" a="1"/>
  <c r="N195" i="1" s="1"/>
  <c r="L192" i="11" s="1"/>
  <c r="R195" i="1"/>
  <c r="BB195" i="1"/>
  <c r="AK195" i="1"/>
  <c r="K196" i="10" s="1"/>
  <c r="AL195" i="1"/>
  <c r="AP195" i="1"/>
  <c r="BR195" i="1"/>
  <c r="BS195" i="1"/>
  <c r="A196" i="1"/>
  <c r="C196" i="1"/>
  <c r="G196" i="1"/>
  <c r="M196" i="1" a="1"/>
  <c r="M196" i="1" s="1"/>
  <c r="F193" i="12" s="1"/>
  <c r="N196" i="1" a="1"/>
  <c r="N196" i="1" s="1"/>
  <c r="L193" i="11" s="1"/>
  <c r="R196" i="1"/>
  <c r="BB196" i="1"/>
  <c r="AK196" i="1"/>
  <c r="K197" i="10" s="1"/>
  <c r="AL196" i="1"/>
  <c r="AP196" i="1"/>
  <c r="BR196" i="1"/>
  <c r="BS196" i="1"/>
  <c r="A197" i="1"/>
  <c r="C197" i="1"/>
  <c r="G197" i="1"/>
  <c r="M197" i="1" a="1"/>
  <c r="M197" i="1" s="1"/>
  <c r="F194" i="12" s="1"/>
  <c r="N197" i="1" a="1"/>
  <c r="N197" i="1" s="1"/>
  <c r="L194" i="11" s="1"/>
  <c r="R197" i="1"/>
  <c r="BB197" i="1"/>
  <c r="AK197" i="1"/>
  <c r="K198" i="10" s="1"/>
  <c r="AL197" i="1"/>
  <c r="AP197" i="1"/>
  <c r="BR197" i="1"/>
  <c r="BS197" i="1"/>
  <c r="A198" i="1"/>
  <c r="C198" i="1"/>
  <c r="G198" i="1"/>
  <c r="M198" i="1" a="1"/>
  <c r="M198" i="1" s="1"/>
  <c r="F195" i="12" s="1"/>
  <c r="N198" i="1" a="1"/>
  <c r="N198" i="1" s="1"/>
  <c r="L195" i="11" s="1"/>
  <c r="R198" i="1"/>
  <c r="BB198" i="1"/>
  <c r="AK198" i="1"/>
  <c r="K199" i="10" s="1"/>
  <c r="AL198" i="1"/>
  <c r="AP198" i="1"/>
  <c r="BR198" i="1"/>
  <c r="BS198" i="1"/>
  <c r="A199" i="1"/>
  <c r="C199" i="1"/>
  <c r="G199" i="1"/>
  <c r="M199" i="1" a="1"/>
  <c r="M199" i="1" s="1"/>
  <c r="F196" i="12" s="1"/>
  <c r="N199" i="1" a="1"/>
  <c r="N199" i="1" s="1"/>
  <c r="L196" i="11" s="1"/>
  <c r="R199" i="1"/>
  <c r="BB199" i="1"/>
  <c r="AK199" i="1"/>
  <c r="K200" i="10" s="1"/>
  <c r="AL199" i="1"/>
  <c r="AP199" i="1"/>
  <c r="BR199" i="1"/>
  <c r="BS199" i="1"/>
  <c r="A200" i="1"/>
  <c r="C200" i="1"/>
  <c r="G200" i="1"/>
  <c r="M200" i="1" a="1"/>
  <c r="M200" i="1" s="1"/>
  <c r="F197" i="12" s="1"/>
  <c r="N200" i="1" a="1"/>
  <c r="N200" i="1" s="1"/>
  <c r="L197" i="11" s="1"/>
  <c r="R200" i="1"/>
  <c r="BB200" i="1"/>
  <c r="AK200" i="1"/>
  <c r="K201" i="10" s="1"/>
  <c r="AL200" i="1"/>
  <c r="AP200" i="1"/>
  <c r="BR200" i="1"/>
  <c r="BS200" i="1"/>
  <c r="A201" i="1"/>
  <c r="C201" i="1"/>
  <c r="G201" i="1"/>
  <c r="M201" i="1" a="1"/>
  <c r="M201" i="1" s="1"/>
  <c r="F198" i="12" s="1"/>
  <c r="N201" i="1" a="1"/>
  <c r="N201" i="1" s="1"/>
  <c r="L198" i="11" s="1"/>
  <c r="R201" i="1"/>
  <c r="BB201" i="1"/>
  <c r="AK201" i="1"/>
  <c r="K202" i="10" s="1"/>
  <c r="AL201" i="1"/>
  <c r="AP201" i="1"/>
  <c r="BR201" i="1"/>
  <c r="BS201" i="1"/>
  <c r="A202" i="1"/>
  <c r="C202" i="1"/>
  <c r="G202" i="1"/>
  <c r="M202" i="1" a="1"/>
  <c r="M202" i="1" s="1"/>
  <c r="F199" i="12" s="1"/>
  <c r="N202" i="1" a="1"/>
  <c r="N202" i="1" s="1"/>
  <c r="L199" i="11" s="1"/>
  <c r="R202" i="1"/>
  <c r="BB202" i="1"/>
  <c r="AK202" i="1"/>
  <c r="K203" i="10" s="1"/>
  <c r="AL202" i="1"/>
  <c r="AP202" i="1"/>
  <c r="BR202" i="1"/>
  <c r="BS202" i="1"/>
  <c r="A203" i="1"/>
  <c r="C203" i="1"/>
  <c r="G203" i="1"/>
  <c r="M203" i="1" a="1"/>
  <c r="M203" i="1" s="1"/>
  <c r="F200" i="12" s="1"/>
  <c r="N203" i="1" a="1"/>
  <c r="N203" i="1" s="1"/>
  <c r="L200" i="11" s="1"/>
  <c r="R203" i="1"/>
  <c r="BB203" i="1"/>
  <c r="AK203" i="1"/>
  <c r="K204" i="10" s="1"/>
  <c r="AL203" i="1"/>
  <c r="AP203" i="1"/>
  <c r="BR203" i="1"/>
  <c r="BS203" i="1"/>
  <c r="A204" i="1"/>
  <c r="C204" i="1"/>
  <c r="G204" i="1"/>
  <c r="M204" i="1" a="1"/>
  <c r="M204" i="1" s="1"/>
  <c r="F201" i="12" s="1"/>
  <c r="N204" i="1" a="1"/>
  <c r="N204" i="1" s="1"/>
  <c r="L201" i="11" s="1"/>
  <c r="R204" i="1"/>
  <c r="BB204" i="1"/>
  <c r="AK204" i="1"/>
  <c r="K205" i="10" s="1"/>
  <c r="AL204" i="1"/>
  <c r="AP204" i="1"/>
  <c r="BR204" i="1"/>
  <c r="BS204" i="1"/>
  <c r="A205" i="1"/>
  <c r="C205" i="1"/>
  <c r="G205" i="1"/>
  <c r="M205" i="1" a="1"/>
  <c r="M205" i="1" s="1"/>
  <c r="F202" i="12" s="1"/>
  <c r="N205" i="1" a="1"/>
  <c r="N205" i="1" s="1"/>
  <c r="L202" i="11" s="1"/>
  <c r="R205" i="1"/>
  <c r="BB205" i="1"/>
  <c r="AK205" i="1"/>
  <c r="K206" i="10" s="1"/>
  <c r="AL205" i="1"/>
  <c r="AP205" i="1"/>
  <c r="BR205" i="1"/>
  <c r="BS205" i="1"/>
  <c r="A206" i="1"/>
  <c r="C206" i="1"/>
  <c r="G206" i="1"/>
  <c r="M206" i="1" a="1"/>
  <c r="M206" i="1" s="1"/>
  <c r="F203" i="12" s="1"/>
  <c r="N206" i="1" a="1"/>
  <c r="N206" i="1" s="1"/>
  <c r="L203" i="11" s="1"/>
  <c r="R206" i="1"/>
  <c r="BB206" i="1"/>
  <c r="AK206" i="1"/>
  <c r="K207" i="10" s="1"/>
  <c r="AL206" i="1"/>
  <c r="AP206" i="1"/>
  <c r="BR206" i="1"/>
  <c r="BS206" i="1"/>
  <c r="A207" i="1"/>
  <c r="C207" i="1"/>
  <c r="G207" i="1"/>
  <c r="M207" i="1" a="1"/>
  <c r="M207" i="1" s="1"/>
  <c r="F204" i="12" s="1"/>
  <c r="N207" i="1" a="1"/>
  <c r="N207" i="1" s="1"/>
  <c r="L204" i="11" s="1"/>
  <c r="R207" i="1"/>
  <c r="BB207" i="1"/>
  <c r="AK207" i="1"/>
  <c r="K208" i="10" s="1"/>
  <c r="AL207" i="1"/>
  <c r="AP207" i="1"/>
  <c r="BR207" i="1"/>
  <c r="BS207" i="1"/>
  <c r="A208" i="1"/>
  <c r="C208" i="1"/>
  <c r="G208" i="1"/>
  <c r="M208" i="1" a="1"/>
  <c r="M208" i="1" s="1"/>
  <c r="F205" i="12" s="1"/>
  <c r="N208" i="1" a="1"/>
  <c r="N208" i="1" s="1"/>
  <c r="L205" i="11" s="1"/>
  <c r="R208" i="1"/>
  <c r="BB208" i="1"/>
  <c r="AK208" i="1"/>
  <c r="K209" i="10" s="1"/>
  <c r="AL208" i="1"/>
  <c r="AP208" i="1"/>
  <c r="BR208" i="1"/>
  <c r="BS208" i="1"/>
  <c r="A209" i="1"/>
  <c r="C209" i="1"/>
  <c r="G209" i="1"/>
  <c r="M209" i="1" a="1"/>
  <c r="M209" i="1" s="1"/>
  <c r="F206" i="12" s="1"/>
  <c r="N209" i="1" a="1"/>
  <c r="N209" i="1" s="1"/>
  <c r="L206" i="11" s="1"/>
  <c r="R209" i="1"/>
  <c r="BB209" i="1"/>
  <c r="AK209" i="1"/>
  <c r="K210" i="10" s="1"/>
  <c r="AL209" i="1"/>
  <c r="AP209" i="1"/>
  <c r="BR209" i="1"/>
  <c r="BS209" i="1"/>
  <c r="A210" i="1"/>
  <c r="C210" i="1"/>
  <c r="G210" i="1"/>
  <c r="M210" i="1" a="1"/>
  <c r="M210" i="1" s="1"/>
  <c r="F207" i="12" s="1"/>
  <c r="N210" i="1" a="1"/>
  <c r="N210" i="1" s="1"/>
  <c r="L207" i="11" s="1"/>
  <c r="R210" i="1"/>
  <c r="BB210" i="1"/>
  <c r="AK210" i="1"/>
  <c r="K211" i="10" s="1"/>
  <c r="AL210" i="1"/>
  <c r="AP210" i="1"/>
  <c r="BR210" i="1"/>
  <c r="BS210" i="1"/>
  <c r="A211" i="1"/>
  <c r="C211" i="1"/>
  <c r="G211" i="1"/>
  <c r="M211" i="1" a="1"/>
  <c r="M211" i="1" s="1"/>
  <c r="F208" i="12" s="1"/>
  <c r="N211" i="1" a="1"/>
  <c r="N211" i="1" s="1"/>
  <c r="L208" i="11" s="1"/>
  <c r="R211" i="1"/>
  <c r="BB211" i="1"/>
  <c r="AK211" i="1"/>
  <c r="K212" i="10" s="1"/>
  <c r="AL211" i="1"/>
  <c r="AP211" i="1"/>
  <c r="BR211" i="1"/>
  <c r="BS211" i="1"/>
  <c r="A212" i="1"/>
  <c r="C212" i="1"/>
  <c r="G212" i="1"/>
  <c r="M212" i="1" a="1"/>
  <c r="M212" i="1" s="1"/>
  <c r="F209" i="12" s="1"/>
  <c r="N212" i="1" a="1"/>
  <c r="N212" i="1" s="1"/>
  <c r="L209" i="11" s="1"/>
  <c r="R212" i="1"/>
  <c r="BB212" i="1"/>
  <c r="AK212" i="1"/>
  <c r="K213" i="10" s="1"/>
  <c r="AL212" i="1"/>
  <c r="AP212" i="1"/>
  <c r="BR212" i="1"/>
  <c r="BS212" i="1"/>
  <c r="A213" i="1"/>
  <c r="C213" i="1"/>
  <c r="G213" i="1"/>
  <c r="M213" i="1" a="1"/>
  <c r="M213" i="1" s="1"/>
  <c r="F210" i="12" s="1"/>
  <c r="N213" i="1" a="1"/>
  <c r="N213" i="1" s="1"/>
  <c r="L210" i="11" s="1"/>
  <c r="R213" i="1"/>
  <c r="BB213" i="1"/>
  <c r="AK213" i="1"/>
  <c r="K214" i="10" s="1"/>
  <c r="AL213" i="1"/>
  <c r="AP213" i="1"/>
  <c r="BR213" i="1"/>
  <c r="BS213" i="1"/>
  <c r="A214" i="1"/>
  <c r="C214" i="1"/>
  <c r="G214" i="1"/>
  <c r="M214" i="1" a="1"/>
  <c r="M214" i="1" s="1"/>
  <c r="F211" i="12" s="1"/>
  <c r="N214" i="1" a="1"/>
  <c r="N214" i="1" s="1"/>
  <c r="L211" i="11" s="1"/>
  <c r="R214" i="1"/>
  <c r="BB214" i="1"/>
  <c r="AK214" i="1"/>
  <c r="K215" i="10" s="1"/>
  <c r="AL214" i="1"/>
  <c r="AP214" i="1"/>
  <c r="BR214" i="1"/>
  <c r="BS214" i="1"/>
  <c r="A215" i="1"/>
  <c r="C215" i="1"/>
  <c r="G215" i="1"/>
  <c r="M215" i="1" a="1"/>
  <c r="M215" i="1" s="1"/>
  <c r="F212" i="12" s="1"/>
  <c r="N215" i="1" a="1"/>
  <c r="N215" i="1" s="1"/>
  <c r="L212" i="11" s="1"/>
  <c r="R215" i="1"/>
  <c r="BB215" i="1"/>
  <c r="AK215" i="1"/>
  <c r="K216" i="10" s="1"/>
  <c r="AL215" i="1"/>
  <c r="AP215" i="1"/>
  <c r="BR215" i="1"/>
  <c r="BS215" i="1"/>
  <c r="A216" i="1"/>
  <c r="C216" i="1"/>
  <c r="G216" i="1"/>
  <c r="M216" i="1" a="1"/>
  <c r="M216" i="1" s="1"/>
  <c r="F213" i="12" s="1"/>
  <c r="N216" i="1" a="1"/>
  <c r="N216" i="1" s="1"/>
  <c r="L213" i="11" s="1"/>
  <c r="R216" i="1"/>
  <c r="BB216" i="1"/>
  <c r="AK216" i="1"/>
  <c r="K217" i="10" s="1"/>
  <c r="AL216" i="1"/>
  <c r="AP216" i="1"/>
  <c r="BR216" i="1"/>
  <c r="BS216" i="1"/>
  <c r="A217" i="1"/>
  <c r="C217" i="1"/>
  <c r="G217" i="1"/>
  <c r="M217" i="1" a="1"/>
  <c r="M217" i="1" s="1"/>
  <c r="F214" i="12" s="1"/>
  <c r="N217" i="1" a="1"/>
  <c r="N217" i="1" s="1"/>
  <c r="L214" i="11" s="1"/>
  <c r="R217" i="1"/>
  <c r="BB217" i="1"/>
  <c r="AK217" i="1"/>
  <c r="K218" i="10" s="1"/>
  <c r="AL217" i="1"/>
  <c r="AP217" i="1"/>
  <c r="BR217" i="1"/>
  <c r="BS217" i="1"/>
  <c r="A218" i="1"/>
  <c r="C218" i="1"/>
  <c r="G218" i="1"/>
  <c r="M218" i="1" a="1"/>
  <c r="M218" i="1" s="1"/>
  <c r="F215" i="12" s="1"/>
  <c r="N218" i="1" a="1"/>
  <c r="N218" i="1" s="1"/>
  <c r="L215" i="11" s="1"/>
  <c r="R218" i="1"/>
  <c r="BB218" i="1"/>
  <c r="AK218" i="1"/>
  <c r="K219" i="10" s="1"/>
  <c r="AL218" i="1"/>
  <c r="AP218" i="1"/>
  <c r="BR218" i="1"/>
  <c r="BS218" i="1"/>
  <c r="A219" i="1"/>
  <c r="C219" i="1"/>
  <c r="G219" i="1"/>
  <c r="M219" i="1" a="1"/>
  <c r="M219" i="1" s="1"/>
  <c r="F216" i="12" s="1"/>
  <c r="N219" i="1" a="1"/>
  <c r="N219" i="1" s="1"/>
  <c r="L216" i="11" s="1"/>
  <c r="R219" i="1"/>
  <c r="BB219" i="1"/>
  <c r="AK219" i="1"/>
  <c r="K220" i="10" s="1"/>
  <c r="AL219" i="1"/>
  <c r="AP219" i="1"/>
  <c r="BR219" i="1"/>
  <c r="BS219" i="1"/>
  <c r="A220" i="1"/>
  <c r="C220" i="1"/>
  <c r="G220" i="1"/>
  <c r="M220" i="1" a="1"/>
  <c r="M220" i="1" s="1"/>
  <c r="F217" i="12" s="1"/>
  <c r="N220" i="1" a="1"/>
  <c r="N220" i="1" s="1"/>
  <c r="L217" i="11" s="1"/>
  <c r="R220" i="1"/>
  <c r="BB220" i="1"/>
  <c r="AK220" i="1"/>
  <c r="K221" i="10" s="1"/>
  <c r="AL220" i="1"/>
  <c r="AP220" i="1"/>
  <c r="BR220" i="1"/>
  <c r="BS220" i="1"/>
  <c r="A221" i="1"/>
  <c r="C221" i="1"/>
  <c r="G221" i="1"/>
  <c r="M221" i="1" a="1"/>
  <c r="M221" i="1" s="1"/>
  <c r="F218" i="12" s="1"/>
  <c r="N221" i="1" a="1"/>
  <c r="N221" i="1" s="1"/>
  <c r="L218" i="11" s="1"/>
  <c r="R221" i="1"/>
  <c r="BB221" i="1"/>
  <c r="AK221" i="1"/>
  <c r="K222" i="10" s="1"/>
  <c r="AL221" i="1"/>
  <c r="AP221" i="1"/>
  <c r="BR221" i="1"/>
  <c r="BS221" i="1"/>
  <c r="A222" i="1"/>
  <c r="C222" i="1"/>
  <c r="G222" i="1"/>
  <c r="M222" i="1" a="1"/>
  <c r="M222" i="1" s="1"/>
  <c r="F219" i="12" s="1"/>
  <c r="N222" i="1" a="1"/>
  <c r="N222" i="1" s="1"/>
  <c r="L219" i="11" s="1"/>
  <c r="R222" i="1"/>
  <c r="BB222" i="1"/>
  <c r="AK222" i="1"/>
  <c r="K223" i="10" s="1"/>
  <c r="AL222" i="1"/>
  <c r="AP222" i="1"/>
  <c r="BR222" i="1"/>
  <c r="BS222" i="1"/>
  <c r="A223" i="1"/>
  <c r="C223" i="1"/>
  <c r="G223" i="1"/>
  <c r="M223" i="1" a="1"/>
  <c r="M223" i="1" s="1"/>
  <c r="F220" i="12" s="1"/>
  <c r="N223" i="1" a="1"/>
  <c r="N223" i="1" s="1"/>
  <c r="L220" i="11" s="1"/>
  <c r="R223" i="1"/>
  <c r="BB223" i="1"/>
  <c r="AK223" i="1"/>
  <c r="K224" i="10" s="1"/>
  <c r="AL223" i="1"/>
  <c r="AP223" i="1"/>
  <c r="BR223" i="1"/>
  <c r="BS223" i="1"/>
  <c r="A224" i="1"/>
  <c r="C224" i="1"/>
  <c r="G224" i="1"/>
  <c r="M224" i="1" a="1"/>
  <c r="M224" i="1" s="1"/>
  <c r="F221" i="12" s="1"/>
  <c r="N224" i="1" a="1"/>
  <c r="N224" i="1" s="1"/>
  <c r="L221" i="11" s="1"/>
  <c r="R224" i="1"/>
  <c r="BB224" i="1"/>
  <c r="AK224" i="1"/>
  <c r="K225" i="10" s="1"/>
  <c r="AL224" i="1"/>
  <c r="AP224" i="1"/>
  <c r="BR224" i="1"/>
  <c r="BS224" i="1"/>
  <c r="A225" i="1"/>
  <c r="C225" i="1"/>
  <c r="G225" i="1"/>
  <c r="M225" i="1" a="1"/>
  <c r="M225" i="1" s="1"/>
  <c r="F222" i="12" s="1"/>
  <c r="N225" i="1" a="1"/>
  <c r="N225" i="1" s="1"/>
  <c r="L222" i="11" s="1"/>
  <c r="R225" i="1"/>
  <c r="BB225" i="1"/>
  <c r="AK225" i="1"/>
  <c r="K226" i="10" s="1"/>
  <c r="AL225" i="1"/>
  <c r="AP225" i="1"/>
  <c r="BR225" i="1"/>
  <c r="BS225" i="1"/>
  <c r="A226" i="1"/>
  <c r="C226" i="1"/>
  <c r="G226" i="1"/>
  <c r="M226" i="1" a="1"/>
  <c r="M226" i="1" s="1"/>
  <c r="F223" i="12" s="1"/>
  <c r="N226" i="1" a="1"/>
  <c r="N226" i="1" s="1"/>
  <c r="L223" i="11" s="1"/>
  <c r="R226" i="1"/>
  <c r="BB226" i="1"/>
  <c r="AK226" i="1"/>
  <c r="K227" i="10" s="1"/>
  <c r="AL226" i="1"/>
  <c r="AP226" i="1"/>
  <c r="BR226" i="1"/>
  <c r="BS226" i="1"/>
  <c r="A227" i="1"/>
  <c r="C227" i="1"/>
  <c r="G227" i="1"/>
  <c r="M227" i="1" a="1"/>
  <c r="M227" i="1" s="1"/>
  <c r="F224" i="12" s="1"/>
  <c r="N227" i="1" a="1"/>
  <c r="N227" i="1" s="1"/>
  <c r="L224" i="11" s="1"/>
  <c r="R227" i="1"/>
  <c r="BB227" i="1"/>
  <c r="AK227" i="1"/>
  <c r="K228" i="10" s="1"/>
  <c r="AL227" i="1"/>
  <c r="AP227" i="1"/>
  <c r="BR227" i="1"/>
  <c r="BS227" i="1"/>
  <c r="A228" i="1"/>
  <c r="C228" i="1"/>
  <c r="G228" i="1"/>
  <c r="M228" i="1" a="1"/>
  <c r="M228" i="1" s="1"/>
  <c r="F225" i="12" s="1"/>
  <c r="N228" i="1" a="1"/>
  <c r="N228" i="1" s="1"/>
  <c r="L225" i="11" s="1"/>
  <c r="R228" i="1"/>
  <c r="BB228" i="1"/>
  <c r="AK228" i="1"/>
  <c r="K229" i="10" s="1"/>
  <c r="AL228" i="1"/>
  <c r="AP228" i="1"/>
  <c r="BR228" i="1"/>
  <c r="BS228" i="1"/>
  <c r="A229" i="1"/>
  <c r="C229" i="1"/>
  <c r="G229" i="1"/>
  <c r="M229" i="1" a="1"/>
  <c r="M229" i="1" s="1"/>
  <c r="F226" i="12" s="1"/>
  <c r="N229" i="1" a="1"/>
  <c r="N229" i="1" s="1"/>
  <c r="L226" i="11" s="1"/>
  <c r="R229" i="1"/>
  <c r="BB229" i="1"/>
  <c r="AK229" i="1"/>
  <c r="K230" i="10" s="1"/>
  <c r="AL229" i="1"/>
  <c r="AP229" i="1"/>
  <c r="BR229" i="1"/>
  <c r="BS229" i="1"/>
  <c r="A230" i="1"/>
  <c r="C230" i="1"/>
  <c r="G230" i="1"/>
  <c r="M230" i="1" a="1"/>
  <c r="M230" i="1" s="1"/>
  <c r="F227" i="12" s="1"/>
  <c r="N230" i="1" a="1"/>
  <c r="N230" i="1" s="1"/>
  <c r="L227" i="11" s="1"/>
  <c r="R230" i="1"/>
  <c r="BB230" i="1"/>
  <c r="AK230" i="1"/>
  <c r="K231" i="10" s="1"/>
  <c r="AL230" i="1"/>
  <c r="AP230" i="1"/>
  <c r="BR230" i="1"/>
  <c r="BS230" i="1"/>
  <c r="A231" i="1"/>
  <c r="C231" i="1"/>
  <c r="G231" i="1"/>
  <c r="M231" i="1" a="1"/>
  <c r="M231" i="1" s="1"/>
  <c r="F228" i="12" s="1"/>
  <c r="N231" i="1" a="1"/>
  <c r="N231" i="1" s="1"/>
  <c r="L228" i="11" s="1"/>
  <c r="R231" i="1"/>
  <c r="BB231" i="1"/>
  <c r="AK231" i="1"/>
  <c r="K232" i="10" s="1"/>
  <c r="AL231" i="1"/>
  <c r="AP231" i="1"/>
  <c r="BR231" i="1"/>
  <c r="BS231" i="1"/>
  <c r="A232" i="1"/>
  <c r="C232" i="1"/>
  <c r="G232" i="1"/>
  <c r="M232" i="1" a="1"/>
  <c r="M232" i="1" s="1"/>
  <c r="F229" i="12" s="1"/>
  <c r="N232" i="1" a="1"/>
  <c r="N232" i="1" s="1"/>
  <c r="L229" i="11" s="1"/>
  <c r="R232" i="1"/>
  <c r="BB232" i="1"/>
  <c r="AK232" i="1"/>
  <c r="K233" i="10" s="1"/>
  <c r="AL232" i="1"/>
  <c r="AP232" i="1"/>
  <c r="BR232" i="1"/>
  <c r="BS232" i="1"/>
  <c r="A233" i="1"/>
  <c r="C233" i="1"/>
  <c r="G233" i="1"/>
  <c r="M233" i="1" a="1"/>
  <c r="M233" i="1" s="1"/>
  <c r="F230" i="12" s="1"/>
  <c r="N233" i="1" a="1"/>
  <c r="N233" i="1" s="1"/>
  <c r="L230" i="11" s="1"/>
  <c r="R233" i="1"/>
  <c r="BB233" i="1"/>
  <c r="AK233" i="1"/>
  <c r="K234" i="10" s="1"/>
  <c r="AL233" i="1"/>
  <c r="AP233" i="1"/>
  <c r="BR233" i="1"/>
  <c r="BS233" i="1"/>
  <c r="A234" i="1"/>
  <c r="C234" i="1"/>
  <c r="G234" i="1"/>
  <c r="M234" i="1" a="1"/>
  <c r="M234" i="1" s="1"/>
  <c r="F231" i="12" s="1"/>
  <c r="N234" i="1" a="1"/>
  <c r="N234" i="1" s="1"/>
  <c r="L231" i="11" s="1"/>
  <c r="R234" i="1"/>
  <c r="BB234" i="1"/>
  <c r="AK234" i="1"/>
  <c r="K235" i="10" s="1"/>
  <c r="AL234" i="1"/>
  <c r="AP234" i="1"/>
  <c r="BR234" i="1"/>
  <c r="BS234" i="1"/>
  <c r="A235" i="1"/>
  <c r="C235" i="1"/>
  <c r="G235" i="1"/>
  <c r="M235" i="1" a="1"/>
  <c r="M235" i="1" s="1"/>
  <c r="F232" i="12" s="1"/>
  <c r="N235" i="1" a="1"/>
  <c r="N235" i="1" s="1"/>
  <c r="L232" i="11" s="1"/>
  <c r="R235" i="1"/>
  <c r="BB235" i="1"/>
  <c r="AK235" i="1"/>
  <c r="K236" i="10" s="1"/>
  <c r="AL235" i="1"/>
  <c r="AP235" i="1"/>
  <c r="BR235" i="1"/>
  <c r="BS235" i="1"/>
  <c r="A236" i="1"/>
  <c r="C236" i="1"/>
  <c r="G236" i="1"/>
  <c r="M236" i="1" a="1"/>
  <c r="M236" i="1" s="1"/>
  <c r="F233" i="12" s="1"/>
  <c r="N236" i="1" a="1"/>
  <c r="N236" i="1" s="1"/>
  <c r="L233" i="11" s="1"/>
  <c r="R236" i="1"/>
  <c r="BB236" i="1"/>
  <c r="AK236" i="1"/>
  <c r="K237" i="10" s="1"/>
  <c r="AL236" i="1"/>
  <c r="AP236" i="1"/>
  <c r="BR236" i="1"/>
  <c r="BS236" i="1"/>
  <c r="A237" i="1"/>
  <c r="C237" i="1"/>
  <c r="G237" i="1"/>
  <c r="M237" i="1" a="1"/>
  <c r="M237" i="1" s="1"/>
  <c r="F234" i="12" s="1"/>
  <c r="N237" i="1" a="1"/>
  <c r="N237" i="1" s="1"/>
  <c r="L234" i="11" s="1"/>
  <c r="R237" i="1"/>
  <c r="BB237" i="1"/>
  <c r="AK237" i="1"/>
  <c r="K238" i="10" s="1"/>
  <c r="AL237" i="1"/>
  <c r="AP237" i="1"/>
  <c r="BR237" i="1"/>
  <c r="BS237" i="1"/>
  <c r="A238" i="1"/>
  <c r="C238" i="1"/>
  <c r="G238" i="1"/>
  <c r="M238" i="1" a="1"/>
  <c r="M238" i="1" s="1"/>
  <c r="F235" i="12" s="1"/>
  <c r="N238" i="1" a="1"/>
  <c r="N238" i="1" s="1"/>
  <c r="L235" i="11" s="1"/>
  <c r="R238" i="1"/>
  <c r="BB238" i="1"/>
  <c r="AK238" i="1"/>
  <c r="K239" i="10" s="1"/>
  <c r="AL238" i="1"/>
  <c r="AP238" i="1"/>
  <c r="BR238" i="1"/>
  <c r="BS238" i="1"/>
  <c r="A239" i="1"/>
  <c r="C239" i="1"/>
  <c r="G239" i="1"/>
  <c r="M239" i="1" a="1"/>
  <c r="M239" i="1" s="1"/>
  <c r="F236" i="12" s="1"/>
  <c r="N239" i="1" a="1"/>
  <c r="N239" i="1" s="1"/>
  <c r="L236" i="11" s="1"/>
  <c r="R239" i="1"/>
  <c r="BB239" i="1"/>
  <c r="AK239" i="1"/>
  <c r="K240" i="10" s="1"/>
  <c r="AL239" i="1"/>
  <c r="AP239" i="1"/>
  <c r="BR239" i="1"/>
  <c r="BS239" i="1"/>
  <c r="A240" i="1"/>
  <c r="C240" i="1"/>
  <c r="G240" i="1"/>
  <c r="M240" i="1" a="1"/>
  <c r="M240" i="1" s="1"/>
  <c r="F237" i="12" s="1"/>
  <c r="N240" i="1" a="1"/>
  <c r="N240" i="1" s="1"/>
  <c r="L237" i="11" s="1"/>
  <c r="R240" i="1"/>
  <c r="BB240" i="1"/>
  <c r="AK240" i="1"/>
  <c r="K241" i="10" s="1"/>
  <c r="AL240" i="1"/>
  <c r="AP240" i="1"/>
  <c r="BR240" i="1"/>
  <c r="BS240" i="1"/>
  <c r="A241" i="1"/>
  <c r="C241" i="1"/>
  <c r="G241" i="1"/>
  <c r="M241" i="1" a="1"/>
  <c r="M241" i="1" s="1"/>
  <c r="F238" i="12" s="1"/>
  <c r="N241" i="1" a="1"/>
  <c r="N241" i="1" s="1"/>
  <c r="L238" i="11" s="1"/>
  <c r="R241" i="1"/>
  <c r="BB241" i="1"/>
  <c r="AK241" i="1"/>
  <c r="K242" i="10" s="1"/>
  <c r="AL241" i="1"/>
  <c r="AP241" i="1"/>
  <c r="BR241" i="1"/>
  <c r="BS241" i="1"/>
  <c r="A242" i="1"/>
  <c r="C242" i="1"/>
  <c r="G242" i="1"/>
  <c r="M242" i="1" a="1"/>
  <c r="M242" i="1" s="1"/>
  <c r="F239" i="12" s="1"/>
  <c r="N242" i="1" a="1"/>
  <c r="N242" i="1" s="1"/>
  <c r="L239" i="11" s="1"/>
  <c r="R242" i="1"/>
  <c r="BB242" i="1"/>
  <c r="AK242" i="1"/>
  <c r="K243" i="10" s="1"/>
  <c r="AL242" i="1"/>
  <c r="AP242" i="1"/>
  <c r="BR242" i="1"/>
  <c r="BS242" i="1"/>
  <c r="A243" i="1"/>
  <c r="C243" i="1"/>
  <c r="G243" i="1"/>
  <c r="M243" i="1" a="1"/>
  <c r="M243" i="1" s="1"/>
  <c r="F240" i="12" s="1"/>
  <c r="N243" i="1" a="1"/>
  <c r="N243" i="1" s="1"/>
  <c r="L240" i="11" s="1"/>
  <c r="R243" i="1"/>
  <c r="BB243" i="1"/>
  <c r="AK243" i="1"/>
  <c r="K244" i="10" s="1"/>
  <c r="AL243" i="1"/>
  <c r="AP243" i="1"/>
  <c r="BR243" i="1"/>
  <c r="BS243" i="1"/>
  <c r="A244" i="1"/>
  <c r="C244" i="1"/>
  <c r="G244" i="1"/>
  <c r="M244" i="1" a="1"/>
  <c r="M244" i="1" s="1"/>
  <c r="F241" i="12" s="1"/>
  <c r="N244" i="1" a="1"/>
  <c r="N244" i="1" s="1"/>
  <c r="L241" i="11" s="1"/>
  <c r="R244" i="1"/>
  <c r="BB244" i="1"/>
  <c r="AK244" i="1"/>
  <c r="K245" i="10" s="1"/>
  <c r="AL244" i="1"/>
  <c r="AP244" i="1"/>
  <c r="BR244" i="1"/>
  <c r="BS244" i="1"/>
  <c r="A245" i="1"/>
  <c r="C245" i="1"/>
  <c r="G245" i="1"/>
  <c r="M245" i="1" a="1"/>
  <c r="M245" i="1" s="1"/>
  <c r="F242" i="12" s="1"/>
  <c r="N245" i="1" a="1"/>
  <c r="N245" i="1" s="1"/>
  <c r="L242" i="11" s="1"/>
  <c r="R245" i="1"/>
  <c r="BB245" i="1"/>
  <c r="AK245" i="1"/>
  <c r="K246" i="10" s="1"/>
  <c r="AL245" i="1"/>
  <c r="AP245" i="1"/>
  <c r="BR245" i="1"/>
  <c r="BS245" i="1"/>
  <c r="A246" i="1"/>
  <c r="C246" i="1"/>
  <c r="G246" i="1"/>
  <c r="M246" i="1" a="1"/>
  <c r="M246" i="1" s="1"/>
  <c r="F243" i="12" s="1"/>
  <c r="N246" i="1" a="1"/>
  <c r="N246" i="1" s="1"/>
  <c r="L243" i="11" s="1"/>
  <c r="R246" i="1"/>
  <c r="BB246" i="1"/>
  <c r="AK246" i="1"/>
  <c r="K247" i="10" s="1"/>
  <c r="AL246" i="1"/>
  <c r="AP246" i="1"/>
  <c r="BR246" i="1"/>
  <c r="BS246" i="1"/>
  <c r="A247" i="1"/>
  <c r="C247" i="1"/>
  <c r="G247" i="1"/>
  <c r="M247" i="1" a="1"/>
  <c r="M247" i="1" s="1"/>
  <c r="F244" i="12" s="1"/>
  <c r="N247" i="1" a="1"/>
  <c r="N247" i="1" s="1"/>
  <c r="L244" i="11" s="1"/>
  <c r="R247" i="1"/>
  <c r="BB247" i="1"/>
  <c r="AK247" i="1"/>
  <c r="K248" i="10" s="1"/>
  <c r="AL247" i="1"/>
  <c r="AP247" i="1"/>
  <c r="BR247" i="1"/>
  <c r="BS247" i="1"/>
  <c r="A248" i="1"/>
  <c r="C248" i="1"/>
  <c r="G248" i="1"/>
  <c r="M248" i="1" a="1"/>
  <c r="M248" i="1" s="1"/>
  <c r="F245" i="12" s="1"/>
  <c r="N248" i="1" a="1"/>
  <c r="N248" i="1" s="1"/>
  <c r="L245" i="11" s="1"/>
  <c r="R248" i="1"/>
  <c r="BB248" i="1"/>
  <c r="AK248" i="1"/>
  <c r="K249" i="10" s="1"/>
  <c r="AL248" i="1"/>
  <c r="AP248" i="1"/>
  <c r="BR248" i="1"/>
  <c r="BS248" i="1"/>
  <c r="A249" i="1"/>
  <c r="C249" i="1"/>
  <c r="G249" i="1"/>
  <c r="M249" i="1" a="1"/>
  <c r="M249" i="1" s="1"/>
  <c r="F246" i="12" s="1"/>
  <c r="N249" i="1" a="1"/>
  <c r="N249" i="1" s="1"/>
  <c r="L246" i="11" s="1"/>
  <c r="R249" i="1"/>
  <c r="BB249" i="1"/>
  <c r="AK249" i="1"/>
  <c r="K250" i="10" s="1"/>
  <c r="AL249" i="1"/>
  <c r="AP249" i="1"/>
  <c r="BR249" i="1"/>
  <c r="BS249" i="1"/>
  <c r="A250" i="1"/>
  <c r="C250" i="1"/>
  <c r="G250" i="1"/>
  <c r="M250" i="1" a="1"/>
  <c r="M250" i="1" s="1"/>
  <c r="F247" i="12" s="1"/>
  <c r="N250" i="1" a="1"/>
  <c r="N250" i="1" s="1"/>
  <c r="L247" i="11" s="1"/>
  <c r="R250" i="1"/>
  <c r="BB250" i="1"/>
  <c r="AK250" i="1"/>
  <c r="K251" i="10" s="1"/>
  <c r="AL250" i="1"/>
  <c r="AP250" i="1"/>
  <c r="BR250" i="1"/>
  <c r="BS250" i="1"/>
  <c r="A251" i="1"/>
  <c r="C251" i="1"/>
  <c r="G251" i="1"/>
  <c r="M251" i="1" a="1"/>
  <c r="M251" i="1" s="1"/>
  <c r="F248" i="12" s="1"/>
  <c r="N251" i="1" a="1"/>
  <c r="N251" i="1" s="1"/>
  <c r="L248" i="11" s="1"/>
  <c r="R251" i="1"/>
  <c r="BB251" i="1"/>
  <c r="AK251" i="1"/>
  <c r="K252" i="10" s="1"/>
  <c r="AL251" i="1"/>
  <c r="AP251" i="1"/>
  <c r="BR251" i="1"/>
  <c r="BS251" i="1"/>
  <c r="A252" i="1"/>
  <c r="C252" i="1"/>
  <c r="G252" i="1"/>
  <c r="M252" i="1" a="1"/>
  <c r="M252" i="1" s="1"/>
  <c r="F249" i="12" s="1"/>
  <c r="N252" i="1" a="1"/>
  <c r="N252" i="1" s="1"/>
  <c r="L249" i="11" s="1"/>
  <c r="R252" i="1"/>
  <c r="BB252" i="1"/>
  <c r="AK252" i="1"/>
  <c r="K253" i="10" s="1"/>
  <c r="AL252" i="1"/>
  <c r="AP252" i="1"/>
  <c r="BR252" i="1"/>
  <c r="BS252" i="1"/>
  <c r="A253" i="1"/>
  <c r="C253" i="1"/>
  <c r="G253" i="1"/>
  <c r="M253" i="1" a="1"/>
  <c r="M253" i="1" s="1"/>
  <c r="F250" i="12" s="1"/>
  <c r="N253" i="1" a="1"/>
  <c r="N253" i="1" s="1"/>
  <c r="L250" i="11" s="1"/>
  <c r="R253" i="1"/>
  <c r="BB253" i="1"/>
  <c r="AK253" i="1"/>
  <c r="K254" i="10" s="1"/>
  <c r="AL253" i="1"/>
  <c r="AP253" i="1"/>
  <c r="BR253" i="1"/>
  <c r="BS253" i="1"/>
  <c r="A254" i="1"/>
  <c r="C254" i="1"/>
  <c r="G254" i="1"/>
  <c r="M254" i="1" a="1"/>
  <c r="M254" i="1" s="1"/>
  <c r="F251" i="12" s="1"/>
  <c r="N254" i="1" a="1"/>
  <c r="N254" i="1" s="1"/>
  <c r="L251" i="11" s="1"/>
  <c r="R254" i="1"/>
  <c r="BB254" i="1"/>
  <c r="AK254" i="1"/>
  <c r="K255" i="10" s="1"/>
  <c r="AL254" i="1"/>
  <c r="AP254" i="1"/>
  <c r="BR254" i="1"/>
  <c r="BS254" i="1"/>
  <c r="A255" i="1"/>
  <c r="C255" i="1"/>
  <c r="G255" i="1"/>
  <c r="M255" i="1" a="1"/>
  <c r="M255" i="1" s="1"/>
  <c r="F252" i="12" s="1"/>
  <c r="N255" i="1" a="1"/>
  <c r="N255" i="1" s="1"/>
  <c r="L252" i="11" s="1"/>
  <c r="R255" i="1"/>
  <c r="BB255" i="1"/>
  <c r="AK255" i="1"/>
  <c r="K256" i="10" s="1"/>
  <c r="AL255" i="1"/>
  <c r="AP255" i="1"/>
  <c r="BR255" i="1"/>
  <c r="BS255" i="1"/>
  <c r="A256" i="1"/>
  <c r="C256" i="1"/>
  <c r="G256" i="1"/>
  <c r="M256" i="1" a="1"/>
  <c r="M256" i="1" s="1"/>
  <c r="F253" i="12" s="1"/>
  <c r="N256" i="1" a="1"/>
  <c r="N256" i="1" s="1"/>
  <c r="L253" i="11" s="1"/>
  <c r="R256" i="1"/>
  <c r="BB256" i="1"/>
  <c r="AK256" i="1"/>
  <c r="K257" i="10" s="1"/>
  <c r="AL256" i="1"/>
  <c r="AP256" i="1"/>
  <c r="BR256" i="1"/>
  <c r="BS256" i="1"/>
  <c r="A257" i="1"/>
  <c r="C257" i="1"/>
  <c r="G257" i="1"/>
  <c r="M257" i="1" a="1"/>
  <c r="M257" i="1" s="1"/>
  <c r="F254" i="12" s="1"/>
  <c r="N257" i="1" a="1"/>
  <c r="N257" i="1" s="1"/>
  <c r="L254" i="11" s="1"/>
  <c r="R257" i="1"/>
  <c r="BB257" i="1"/>
  <c r="AK257" i="1"/>
  <c r="K258" i="10" s="1"/>
  <c r="AL257" i="1"/>
  <c r="AP257" i="1"/>
  <c r="BR257" i="1"/>
  <c r="BS257" i="1"/>
  <c r="A258" i="1"/>
  <c r="C258" i="1"/>
  <c r="G258" i="1"/>
  <c r="M258" i="1" a="1"/>
  <c r="M258" i="1" s="1"/>
  <c r="F255" i="12" s="1"/>
  <c r="N258" i="1" a="1"/>
  <c r="N258" i="1" s="1"/>
  <c r="L255" i="11" s="1"/>
  <c r="R258" i="1"/>
  <c r="BB258" i="1"/>
  <c r="AK258" i="1"/>
  <c r="K259" i="10" s="1"/>
  <c r="AL258" i="1"/>
  <c r="AP258" i="1"/>
  <c r="BR258" i="1"/>
  <c r="BS258" i="1"/>
  <c r="A259" i="1"/>
  <c r="C259" i="1"/>
  <c r="G259" i="1"/>
  <c r="M259" i="1" a="1"/>
  <c r="M259" i="1" s="1"/>
  <c r="F256" i="12" s="1"/>
  <c r="N259" i="1" a="1"/>
  <c r="N259" i="1" s="1"/>
  <c r="L256" i="11" s="1"/>
  <c r="R259" i="1"/>
  <c r="BB259" i="1"/>
  <c r="AK259" i="1"/>
  <c r="K260" i="10" s="1"/>
  <c r="AL259" i="1"/>
  <c r="AP259" i="1"/>
  <c r="BR259" i="1"/>
  <c r="BS259" i="1"/>
  <c r="A260" i="1"/>
  <c r="C260" i="1"/>
  <c r="G260" i="1"/>
  <c r="M260" i="1" a="1"/>
  <c r="M260" i="1" s="1"/>
  <c r="F257" i="12" s="1"/>
  <c r="N260" i="1" a="1"/>
  <c r="N260" i="1" s="1"/>
  <c r="L257" i="11" s="1"/>
  <c r="R260" i="1"/>
  <c r="BB260" i="1"/>
  <c r="AK260" i="1"/>
  <c r="K261" i="10" s="1"/>
  <c r="AL260" i="1"/>
  <c r="AP260" i="1"/>
  <c r="BR260" i="1"/>
  <c r="BS260" i="1"/>
  <c r="A261" i="1"/>
  <c r="C261" i="1"/>
  <c r="G261" i="1"/>
  <c r="M261" i="1" a="1"/>
  <c r="M261" i="1" s="1"/>
  <c r="F258" i="12" s="1"/>
  <c r="N261" i="1" a="1"/>
  <c r="N261" i="1" s="1"/>
  <c r="L258" i="11" s="1"/>
  <c r="R261" i="1"/>
  <c r="BB261" i="1"/>
  <c r="AK261" i="1"/>
  <c r="K262" i="10" s="1"/>
  <c r="AL261" i="1"/>
  <c r="AP261" i="1"/>
  <c r="BR261" i="1"/>
  <c r="BS261" i="1"/>
  <c r="A262" i="1"/>
  <c r="C262" i="1"/>
  <c r="G262" i="1"/>
  <c r="M262" i="1" a="1"/>
  <c r="M262" i="1" s="1"/>
  <c r="F259" i="12" s="1"/>
  <c r="N262" i="1" a="1"/>
  <c r="N262" i="1" s="1"/>
  <c r="L259" i="11" s="1"/>
  <c r="R262" i="1"/>
  <c r="BB262" i="1"/>
  <c r="AK262" i="1"/>
  <c r="K263" i="10" s="1"/>
  <c r="AL262" i="1"/>
  <c r="AP262" i="1"/>
  <c r="BR262" i="1"/>
  <c r="BS262" i="1"/>
  <c r="A263" i="1"/>
  <c r="C263" i="1"/>
  <c r="G263" i="1"/>
  <c r="M263" i="1" a="1"/>
  <c r="M263" i="1" s="1"/>
  <c r="F260" i="12" s="1"/>
  <c r="N263" i="1" a="1"/>
  <c r="N263" i="1" s="1"/>
  <c r="L260" i="11" s="1"/>
  <c r="R263" i="1"/>
  <c r="BB263" i="1"/>
  <c r="AK263" i="1"/>
  <c r="K264" i="10" s="1"/>
  <c r="AL263" i="1"/>
  <c r="AP263" i="1"/>
  <c r="BR263" i="1"/>
  <c r="BS263" i="1"/>
  <c r="A264" i="1"/>
  <c r="C264" i="1"/>
  <c r="G264" i="1"/>
  <c r="M264" i="1" a="1"/>
  <c r="M264" i="1" s="1"/>
  <c r="F261" i="12" s="1"/>
  <c r="N264" i="1" a="1"/>
  <c r="N264" i="1" s="1"/>
  <c r="L261" i="11" s="1"/>
  <c r="R264" i="1"/>
  <c r="BB264" i="1"/>
  <c r="AK264" i="1"/>
  <c r="K265" i="10" s="1"/>
  <c r="AL264" i="1"/>
  <c r="AP264" i="1"/>
  <c r="BR264" i="1"/>
  <c r="BS264" i="1"/>
  <c r="A265" i="1"/>
  <c r="C265" i="1"/>
  <c r="G265" i="1"/>
  <c r="M265" i="1" a="1"/>
  <c r="M265" i="1" s="1"/>
  <c r="F262" i="12" s="1"/>
  <c r="N265" i="1" a="1"/>
  <c r="N265" i="1" s="1"/>
  <c r="L262" i="11" s="1"/>
  <c r="R265" i="1"/>
  <c r="BB265" i="1"/>
  <c r="AK265" i="1"/>
  <c r="K266" i="10" s="1"/>
  <c r="AL265" i="1"/>
  <c r="AP265" i="1"/>
  <c r="BR265" i="1"/>
  <c r="BS265" i="1"/>
  <c r="A266" i="1"/>
  <c r="C266" i="1"/>
  <c r="G266" i="1"/>
  <c r="M266" i="1" a="1"/>
  <c r="M266" i="1" s="1"/>
  <c r="F263" i="12" s="1"/>
  <c r="N266" i="1" a="1"/>
  <c r="N266" i="1" s="1"/>
  <c r="L263" i="11" s="1"/>
  <c r="R266" i="1"/>
  <c r="BB266" i="1"/>
  <c r="AK266" i="1"/>
  <c r="K267" i="10" s="1"/>
  <c r="AL266" i="1"/>
  <c r="AP266" i="1"/>
  <c r="BR266" i="1"/>
  <c r="BS266" i="1"/>
  <c r="A267" i="1"/>
  <c r="C267" i="1"/>
  <c r="G267" i="1"/>
  <c r="M267" i="1" a="1"/>
  <c r="M267" i="1" s="1"/>
  <c r="F264" i="12" s="1"/>
  <c r="N267" i="1" a="1"/>
  <c r="N267" i="1" s="1"/>
  <c r="L264" i="11" s="1"/>
  <c r="R267" i="1"/>
  <c r="BB267" i="1"/>
  <c r="AK267" i="1"/>
  <c r="K268" i="10" s="1"/>
  <c r="AL267" i="1"/>
  <c r="AP267" i="1"/>
  <c r="BR267" i="1"/>
  <c r="BS267" i="1"/>
  <c r="A268" i="1"/>
  <c r="C268" i="1"/>
  <c r="G268" i="1"/>
  <c r="M268" i="1" a="1"/>
  <c r="M268" i="1" s="1"/>
  <c r="F265" i="12" s="1"/>
  <c r="N268" i="1" a="1"/>
  <c r="N268" i="1" s="1"/>
  <c r="L265" i="11" s="1"/>
  <c r="R268" i="1"/>
  <c r="BB268" i="1"/>
  <c r="AK268" i="1"/>
  <c r="K269" i="10" s="1"/>
  <c r="AL268" i="1"/>
  <c r="AP268" i="1"/>
  <c r="BR268" i="1"/>
  <c r="BS268" i="1"/>
  <c r="A269" i="1"/>
  <c r="C269" i="1"/>
  <c r="G269" i="1"/>
  <c r="M269" i="1" a="1"/>
  <c r="M269" i="1" s="1"/>
  <c r="F266" i="12" s="1"/>
  <c r="N269" i="1" a="1"/>
  <c r="N269" i="1" s="1"/>
  <c r="L266" i="11" s="1"/>
  <c r="R269" i="1"/>
  <c r="BB269" i="1"/>
  <c r="AK269" i="1"/>
  <c r="K270" i="10" s="1"/>
  <c r="AL269" i="1"/>
  <c r="AP269" i="1"/>
  <c r="BR269" i="1"/>
  <c r="BS269" i="1"/>
  <c r="A270" i="1"/>
  <c r="C270" i="1"/>
  <c r="G270" i="1"/>
  <c r="M270" i="1" a="1"/>
  <c r="M270" i="1" s="1"/>
  <c r="F267" i="12" s="1"/>
  <c r="N270" i="1" a="1"/>
  <c r="N270" i="1" s="1"/>
  <c r="L267" i="11" s="1"/>
  <c r="R270" i="1"/>
  <c r="BB270" i="1"/>
  <c r="AK270" i="1"/>
  <c r="K271" i="10" s="1"/>
  <c r="AL270" i="1"/>
  <c r="AP270" i="1"/>
  <c r="BR270" i="1"/>
  <c r="BS270" i="1"/>
  <c r="A271" i="1"/>
  <c r="C271" i="1"/>
  <c r="G271" i="1"/>
  <c r="M271" i="1" a="1"/>
  <c r="M271" i="1" s="1"/>
  <c r="F268" i="12" s="1"/>
  <c r="N271" i="1" a="1"/>
  <c r="N271" i="1" s="1"/>
  <c r="L268" i="11" s="1"/>
  <c r="R271" i="1"/>
  <c r="BB271" i="1"/>
  <c r="AK271" i="1"/>
  <c r="K272" i="10" s="1"/>
  <c r="AL271" i="1"/>
  <c r="AP271" i="1"/>
  <c r="BR271" i="1"/>
  <c r="BS271" i="1"/>
  <c r="A272" i="1"/>
  <c r="C272" i="1"/>
  <c r="G272" i="1"/>
  <c r="M272" i="1" a="1"/>
  <c r="M272" i="1" s="1"/>
  <c r="F269" i="12" s="1"/>
  <c r="N272" i="1" a="1"/>
  <c r="N272" i="1" s="1"/>
  <c r="L269" i="11" s="1"/>
  <c r="R272" i="1"/>
  <c r="BB272" i="1"/>
  <c r="AK272" i="1"/>
  <c r="K273" i="10" s="1"/>
  <c r="AL272" i="1"/>
  <c r="AP272" i="1"/>
  <c r="BR272" i="1"/>
  <c r="BS272" i="1"/>
  <c r="A273" i="1"/>
  <c r="C273" i="1"/>
  <c r="G273" i="1"/>
  <c r="M273" i="1" a="1"/>
  <c r="M273" i="1" s="1"/>
  <c r="F270" i="12" s="1"/>
  <c r="N273" i="1" a="1"/>
  <c r="N273" i="1" s="1"/>
  <c r="L270" i="11" s="1"/>
  <c r="R273" i="1"/>
  <c r="BB273" i="1"/>
  <c r="AK273" i="1"/>
  <c r="K274" i="10" s="1"/>
  <c r="AL273" i="1"/>
  <c r="AP273" i="1"/>
  <c r="BR273" i="1"/>
  <c r="BS273" i="1"/>
  <c r="A274" i="1"/>
  <c r="C274" i="1"/>
  <c r="G274" i="1"/>
  <c r="M274" i="1" a="1"/>
  <c r="M274" i="1" s="1"/>
  <c r="F271" i="12" s="1"/>
  <c r="N274" i="1" a="1"/>
  <c r="N274" i="1" s="1"/>
  <c r="L271" i="11" s="1"/>
  <c r="R274" i="1"/>
  <c r="BB274" i="1"/>
  <c r="AK274" i="1"/>
  <c r="K275" i="10" s="1"/>
  <c r="AL274" i="1"/>
  <c r="AP274" i="1"/>
  <c r="BR274" i="1"/>
  <c r="BS274" i="1"/>
  <c r="A275" i="1"/>
  <c r="C275" i="1"/>
  <c r="G275" i="1"/>
  <c r="M275" i="1" a="1"/>
  <c r="M275" i="1" s="1"/>
  <c r="F272" i="12" s="1"/>
  <c r="N275" i="1" a="1"/>
  <c r="N275" i="1" s="1"/>
  <c r="L272" i="11" s="1"/>
  <c r="R275" i="1"/>
  <c r="BB275" i="1"/>
  <c r="AK275" i="1"/>
  <c r="K276" i="10" s="1"/>
  <c r="AL275" i="1"/>
  <c r="AP275" i="1"/>
  <c r="BR275" i="1"/>
  <c r="BS275" i="1"/>
  <c r="A276" i="1"/>
  <c r="C276" i="1"/>
  <c r="G276" i="1"/>
  <c r="M276" i="1" a="1"/>
  <c r="M276" i="1" s="1"/>
  <c r="F273" i="12" s="1"/>
  <c r="N276" i="1" a="1"/>
  <c r="N276" i="1" s="1"/>
  <c r="L273" i="11" s="1"/>
  <c r="R276" i="1"/>
  <c r="BB276" i="1"/>
  <c r="AK276" i="1"/>
  <c r="K277" i="10" s="1"/>
  <c r="AL276" i="1"/>
  <c r="AP276" i="1"/>
  <c r="BR276" i="1"/>
  <c r="BS276" i="1"/>
  <c r="A277" i="1"/>
  <c r="C277" i="1"/>
  <c r="G277" i="1"/>
  <c r="M277" i="1" a="1"/>
  <c r="M277" i="1" s="1"/>
  <c r="F274" i="12" s="1"/>
  <c r="N277" i="1" a="1"/>
  <c r="N277" i="1" s="1"/>
  <c r="L274" i="11" s="1"/>
  <c r="R277" i="1"/>
  <c r="BB277" i="1"/>
  <c r="AK277" i="1"/>
  <c r="K278" i="10" s="1"/>
  <c r="AL277" i="1"/>
  <c r="AP277" i="1"/>
  <c r="BR277" i="1"/>
  <c r="BS277" i="1"/>
  <c r="A278" i="1"/>
  <c r="C278" i="1"/>
  <c r="G278" i="1"/>
  <c r="M278" i="1" a="1"/>
  <c r="M278" i="1" s="1"/>
  <c r="F275" i="12" s="1"/>
  <c r="N278" i="1" a="1"/>
  <c r="N278" i="1" s="1"/>
  <c r="L275" i="11" s="1"/>
  <c r="R278" i="1"/>
  <c r="BB278" i="1"/>
  <c r="AK278" i="1"/>
  <c r="K279" i="10" s="1"/>
  <c r="AL278" i="1"/>
  <c r="AP278" i="1"/>
  <c r="BR278" i="1"/>
  <c r="BS278" i="1"/>
  <c r="A279" i="1"/>
  <c r="C279" i="1"/>
  <c r="G279" i="1"/>
  <c r="M279" i="1" a="1"/>
  <c r="M279" i="1" s="1"/>
  <c r="F276" i="12" s="1"/>
  <c r="N279" i="1" a="1"/>
  <c r="N279" i="1" s="1"/>
  <c r="L276" i="11" s="1"/>
  <c r="R279" i="1"/>
  <c r="BB279" i="1"/>
  <c r="AK279" i="1"/>
  <c r="K280" i="10" s="1"/>
  <c r="AL279" i="1"/>
  <c r="AP279" i="1"/>
  <c r="BR279" i="1"/>
  <c r="BS279" i="1"/>
  <c r="A280" i="1"/>
  <c r="C280" i="1"/>
  <c r="G280" i="1"/>
  <c r="M280" i="1" a="1"/>
  <c r="M280" i="1" s="1"/>
  <c r="F277" i="12" s="1"/>
  <c r="N280" i="1" a="1"/>
  <c r="N280" i="1" s="1"/>
  <c r="L277" i="11" s="1"/>
  <c r="R280" i="1"/>
  <c r="BB280" i="1"/>
  <c r="AK280" i="1"/>
  <c r="K281" i="10" s="1"/>
  <c r="AL280" i="1"/>
  <c r="AP280" i="1"/>
  <c r="BR280" i="1"/>
  <c r="BS280" i="1"/>
  <c r="A281" i="1"/>
  <c r="C281" i="1"/>
  <c r="G281" i="1"/>
  <c r="M281" i="1" a="1"/>
  <c r="M281" i="1" s="1"/>
  <c r="F278" i="12" s="1"/>
  <c r="N281" i="1" a="1"/>
  <c r="N281" i="1" s="1"/>
  <c r="L278" i="11" s="1"/>
  <c r="R281" i="1"/>
  <c r="BB281" i="1"/>
  <c r="AK281" i="1"/>
  <c r="K282" i="10" s="1"/>
  <c r="AL281" i="1"/>
  <c r="AP281" i="1"/>
  <c r="BR281" i="1"/>
  <c r="BS281" i="1"/>
  <c r="A282" i="1"/>
  <c r="C282" i="1"/>
  <c r="G282" i="1"/>
  <c r="M282" i="1" a="1"/>
  <c r="M282" i="1" s="1"/>
  <c r="F279" i="12" s="1"/>
  <c r="N282" i="1" a="1"/>
  <c r="N282" i="1" s="1"/>
  <c r="L279" i="11" s="1"/>
  <c r="R282" i="1"/>
  <c r="BB282" i="1"/>
  <c r="AK282" i="1"/>
  <c r="K283" i="10" s="1"/>
  <c r="AL282" i="1"/>
  <c r="AP282" i="1"/>
  <c r="BR282" i="1"/>
  <c r="BS282" i="1"/>
  <c r="A283" i="1"/>
  <c r="C283" i="1"/>
  <c r="G283" i="1"/>
  <c r="M283" i="1" a="1"/>
  <c r="M283" i="1" s="1"/>
  <c r="F280" i="12" s="1"/>
  <c r="N283" i="1" a="1"/>
  <c r="N283" i="1" s="1"/>
  <c r="L280" i="11" s="1"/>
  <c r="R283" i="1"/>
  <c r="BB283" i="1"/>
  <c r="AK283" i="1"/>
  <c r="K284" i="10" s="1"/>
  <c r="AL283" i="1"/>
  <c r="AP283" i="1"/>
  <c r="BR283" i="1"/>
  <c r="BS283" i="1"/>
  <c r="A284" i="1"/>
  <c r="C284" i="1"/>
  <c r="G284" i="1"/>
  <c r="M284" i="1" a="1"/>
  <c r="M284" i="1" s="1"/>
  <c r="F281" i="12" s="1"/>
  <c r="N284" i="1" a="1"/>
  <c r="N284" i="1" s="1"/>
  <c r="L281" i="11" s="1"/>
  <c r="R284" i="1"/>
  <c r="BB284" i="1"/>
  <c r="AK284" i="1"/>
  <c r="K285" i="10" s="1"/>
  <c r="AL284" i="1"/>
  <c r="AP284" i="1"/>
  <c r="BR284" i="1"/>
  <c r="BS284" i="1"/>
  <c r="A285" i="1"/>
  <c r="C285" i="1"/>
  <c r="G285" i="1"/>
  <c r="M285" i="1" a="1"/>
  <c r="M285" i="1" s="1"/>
  <c r="F282" i="12" s="1"/>
  <c r="N285" i="1" a="1"/>
  <c r="N285" i="1" s="1"/>
  <c r="L282" i="11" s="1"/>
  <c r="R285" i="1"/>
  <c r="BB285" i="1"/>
  <c r="AK285" i="1"/>
  <c r="K286" i="10" s="1"/>
  <c r="AL285" i="1"/>
  <c r="AP285" i="1"/>
  <c r="BR285" i="1"/>
  <c r="BS285" i="1"/>
  <c r="A286" i="1"/>
  <c r="C286" i="1"/>
  <c r="G286" i="1"/>
  <c r="M286" i="1" a="1"/>
  <c r="M286" i="1" s="1"/>
  <c r="F283" i="12" s="1"/>
  <c r="N286" i="1" a="1"/>
  <c r="N286" i="1" s="1"/>
  <c r="L283" i="11" s="1"/>
  <c r="R286" i="1"/>
  <c r="BB286" i="1"/>
  <c r="AK286" i="1"/>
  <c r="K287" i="10" s="1"/>
  <c r="AL286" i="1"/>
  <c r="AP286" i="1"/>
  <c r="BR286" i="1"/>
  <c r="BS286" i="1"/>
  <c r="A287" i="1"/>
  <c r="C287" i="1"/>
  <c r="G287" i="1"/>
  <c r="M287" i="1" a="1"/>
  <c r="M287" i="1" s="1"/>
  <c r="F284" i="12" s="1"/>
  <c r="N287" i="1" a="1"/>
  <c r="N287" i="1" s="1"/>
  <c r="L284" i="11" s="1"/>
  <c r="R287" i="1"/>
  <c r="BB287" i="1"/>
  <c r="AK287" i="1"/>
  <c r="K288" i="10" s="1"/>
  <c r="AL287" i="1"/>
  <c r="AP287" i="1"/>
  <c r="BR287" i="1"/>
  <c r="BS287" i="1"/>
  <c r="A288" i="1"/>
  <c r="C288" i="1"/>
  <c r="G288" i="1"/>
  <c r="M288" i="1" a="1"/>
  <c r="M288" i="1" s="1"/>
  <c r="F285" i="12" s="1"/>
  <c r="N288" i="1" a="1"/>
  <c r="N288" i="1" s="1"/>
  <c r="L285" i="11" s="1"/>
  <c r="R288" i="1"/>
  <c r="BB288" i="1"/>
  <c r="AK288" i="1"/>
  <c r="K289" i="10" s="1"/>
  <c r="AL288" i="1"/>
  <c r="AP288" i="1"/>
  <c r="BR288" i="1"/>
  <c r="BS288" i="1"/>
  <c r="A289" i="1"/>
  <c r="C289" i="1"/>
  <c r="G289" i="1"/>
  <c r="M289" i="1" a="1"/>
  <c r="M289" i="1" s="1"/>
  <c r="F286" i="12" s="1"/>
  <c r="N289" i="1" a="1"/>
  <c r="N289" i="1" s="1"/>
  <c r="L286" i="11" s="1"/>
  <c r="R289" i="1"/>
  <c r="BB289" i="1"/>
  <c r="AK289" i="1"/>
  <c r="K290" i="10" s="1"/>
  <c r="AL289" i="1"/>
  <c r="AP289" i="1"/>
  <c r="BR289" i="1"/>
  <c r="BS289" i="1"/>
  <c r="A290" i="1"/>
  <c r="C290" i="1"/>
  <c r="G290" i="1"/>
  <c r="M290" i="1" a="1"/>
  <c r="M290" i="1" s="1"/>
  <c r="F287" i="12" s="1"/>
  <c r="N290" i="1" a="1"/>
  <c r="N290" i="1" s="1"/>
  <c r="L287" i="11" s="1"/>
  <c r="R290" i="1"/>
  <c r="BB290" i="1"/>
  <c r="AK290" i="1"/>
  <c r="K291" i="10" s="1"/>
  <c r="AL290" i="1"/>
  <c r="AP290" i="1"/>
  <c r="BR290" i="1"/>
  <c r="BS290" i="1"/>
  <c r="A291" i="1"/>
  <c r="C291" i="1"/>
  <c r="G291" i="1"/>
  <c r="M291" i="1" a="1"/>
  <c r="M291" i="1" s="1"/>
  <c r="F288" i="12" s="1"/>
  <c r="N291" i="1" a="1"/>
  <c r="N291" i="1" s="1"/>
  <c r="L288" i="11" s="1"/>
  <c r="R291" i="1"/>
  <c r="BB291" i="1"/>
  <c r="AK291" i="1"/>
  <c r="K292" i="10" s="1"/>
  <c r="AL291" i="1"/>
  <c r="AP291" i="1"/>
  <c r="BR291" i="1"/>
  <c r="BS291" i="1"/>
  <c r="A292" i="1"/>
  <c r="C292" i="1"/>
  <c r="G292" i="1"/>
  <c r="M292" i="1" a="1"/>
  <c r="M292" i="1" s="1"/>
  <c r="F289" i="12" s="1"/>
  <c r="N292" i="1" a="1"/>
  <c r="N292" i="1" s="1"/>
  <c r="L289" i="11" s="1"/>
  <c r="R292" i="1"/>
  <c r="BB292" i="1"/>
  <c r="AK292" i="1"/>
  <c r="K293" i="10" s="1"/>
  <c r="AL292" i="1"/>
  <c r="AP292" i="1"/>
  <c r="BR292" i="1"/>
  <c r="BS292" i="1"/>
  <c r="A293" i="1"/>
  <c r="C293" i="1"/>
  <c r="G293" i="1"/>
  <c r="M293" i="1" a="1"/>
  <c r="M293" i="1" s="1"/>
  <c r="F290" i="12" s="1"/>
  <c r="N293" i="1" a="1"/>
  <c r="N293" i="1" s="1"/>
  <c r="L290" i="11" s="1"/>
  <c r="R293" i="1"/>
  <c r="BB293" i="1"/>
  <c r="AK293" i="1"/>
  <c r="K294" i="10" s="1"/>
  <c r="AL293" i="1"/>
  <c r="AP293" i="1"/>
  <c r="BR293" i="1"/>
  <c r="BS293" i="1"/>
  <c r="A294" i="1"/>
  <c r="C294" i="1"/>
  <c r="G294" i="1"/>
  <c r="M294" i="1" a="1"/>
  <c r="M294" i="1" s="1"/>
  <c r="F291" i="12" s="1"/>
  <c r="N294" i="1" a="1"/>
  <c r="N294" i="1" s="1"/>
  <c r="L291" i="11" s="1"/>
  <c r="R294" i="1"/>
  <c r="BB294" i="1"/>
  <c r="AK294" i="1"/>
  <c r="K295" i="10" s="1"/>
  <c r="AL294" i="1"/>
  <c r="AP294" i="1"/>
  <c r="BR294" i="1"/>
  <c r="BS294" i="1"/>
  <c r="A295" i="1"/>
  <c r="C295" i="1"/>
  <c r="G295" i="1"/>
  <c r="M295" i="1" a="1"/>
  <c r="M295" i="1" s="1"/>
  <c r="F292" i="12" s="1"/>
  <c r="N295" i="1" a="1"/>
  <c r="N295" i="1" s="1"/>
  <c r="L292" i="11" s="1"/>
  <c r="R295" i="1"/>
  <c r="BB295" i="1"/>
  <c r="AK295" i="1"/>
  <c r="K296" i="10" s="1"/>
  <c r="AL295" i="1"/>
  <c r="AP295" i="1"/>
  <c r="BR295" i="1"/>
  <c r="BS295" i="1"/>
  <c r="A296" i="1"/>
  <c r="C296" i="1"/>
  <c r="G296" i="1"/>
  <c r="M296" i="1" a="1"/>
  <c r="M296" i="1" s="1"/>
  <c r="F293" i="12" s="1"/>
  <c r="N296" i="1" a="1"/>
  <c r="N296" i="1" s="1"/>
  <c r="L293" i="11" s="1"/>
  <c r="R296" i="1"/>
  <c r="BB296" i="1"/>
  <c r="AK296" i="1"/>
  <c r="K297" i="10" s="1"/>
  <c r="AL296" i="1"/>
  <c r="AP296" i="1"/>
  <c r="BR296" i="1"/>
  <c r="BS296" i="1"/>
  <c r="A297" i="1"/>
  <c r="C297" i="1"/>
  <c r="G297" i="1"/>
  <c r="M297" i="1" a="1"/>
  <c r="M297" i="1" s="1"/>
  <c r="F294" i="12" s="1"/>
  <c r="N297" i="1" a="1"/>
  <c r="N297" i="1" s="1"/>
  <c r="L294" i="11" s="1"/>
  <c r="R297" i="1"/>
  <c r="BB297" i="1"/>
  <c r="AK297" i="1"/>
  <c r="K298" i="10" s="1"/>
  <c r="AL297" i="1"/>
  <c r="AP297" i="1"/>
  <c r="BR297" i="1"/>
  <c r="BS297" i="1"/>
  <c r="A298" i="1"/>
  <c r="C298" i="1"/>
  <c r="G298" i="1"/>
  <c r="M298" i="1" a="1"/>
  <c r="M298" i="1" s="1"/>
  <c r="F295" i="12" s="1"/>
  <c r="N298" i="1" a="1"/>
  <c r="N298" i="1" s="1"/>
  <c r="L295" i="11" s="1"/>
  <c r="R298" i="1"/>
  <c r="BB298" i="1"/>
  <c r="AK298" i="1"/>
  <c r="K299" i="10" s="1"/>
  <c r="AL298" i="1"/>
  <c r="AP298" i="1"/>
  <c r="BR298" i="1"/>
  <c r="BS298" i="1"/>
  <c r="A299" i="1"/>
  <c r="C299" i="1"/>
  <c r="G299" i="1"/>
  <c r="M299" i="1" a="1"/>
  <c r="M299" i="1" s="1"/>
  <c r="F296" i="12" s="1"/>
  <c r="N299" i="1" a="1"/>
  <c r="N299" i="1" s="1"/>
  <c r="L296" i="11" s="1"/>
  <c r="R299" i="1"/>
  <c r="BB299" i="1"/>
  <c r="AK299" i="1"/>
  <c r="K300" i="10" s="1"/>
  <c r="AL299" i="1"/>
  <c r="AP299" i="1"/>
  <c r="BR299" i="1"/>
  <c r="BS299" i="1"/>
  <c r="A300" i="1"/>
  <c r="C300" i="1"/>
  <c r="G300" i="1"/>
  <c r="M300" i="1" a="1"/>
  <c r="M300" i="1" s="1"/>
  <c r="F297" i="12" s="1"/>
  <c r="N300" i="1" a="1"/>
  <c r="N300" i="1" s="1"/>
  <c r="L297" i="11" s="1"/>
  <c r="R300" i="1"/>
  <c r="BB300" i="1"/>
  <c r="AK300" i="1"/>
  <c r="K301" i="10" s="1"/>
  <c r="AL300" i="1"/>
  <c r="AP300" i="1"/>
  <c r="BR300" i="1"/>
  <c r="BS300" i="1"/>
  <c r="A301" i="1"/>
  <c r="C301" i="1"/>
  <c r="G301" i="1"/>
  <c r="M301" i="1" a="1"/>
  <c r="M301" i="1" s="1"/>
  <c r="F298" i="12" s="1"/>
  <c r="N301" i="1" a="1"/>
  <c r="N301" i="1" s="1"/>
  <c r="L298" i="11" s="1"/>
  <c r="R301" i="1"/>
  <c r="BB301" i="1"/>
  <c r="AK301" i="1"/>
  <c r="K302" i="10" s="1"/>
  <c r="AL301" i="1"/>
  <c r="AP301" i="1"/>
  <c r="BR301" i="1"/>
  <c r="BS301" i="1"/>
  <c r="A302" i="1"/>
  <c r="C302" i="1"/>
  <c r="G302" i="1"/>
  <c r="M302" i="1" a="1"/>
  <c r="M302" i="1" s="1"/>
  <c r="F299" i="12" s="1"/>
  <c r="N302" i="1" a="1"/>
  <c r="N302" i="1" s="1"/>
  <c r="L299" i="11" s="1"/>
  <c r="R302" i="1"/>
  <c r="BB302" i="1"/>
  <c r="AK302" i="1"/>
  <c r="K303" i="10" s="1"/>
  <c r="AL302" i="1"/>
  <c r="AP302" i="1"/>
  <c r="BR302" i="1"/>
  <c r="BS302" i="1"/>
  <c r="A303" i="1"/>
  <c r="C303" i="1"/>
  <c r="G303" i="1"/>
  <c r="M303" i="1" a="1"/>
  <c r="M303" i="1" s="1"/>
  <c r="F300" i="12" s="1"/>
  <c r="N303" i="1" a="1"/>
  <c r="N303" i="1" s="1"/>
  <c r="L300" i="11" s="1"/>
  <c r="R303" i="1"/>
  <c r="BB303" i="1"/>
  <c r="AK303" i="1"/>
  <c r="K304" i="10" s="1"/>
  <c r="AL303" i="1"/>
  <c r="AP303" i="1"/>
  <c r="BR303" i="1"/>
  <c r="BS303" i="1"/>
  <c r="A304" i="1"/>
  <c r="C304" i="1"/>
  <c r="G304" i="1"/>
  <c r="M304" i="1" a="1"/>
  <c r="M304" i="1" s="1"/>
  <c r="F301" i="12" s="1"/>
  <c r="N304" i="1" a="1"/>
  <c r="N304" i="1" s="1"/>
  <c r="L301" i="11" s="1"/>
  <c r="R304" i="1"/>
  <c r="BB304" i="1"/>
  <c r="AK304" i="1"/>
  <c r="K305" i="10" s="1"/>
  <c r="AL304" i="1"/>
  <c r="AP304" i="1"/>
  <c r="BR304" i="1"/>
  <c r="BS304" i="1"/>
  <c r="A305" i="1"/>
  <c r="C305" i="1"/>
  <c r="G305" i="1"/>
  <c r="M305" i="1" a="1"/>
  <c r="M305" i="1" s="1"/>
  <c r="F302" i="12" s="1"/>
  <c r="N305" i="1" a="1"/>
  <c r="N305" i="1" s="1"/>
  <c r="L302" i="11" s="1"/>
  <c r="R305" i="1"/>
  <c r="BB305" i="1"/>
  <c r="AK305" i="1"/>
  <c r="K306" i="10" s="1"/>
  <c r="AL305" i="1"/>
  <c r="AP305" i="1"/>
  <c r="BR305" i="1"/>
  <c r="BS305" i="1"/>
  <c r="A306" i="1"/>
  <c r="C306" i="1"/>
  <c r="G306" i="1"/>
  <c r="M306" i="1" a="1"/>
  <c r="M306" i="1" s="1"/>
  <c r="F303" i="12" s="1"/>
  <c r="N306" i="1" a="1"/>
  <c r="N306" i="1" s="1"/>
  <c r="L303" i="11" s="1"/>
  <c r="R306" i="1"/>
  <c r="BB306" i="1"/>
  <c r="AK306" i="1"/>
  <c r="K307" i="10" s="1"/>
  <c r="AL306" i="1"/>
  <c r="AP306" i="1"/>
  <c r="BR306" i="1"/>
  <c r="BS306" i="1"/>
  <c r="A307" i="1"/>
  <c r="C307" i="1"/>
  <c r="G307" i="1"/>
  <c r="M307" i="1" a="1"/>
  <c r="M307" i="1" s="1"/>
  <c r="F304" i="12" s="1"/>
  <c r="N307" i="1" a="1"/>
  <c r="N307" i="1" s="1"/>
  <c r="L304" i="11" s="1"/>
  <c r="R307" i="1"/>
  <c r="BB307" i="1"/>
  <c r="AK307" i="1"/>
  <c r="K308" i="10" s="1"/>
  <c r="AL307" i="1"/>
  <c r="AP307" i="1"/>
  <c r="BR307" i="1"/>
  <c r="BS307" i="1"/>
  <c r="A308" i="1"/>
  <c r="C308" i="1"/>
  <c r="G308" i="1"/>
  <c r="M308" i="1" a="1"/>
  <c r="M308" i="1" s="1"/>
  <c r="F305" i="12" s="1"/>
  <c r="N308" i="1" a="1"/>
  <c r="N308" i="1" s="1"/>
  <c r="L305" i="11" s="1"/>
  <c r="R308" i="1"/>
  <c r="BB308" i="1"/>
  <c r="AK308" i="1"/>
  <c r="K309" i="10" s="1"/>
  <c r="AL308" i="1"/>
  <c r="AP308" i="1"/>
  <c r="BR308" i="1"/>
  <c r="BS308" i="1"/>
  <c r="A309" i="1"/>
  <c r="C309" i="1"/>
  <c r="G309" i="1"/>
  <c r="M309" i="1" a="1"/>
  <c r="M309" i="1" s="1"/>
  <c r="F306" i="12" s="1"/>
  <c r="N309" i="1" a="1"/>
  <c r="N309" i="1" s="1"/>
  <c r="L306" i="11" s="1"/>
  <c r="R309" i="1"/>
  <c r="BB309" i="1"/>
  <c r="AK309" i="1"/>
  <c r="K310" i="10" s="1"/>
  <c r="AL309" i="1"/>
  <c r="AP309" i="1"/>
  <c r="BR309" i="1"/>
  <c r="BS309" i="1"/>
  <c r="A310" i="1"/>
  <c r="C310" i="1"/>
  <c r="G310" i="1"/>
  <c r="M310" i="1" a="1"/>
  <c r="M310" i="1" s="1"/>
  <c r="F307" i="12" s="1"/>
  <c r="N310" i="1" a="1"/>
  <c r="N310" i="1" s="1"/>
  <c r="L307" i="11" s="1"/>
  <c r="R310" i="1"/>
  <c r="BB310" i="1"/>
  <c r="AK310" i="1"/>
  <c r="K311" i="10" s="1"/>
  <c r="AL310" i="1"/>
  <c r="AP310" i="1"/>
  <c r="BR310" i="1"/>
  <c r="BS310" i="1"/>
  <c r="A311" i="1"/>
  <c r="C311" i="1"/>
  <c r="G311" i="1"/>
  <c r="M311" i="1" a="1"/>
  <c r="M311" i="1" s="1"/>
  <c r="F308" i="12" s="1"/>
  <c r="N311" i="1" a="1"/>
  <c r="N311" i="1" s="1"/>
  <c r="L308" i="11" s="1"/>
  <c r="R311" i="1"/>
  <c r="BB311" i="1"/>
  <c r="AK311" i="1"/>
  <c r="K312" i="10" s="1"/>
  <c r="AL311" i="1"/>
  <c r="AP311" i="1"/>
  <c r="BR311" i="1"/>
  <c r="BS311" i="1"/>
  <c r="A312" i="1"/>
  <c r="C312" i="1"/>
  <c r="G312" i="1"/>
  <c r="M312" i="1" a="1"/>
  <c r="M312" i="1" s="1"/>
  <c r="F309" i="12" s="1"/>
  <c r="N312" i="1" a="1"/>
  <c r="N312" i="1" s="1"/>
  <c r="L309" i="11" s="1"/>
  <c r="R312" i="1"/>
  <c r="BB312" i="1"/>
  <c r="AK312" i="1"/>
  <c r="K313" i="10" s="1"/>
  <c r="AL312" i="1"/>
  <c r="AP312" i="1"/>
  <c r="BR312" i="1"/>
  <c r="BS312" i="1"/>
  <c r="A313" i="1"/>
  <c r="C313" i="1"/>
  <c r="G313" i="1"/>
  <c r="M313" i="1" a="1"/>
  <c r="M313" i="1" s="1"/>
  <c r="F310" i="12" s="1"/>
  <c r="N313" i="1" a="1"/>
  <c r="N313" i="1" s="1"/>
  <c r="L310" i="11" s="1"/>
  <c r="R313" i="1"/>
  <c r="BB313" i="1"/>
  <c r="AK313" i="1"/>
  <c r="K314" i="10" s="1"/>
  <c r="AL313" i="1"/>
  <c r="AP313" i="1"/>
  <c r="BR313" i="1"/>
  <c r="BS313" i="1"/>
  <c r="A314" i="1"/>
  <c r="C314" i="1"/>
  <c r="G314" i="1"/>
  <c r="M314" i="1" a="1"/>
  <c r="M314" i="1" s="1"/>
  <c r="F311" i="12" s="1"/>
  <c r="N314" i="1" a="1"/>
  <c r="N314" i="1" s="1"/>
  <c r="L311" i="11" s="1"/>
  <c r="R314" i="1"/>
  <c r="BB314" i="1"/>
  <c r="AK314" i="1"/>
  <c r="K315" i="10" s="1"/>
  <c r="AL314" i="1"/>
  <c r="AP314" i="1"/>
  <c r="BR314" i="1"/>
  <c r="BS314" i="1"/>
  <c r="A315" i="1"/>
  <c r="C315" i="1"/>
  <c r="G315" i="1"/>
  <c r="M315" i="1" a="1"/>
  <c r="M315" i="1" s="1"/>
  <c r="F312" i="12" s="1"/>
  <c r="N315" i="1" a="1"/>
  <c r="N315" i="1" s="1"/>
  <c r="L312" i="11" s="1"/>
  <c r="R315" i="1"/>
  <c r="BB315" i="1"/>
  <c r="AK315" i="1"/>
  <c r="K316" i="10" s="1"/>
  <c r="AL315" i="1"/>
  <c r="AP315" i="1"/>
  <c r="BR315" i="1"/>
  <c r="BS315" i="1"/>
  <c r="A316" i="1"/>
  <c r="C316" i="1"/>
  <c r="G316" i="1"/>
  <c r="M316" i="1" a="1"/>
  <c r="M316" i="1" s="1"/>
  <c r="F313" i="12" s="1"/>
  <c r="N316" i="1" a="1"/>
  <c r="N316" i="1" s="1"/>
  <c r="L313" i="11" s="1"/>
  <c r="R316" i="1"/>
  <c r="BB316" i="1"/>
  <c r="AK316" i="1"/>
  <c r="K317" i="10" s="1"/>
  <c r="AL316" i="1"/>
  <c r="AP316" i="1"/>
  <c r="BR316" i="1"/>
  <c r="BS316" i="1"/>
  <c r="A317" i="1"/>
  <c r="C317" i="1"/>
  <c r="G317" i="1"/>
  <c r="M317" i="1" a="1"/>
  <c r="M317" i="1" s="1"/>
  <c r="F314" i="12" s="1"/>
  <c r="N317" i="1" a="1"/>
  <c r="N317" i="1" s="1"/>
  <c r="L314" i="11" s="1"/>
  <c r="R317" i="1"/>
  <c r="BB317" i="1"/>
  <c r="AK317" i="1"/>
  <c r="K318" i="10" s="1"/>
  <c r="AL317" i="1"/>
  <c r="AP317" i="1"/>
  <c r="BR317" i="1"/>
  <c r="BS317" i="1"/>
  <c r="A318" i="1"/>
  <c r="C318" i="1"/>
  <c r="G318" i="1"/>
  <c r="M318" i="1" a="1"/>
  <c r="M318" i="1" s="1"/>
  <c r="F315" i="12" s="1"/>
  <c r="N318" i="1" a="1"/>
  <c r="N318" i="1" s="1"/>
  <c r="L315" i="11" s="1"/>
  <c r="R318" i="1"/>
  <c r="BB318" i="1"/>
  <c r="AK318" i="1"/>
  <c r="K319" i="10" s="1"/>
  <c r="AL318" i="1"/>
  <c r="AP318" i="1"/>
  <c r="BR318" i="1"/>
  <c r="BS318" i="1"/>
  <c r="A319" i="1"/>
  <c r="C319" i="1"/>
  <c r="G319" i="1"/>
  <c r="M319" i="1" a="1"/>
  <c r="M319" i="1" s="1"/>
  <c r="F316" i="12" s="1"/>
  <c r="N319" i="1" a="1"/>
  <c r="N319" i="1" s="1"/>
  <c r="L316" i="11" s="1"/>
  <c r="R319" i="1"/>
  <c r="BB319" i="1"/>
  <c r="AK319" i="1"/>
  <c r="K320" i="10" s="1"/>
  <c r="AL319" i="1"/>
  <c r="AP319" i="1"/>
  <c r="BR319" i="1"/>
  <c r="BS319" i="1"/>
  <c r="A320" i="1"/>
  <c r="C320" i="1"/>
  <c r="G320" i="1"/>
  <c r="M320" i="1" a="1"/>
  <c r="M320" i="1" s="1"/>
  <c r="F317" i="12" s="1"/>
  <c r="N320" i="1" a="1"/>
  <c r="N320" i="1" s="1"/>
  <c r="L317" i="11" s="1"/>
  <c r="R320" i="1"/>
  <c r="BB320" i="1"/>
  <c r="AK320" i="1"/>
  <c r="K321" i="10" s="1"/>
  <c r="AL320" i="1"/>
  <c r="AP320" i="1"/>
  <c r="BR320" i="1"/>
  <c r="BS320" i="1"/>
  <c r="A321" i="1"/>
  <c r="C321" i="1"/>
  <c r="G321" i="1"/>
  <c r="M321" i="1" a="1"/>
  <c r="M321" i="1" s="1"/>
  <c r="F318" i="12" s="1"/>
  <c r="N321" i="1" a="1"/>
  <c r="N321" i="1" s="1"/>
  <c r="L318" i="11" s="1"/>
  <c r="R321" i="1"/>
  <c r="BB321" i="1"/>
  <c r="AK321" i="1"/>
  <c r="K322" i="10" s="1"/>
  <c r="AL321" i="1"/>
  <c r="AP321" i="1"/>
  <c r="BR321" i="1"/>
  <c r="BS321" i="1"/>
  <c r="A322" i="1"/>
  <c r="C322" i="1"/>
  <c r="G322" i="1"/>
  <c r="M322" i="1" a="1"/>
  <c r="M322" i="1" s="1"/>
  <c r="F319" i="12" s="1"/>
  <c r="N322" i="1" a="1"/>
  <c r="N322" i="1" s="1"/>
  <c r="L319" i="11" s="1"/>
  <c r="R322" i="1"/>
  <c r="BB322" i="1"/>
  <c r="AK322" i="1"/>
  <c r="K323" i="10" s="1"/>
  <c r="AL322" i="1"/>
  <c r="AP322" i="1"/>
  <c r="BR322" i="1"/>
  <c r="BS322" i="1"/>
  <c r="A323" i="1"/>
  <c r="C323" i="1"/>
  <c r="G323" i="1"/>
  <c r="M323" i="1" a="1"/>
  <c r="M323" i="1" s="1"/>
  <c r="F320" i="12" s="1"/>
  <c r="N323" i="1" a="1"/>
  <c r="N323" i="1" s="1"/>
  <c r="L320" i="11" s="1"/>
  <c r="R323" i="1"/>
  <c r="BB323" i="1"/>
  <c r="AK323" i="1"/>
  <c r="K324" i="10" s="1"/>
  <c r="AL323" i="1"/>
  <c r="AP323" i="1"/>
  <c r="BR323" i="1"/>
  <c r="BS323" i="1"/>
  <c r="A324" i="1"/>
  <c r="C324" i="1"/>
  <c r="G324" i="1"/>
  <c r="M324" i="1" a="1"/>
  <c r="M324" i="1" s="1"/>
  <c r="F321" i="12" s="1"/>
  <c r="N324" i="1" a="1"/>
  <c r="N324" i="1" s="1"/>
  <c r="L321" i="11" s="1"/>
  <c r="R324" i="1"/>
  <c r="BB324" i="1"/>
  <c r="AK324" i="1"/>
  <c r="K325" i="10" s="1"/>
  <c r="AL324" i="1"/>
  <c r="AP324" i="1"/>
  <c r="BR324" i="1"/>
  <c r="BS324" i="1"/>
  <c r="A325" i="1"/>
  <c r="C325" i="1"/>
  <c r="G325" i="1"/>
  <c r="M325" i="1" a="1"/>
  <c r="M325" i="1" s="1"/>
  <c r="F322" i="12" s="1"/>
  <c r="N325" i="1" a="1"/>
  <c r="N325" i="1" s="1"/>
  <c r="L322" i="11" s="1"/>
  <c r="R325" i="1"/>
  <c r="BB325" i="1"/>
  <c r="AK325" i="1"/>
  <c r="K326" i="10" s="1"/>
  <c r="AL325" i="1"/>
  <c r="AP325" i="1"/>
  <c r="BR325" i="1"/>
  <c r="BS325" i="1"/>
  <c r="A326" i="1"/>
  <c r="C326" i="1"/>
  <c r="G326" i="1"/>
  <c r="M326" i="1" a="1"/>
  <c r="M326" i="1" s="1"/>
  <c r="F323" i="12" s="1"/>
  <c r="N326" i="1" a="1"/>
  <c r="N326" i="1" s="1"/>
  <c r="L323" i="11" s="1"/>
  <c r="R326" i="1"/>
  <c r="BB326" i="1"/>
  <c r="AK326" i="1"/>
  <c r="K327" i="10" s="1"/>
  <c r="AL326" i="1"/>
  <c r="AP326" i="1"/>
  <c r="BR326" i="1"/>
  <c r="BS326" i="1"/>
  <c r="A327" i="1"/>
  <c r="C327" i="1"/>
  <c r="G327" i="1"/>
  <c r="M327" i="1" a="1"/>
  <c r="M327" i="1" s="1"/>
  <c r="F324" i="12" s="1"/>
  <c r="N327" i="1" a="1"/>
  <c r="N327" i="1" s="1"/>
  <c r="L324" i="11" s="1"/>
  <c r="R327" i="1"/>
  <c r="BB327" i="1"/>
  <c r="AK327" i="1"/>
  <c r="K328" i="10" s="1"/>
  <c r="AL327" i="1"/>
  <c r="AP327" i="1"/>
  <c r="BR327" i="1"/>
  <c r="BS327" i="1"/>
  <c r="A328" i="1"/>
  <c r="C328" i="1"/>
  <c r="G328" i="1"/>
  <c r="M328" i="1" a="1"/>
  <c r="M328" i="1" s="1"/>
  <c r="F325" i="12" s="1"/>
  <c r="N328" i="1" a="1"/>
  <c r="N328" i="1" s="1"/>
  <c r="L325" i="11" s="1"/>
  <c r="R328" i="1"/>
  <c r="BB328" i="1"/>
  <c r="AK328" i="1"/>
  <c r="K329" i="10" s="1"/>
  <c r="AL328" i="1"/>
  <c r="AP328" i="1"/>
  <c r="BR328" i="1"/>
  <c r="BS328" i="1"/>
  <c r="A329" i="1"/>
  <c r="C329" i="1"/>
  <c r="G329" i="1"/>
  <c r="M329" i="1" a="1"/>
  <c r="M329" i="1" s="1"/>
  <c r="F326" i="12" s="1"/>
  <c r="N329" i="1" a="1"/>
  <c r="N329" i="1" s="1"/>
  <c r="L326" i="11" s="1"/>
  <c r="R329" i="1"/>
  <c r="BB329" i="1"/>
  <c r="AK329" i="1"/>
  <c r="K330" i="10" s="1"/>
  <c r="AL329" i="1"/>
  <c r="AP329" i="1"/>
  <c r="BR329" i="1"/>
  <c r="BS329" i="1"/>
  <c r="A330" i="1"/>
  <c r="C330" i="1"/>
  <c r="G330" i="1"/>
  <c r="M330" i="1" a="1"/>
  <c r="M330" i="1" s="1"/>
  <c r="F327" i="12" s="1"/>
  <c r="N330" i="1" a="1"/>
  <c r="N330" i="1" s="1"/>
  <c r="L327" i="11" s="1"/>
  <c r="R330" i="1"/>
  <c r="BB330" i="1"/>
  <c r="AK330" i="1"/>
  <c r="K331" i="10" s="1"/>
  <c r="AL330" i="1"/>
  <c r="AP330" i="1"/>
  <c r="BR330" i="1"/>
  <c r="BS330" i="1"/>
  <c r="A331" i="1"/>
  <c r="C331" i="1"/>
  <c r="G331" i="1"/>
  <c r="M331" i="1" a="1"/>
  <c r="M331" i="1" s="1"/>
  <c r="F328" i="12" s="1"/>
  <c r="N331" i="1" a="1"/>
  <c r="N331" i="1" s="1"/>
  <c r="L328" i="11" s="1"/>
  <c r="R331" i="1"/>
  <c r="BB331" i="1"/>
  <c r="AK331" i="1"/>
  <c r="K332" i="10" s="1"/>
  <c r="AL331" i="1"/>
  <c r="AP331" i="1"/>
  <c r="BR331" i="1"/>
  <c r="BS331" i="1"/>
  <c r="A332" i="1"/>
  <c r="C332" i="1"/>
  <c r="G332" i="1"/>
  <c r="M332" i="1" a="1"/>
  <c r="M332" i="1" s="1"/>
  <c r="F329" i="12" s="1"/>
  <c r="N332" i="1" a="1"/>
  <c r="N332" i="1" s="1"/>
  <c r="L329" i="11" s="1"/>
  <c r="R332" i="1"/>
  <c r="BB332" i="1"/>
  <c r="AK332" i="1"/>
  <c r="K333" i="10" s="1"/>
  <c r="AL332" i="1"/>
  <c r="AP332" i="1"/>
  <c r="BR332" i="1"/>
  <c r="BS332" i="1"/>
  <c r="A333" i="1"/>
  <c r="C333" i="1"/>
  <c r="G333" i="1"/>
  <c r="M333" i="1" a="1"/>
  <c r="M333" i="1" s="1"/>
  <c r="F330" i="12" s="1"/>
  <c r="N333" i="1" a="1"/>
  <c r="N333" i="1" s="1"/>
  <c r="L330" i="11" s="1"/>
  <c r="R333" i="1"/>
  <c r="BB333" i="1"/>
  <c r="AK333" i="1"/>
  <c r="K334" i="10" s="1"/>
  <c r="AL333" i="1"/>
  <c r="AP333" i="1"/>
  <c r="BR333" i="1"/>
  <c r="BS333" i="1"/>
  <c r="A334" i="1"/>
  <c r="C334" i="1"/>
  <c r="G334" i="1"/>
  <c r="M334" i="1" a="1"/>
  <c r="M334" i="1" s="1"/>
  <c r="F331" i="12" s="1"/>
  <c r="N334" i="1" a="1"/>
  <c r="N334" i="1" s="1"/>
  <c r="L331" i="11" s="1"/>
  <c r="R334" i="1"/>
  <c r="BB334" i="1"/>
  <c r="AK334" i="1"/>
  <c r="K335" i="10" s="1"/>
  <c r="AL334" i="1"/>
  <c r="AP334" i="1"/>
  <c r="BR334" i="1"/>
  <c r="BS334" i="1"/>
  <c r="A335" i="1"/>
  <c r="C335" i="1"/>
  <c r="G335" i="1"/>
  <c r="M335" i="1" a="1"/>
  <c r="M335" i="1" s="1"/>
  <c r="F332" i="12" s="1"/>
  <c r="N335" i="1" a="1"/>
  <c r="N335" i="1" s="1"/>
  <c r="L332" i="11" s="1"/>
  <c r="R335" i="1"/>
  <c r="BB335" i="1"/>
  <c r="AK335" i="1"/>
  <c r="K336" i="10" s="1"/>
  <c r="AL335" i="1"/>
  <c r="AP335" i="1"/>
  <c r="BR335" i="1"/>
  <c r="BS335" i="1"/>
  <c r="A336" i="1"/>
  <c r="C336" i="1"/>
  <c r="G336" i="1"/>
  <c r="M336" i="1" a="1"/>
  <c r="M336" i="1" s="1"/>
  <c r="F333" i="12" s="1"/>
  <c r="N336" i="1" a="1"/>
  <c r="N336" i="1" s="1"/>
  <c r="L333" i="11" s="1"/>
  <c r="R336" i="1"/>
  <c r="BB336" i="1"/>
  <c r="AK336" i="1"/>
  <c r="K337" i="10" s="1"/>
  <c r="AL336" i="1"/>
  <c r="AP336" i="1"/>
  <c r="BR336" i="1"/>
  <c r="BS336" i="1"/>
  <c r="A337" i="1"/>
  <c r="C337" i="1"/>
  <c r="G337" i="1"/>
  <c r="M337" i="1" a="1"/>
  <c r="M337" i="1" s="1"/>
  <c r="F334" i="12" s="1"/>
  <c r="N337" i="1" a="1"/>
  <c r="N337" i="1" s="1"/>
  <c r="L334" i="11" s="1"/>
  <c r="R337" i="1"/>
  <c r="BB337" i="1"/>
  <c r="AK337" i="1"/>
  <c r="K338" i="10" s="1"/>
  <c r="AL337" i="1"/>
  <c r="AP337" i="1"/>
  <c r="BR337" i="1"/>
  <c r="BS337" i="1"/>
  <c r="A338" i="1"/>
  <c r="C338" i="1"/>
  <c r="G338" i="1"/>
  <c r="M338" i="1" a="1"/>
  <c r="M338" i="1" s="1"/>
  <c r="F335" i="12" s="1"/>
  <c r="N338" i="1" a="1"/>
  <c r="N338" i="1" s="1"/>
  <c r="L335" i="11" s="1"/>
  <c r="R338" i="1"/>
  <c r="BB338" i="1"/>
  <c r="AK338" i="1"/>
  <c r="K339" i="10" s="1"/>
  <c r="AL338" i="1"/>
  <c r="AP338" i="1"/>
  <c r="BR338" i="1"/>
  <c r="BS338" i="1"/>
  <c r="A339" i="1"/>
  <c r="C339" i="1"/>
  <c r="G339" i="1"/>
  <c r="M339" i="1" a="1"/>
  <c r="M339" i="1" s="1"/>
  <c r="F336" i="12" s="1"/>
  <c r="N339" i="1" a="1"/>
  <c r="N339" i="1" s="1"/>
  <c r="L336" i="11" s="1"/>
  <c r="R339" i="1"/>
  <c r="BB339" i="1"/>
  <c r="AK339" i="1"/>
  <c r="K340" i="10" s="1"/>
  <c r="AL339" i="1"/>
  <c r="AP339" i="1"/>
  <c r="BR339" i="1"/>
  <c r="BS339" i="1"/>
  <c r="A340" i="1"/>
  <c r="C340" i="1"/>
  <c r="G340" i="1"/>
  <c r="M340" i="1" a="1"/>
  <c r="M340" i="1" s="1"/>
  <c r="F337" i="12" s="1"/>
  <c r="N340" i="1" a="1"/>
  <c r="N340" i="1" s="1"/>
  <c r="L337" i="11" s="1"/>
  <c r="R340" i="1"/>
  <c r="BB340" i="1"/>
  <c r="AK340" i="1"/>
  <c r="K341" i="10" s="1"/>
  <c r="AL340" i="1"/>
  <c r="AP340" i="1"/>
  <c r="BR340" i="1"/>
  <c r="BS340" i="1"/>
  <c r="A341" i="1"/>
  <c r="C341" i="1"/>
  <c r="G341" i="1"/>
  <c r="M341" i="1" a="1"/>
  <c r="M341" i="1" s="1"/>
  <c r="F338" i="12" s="1"/>
  <c r="N341" i="1" a="1"/>
  <c r="N341" i="1" s="1"/>
  <c r="L338" i="11" s="1"/>
  <c r="R341" i="1"/>
  <c r="BB341" i="1"/>
  <c r="AK341" i="1"/>
  <c r="K342" i="10" s="1"/>
  <c r="AL341" i="1"/>
  <c r="AP341" i="1"/>
  <c r="BR341" i="1"/>
  <c r="BS341" i="1"/>
  <c r="A342" i="1"/>
  <c r="C342" i="1"/>
  <c r="G342" i="1"/>
  <c r="M342" i="1" a="1"/>
  <c r="M342" i="1" s="1"/>
  <c r="F339" i="12" s="1"/>
  <c r="N342" i="1" a="1"/>
  <c r="N342" i="1" s="1"/>
  <c r="L339" i="11" s="1"/>
  <c r="R342" i="1"/>
  <c r="BB342" i="1"/>
  <c r="AK342" i="1"/>
  <c r="K343" i="10" s="1"/>
  <c r="AL342" i="1"/>
  <c r="AP342" i="1"/>
  <c r="BR342" i="1"/>
  <c r="BS342" i="1"/>
  <c r="A343" i="1"/>
  <c r="C343" i="1"/>
  <c r="G343" i="1"/>
  <c r="M343" i="1" a="1"/>
  <c r="M343" i="1" s="1"/>
  <c r="F340" i="12" s="1"/>
  <c r="N343" i="1" a="1"/>
  <c r="N343" i="1" s="1"/>
  <c r="L340" i="11" s="1"/>
  <c r="R343" i="1"/>
  <c r="BB343" i="1"/>
  <c r="AK343" i="1"/>
  <c r="K344" i="10" s="1"/>
  <c r="AL343" i="1"/>
  <c r="AP343" i="1"/>
  <c r="BR343" i="1"/>
  <c r="BS343" i="1"/>
  <c r="A344" i="1"/>
  <c r="C344" i="1"/>
  <c r="G344" i="1"/>
  <c r="M344" i="1" a="1"/>
  <c r="M344" i="1" s="1"/>
  <c r="F341" i="12" s="1"/>
  <c r="N344" i="1" a="1"/>
  <c r="N344" i="1" s="1"/>
  <c r="L341" i="11" s="1"/>
  <c r="R344" i="1"/>
  <c r="BB344" i="1"/>
  <c r="AK344" i="1"/>
  <c r="K345" i="10" s="1"/>
  <c r="AL344" i="1"/>
  <c r="AP344" i="1"/>
  <c r="BR344" i="1"/>
  <c r="BS344" i="1"/>
  <c r="A345" i="1"/>
  <c r="C345" i="1"/>
  <c r="G345" i="1"/>
  <c r="M345" i="1" a="1"/>
  <c r="M345" i="1" s="1"/>
  <c r="F342" i="12" s="1"/>
  <c r="N345" i="1" a="1"/>
  <c r="N345" i="1" s="1"/>
  <c r="L342" i="11" s="1"/>
  <c r="R345" i="1"/>
  <c r="BB345" i="1"/>
  <c r="AK345" i="1"/>
  <c r="K346" i="10" s="1"/>
  <c r="AL345" i="1"/>
  <c r="AP345" i="1"/>
  <c r="BR345" i="1"/>
  <c r="BS345" i="1"/>
  <c r="A346" i="1"/>
  <c r="C346" i="1"/>
  <c r="G346" i="1"/>
  <c r="M346" i="1" a="1"/>
  <c r="M346" i="1" s="1"/>
  <c r="F343" i="12" s="1"/>
  <c r="N346" i="1" a="1"/>
  <c r="N346" i="1" s="1"/>
  <c r="L343" i="11" s="1"/>
  <c r="R346" i="1"/>
  <c r="BB346" i="1"/>
  <c r="AK346" i="1"/>
  <c r="K347" i="10" s="1"/>
  <c r="AL346" i="1"/>
  <c r="AP346" i="1"/>
  <c r="BR346" i="1"/>
  <c r="BS346" i="1"/>
  <c r="A347" i="1"/>
  <c r="C347" i="1"/>
  <c r="G347" i="1"/>
  <c r="M347" i="1" a="1"/>
  <c r="M347" i="1" s="1"/>
  <c r="F344" i="12" s="1"/>
  <c r="N347" i="1" a="1"/>
  <c r="N347" i="1" s="1"/>
  <c r="L344" i="11" s="1"/>
  <c r="R347" i="1"/>
  <c r="BB347" i="1"/>
  <c r="AK347" i="1"/>
  <c r="K348" i="10" s="1"/>
  <c r="AL347" i="1"/>
  <c r="AP347" i="1"/>
  <c r="BR347" i="1"/>
  <c r="BS347" i="1"/>
  <c r="A348" i="1"/>
  <c r="C348" i="1"/>
  <c r="G348" i="1"/>
  <c r="M348" i="1" a="1"/>
  <c r="M348" i="1" s="1"/>
  <c r="F345" i="12" s="1"/>
  <c r="N348" i="1" a="1"/>
  <c r="N348" i="1" s="1"/>
  <c r="L345" i="11" s="1"/>
  <c r="R348" i="1"/>
  <c r="BB348" i="1"/>
  <c r="AK348" i="1"/>
  <c r="K349" i="10" s="1"/>
  <c r="AL348" i="1"/>
  <c r="AP348" i="1"/>
  <c r="BR348" i="1"/>
  <c r="BS348" i="1"/>
  <c r="A349" i="1"/>
  <c r="C349" i="1"/>
  <c r="G349" i="1"/>
  <c r="M349" i="1" a="1"/>
  <c r="M349" i="1" s="1"/>
  <c r="F346" i="12" s="1"/>
  <c r="N349" i="1" a="1"/>
  <c r="N349" i="1" s="1"/>
  <c r="L346" i="11" s="1"/>
  <c r="R349" i="1"/>
  <c r="BB349" i="1"/>
  <c r="AK349" i="1"/>
  <c r="K350" i="10" s="1"/>
  <c r="AL349" i="1"/>
  <c r="AP349" i="1"/>
  <c r="BR349" i="1"/>
  <c r="BS349" i="1"/>
  <c r="A350" i="1"/>
  <c r="C350" i="1"/>
  <c r="G350" i="1"/>
  <c r="M350" i="1" a="1"/>
  <c r="M350" i="1" s="1"/>
  <c r="F347" i="12" s="1"/>
  <c r="N350" i="1" a="1"/>
  <c r="N350" i="1" s="1"/>
  <c r="L347" i="11" s="1"/>
  <c r="R350" i="1"/>
  <c r="BB350" i="1"/>
  <c r="AK350" i="1"/>
  <c r="K351" i="10" s="1"/>
  <c r="AL350" i="1"/>
  <c r="AP350" i="1"/>
  <c r="BR350" i="1"/>
  <c r="BS350" i="1"/>
  <c r="A351" i="1"/>
  <c r="C351" i="1"/>
  <c r="G351" i="1"/>
  <c r="M351" i="1" a="1"/>
  <c r="M351" i="1" s="1"/>
  <c r="F348" i="12" s="1"/>
  <c r="N351" i="1" a="1"/>
  <c r="N351" i="1" s="1"/>
  <c r="L348" i="11" s="1"/>
  <c r="R351" i="1"/>
  <c r="BB351" i="1"/>
  <c r="AK351" i="1"/>
  <c r="K352" i="10" s="1"/>
  <c r="AL351" i="1"/>
  <c r="AP351" i="1"/>
  <c r="BR351" i="1"/>
  <c r="BS351" i="1"/>
  <c r="A352" i="1"/>
  <c r="C352" i="1"/>
  <c r="G352" i="1"/>
  <c r="M352" i="1" a="1"/>
  <c r="M352" i="1" s="1"/>
  <c r="F349" i="12" s="1"/>
  <c r="N352" i="1" a="1"/>
  <c r="N352" i="1" s="1"/>
  <c r="L349" i="11" s="1"/>
  <c r="R352" i="1"/>
  <c r="BB352" i="1"/>
  <c r="AK352" i="1"/>
  <c r="K353" i="10" s="1"/>
  <c r="AL352" i="1"/>
  <c r="AP352" i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BR353" i="1"/>
  <c r="BS353" i="1"/>
  <c r="A354" i="1"/>
  <c r="C354" i="1"/>
  <c r="G354" i="1"/>
  <c r="M354" i="1" a="1"/>
  <c r="M354" i="1" s="1"/>
  <c r="F351" i="12" s="1"/>
  <c r="N354" i="1" a="1"/>
  <c r="N354" i="1" s="1"/>
  <c r="L351" i="11" s="1"/>
  <c r="R354" i="1"/>
  <c r="BB354" i="1"/>
  <c r="AK354" i="1"/>
  <c r="K355" i="10" s="1"/>
  <c r="AL354" i="1"/>
  <c r="AP354" i="1"/>
  <c r="BR354" i="1"/>
  <c r="BS354" i="1"/>
  <c r="A355" i="1"/>
  <c r="C355" i="1"/>
  <c r="G355" i="1"/>
  <c r="M355" i="1" a="1"/>
  <c r="M355" i="1" s="1"/>
  <c r="F352" i="12" s="1"/>
  <c r="N355" i="1" a="1"/>
  <c r="N355" i="1" s="1"/>
  <c r="L352" i="11" s="1"/>
  <c r="R355" i="1"/>
  <c r="BB355" i="1"/>
  <c r="AK355" i="1"/>
  <c r="K356" i="10" s="1"/>
  <c r="AL355" i="1"/>
  <c r="AP355" i="1"/>
  <c r="BR355" i="1"/>
  <c r="BS355" i="1"/>
  <c r="A356" i="1"/>
  <c r="C356" i="1"/>
  <c r="G356" i="1"/>
  <c r="M356" i="1" a="1"/>
  <c r="M356" i="1" s="1"/>
  <c r="F353" i="12" s="1"/>
  <c r="N356" i="1" a="1"/>
  <c r="N356" i="1" s="1"/>
  <c r="L353" i="11" s="1"/>
  <c r="R356" i="1"/>
  <c r="BB356" i="1"/>
  <c r="AK356" i="1"/>
  <c r="K357" i="10" s="1"/>
  <c r="AL356" i="1"/>
  <c r="AP356" i="1"/>
  <c r="BR356" i="1"/>
  <c r="BS356" i="1"/>
  <c r="A357" i="1"/>
  <c r="C357" i="1"/>
  <c r="G357" i="1"/>
  <c r="M357" i="1" a="1"/>
  <c r="M357" i="1" s="1"/>
  <c r="F354" i="12" s="1"/>
  <c r="N357" i="1" a="1"/>
  <c r="N357" i="1" s="1"/>
  <c r="L354" i="11" s="1"/>
  <c r="R357" i="1"/>
  <c r="BB357" i="1"/>
  <c r="AK357" i="1"/>
  <c r="K358" i="10" s="1"/>
  <c r="AL357" i="1"/>
  <c r="AP357" i="1"/>
  <c r="BR357" i="1"/>
  <c r="BS357" i="1"/>
  <c r="A358" i="1"/>
  <c r="C358" i="1"/>
  <c r="G358" i="1"/>
  <c r="M358" i="1" a="1"/>
  <c r="M358" i="1" s="1"/>
  <c r="F355" i="12" s="1"/>
  <c r="N358" i="1" a="1"/>
  <c r="N358" i="1" s="1"/>
  <c r="L355" i="11" s="1"/>
  <c r="R358" i="1"/>
  <c r="BB358" i="1"/>
  <c r="AK358" i="1"/>
  <c r="K359" i="10" s="1"/>
  <c r="AL358" i="1"/>
  <c r="AP358" i="1"/>
  <c r="BR358" i="1"/>
  <c r="BS358" i="1"/>
  <c r="A359" i="1"/>
  <c r="C359" i="1"/>
  <c r="G359" i="1"/>
  <c r="M359" i="1" a="1"/>
  <c r="M359" i="1" s="1"/>
  <c r="F356" i="12" s="1"/>
  <c r="N359" i="1" a="1"/>
  <c r="N359" i="1" s="1"/>
  <c r="L356" i="11" s="1"/>
  <c r="R359" i="1"/>
  <c r="BB359" i="1"/>
  <c r="AK359" i="1"/>
  <c r="K360" i="10" s="1"/>
  <c r="AL359" i="1"/>
  <c r="AP359" i="1"/>
  <c r="BR359" i="1"/>
  <c r="BS359" i="1"/>
  <c r="A360" i="1"/>
  <c r="C360" i="1"/>
  <c r="G360" i="1"/>
  <c r="M360" i="1" a="1"/>
  <c r="M360" i="1" s="1"/>
  <c r="F357" i="12" s="1"/>
  <c r="N360" i="1" a="1"/>
  <c r="N360" i="1" s="1"/>
  <c r="L357" i="11" s="1"/>
  <c r="R360" i="1"/>
  <c r="BB360" i="1"/>
  <c r="AK360" i="1"/>
  <c r="K361" i="10" s="1"/>
  <c r="AL360" i="1"/>
  <c r="AP360" i="1"/>
  <c r="BR360" i="1"/>
  <c r="BS360" i="1"/>
  <c r="A361" i="1"/>
  <c r="C361" i="1"/>
  <c r="G361" i="1"/>
  <c r="M361" i="1" a="1"/>
  <c r="M361" i="1" s="1"/>
  <c r="F358" i="12" s="1"/>
  <c r="N361" i="1" a="1"/>
  <c r="N361" i="1" s="1"/>
  <c r="L358" i="11" s="1"/>
  <c r="R361" i="1"/>
  <c r="BB361" i="1"/>
  <c r="AK361" i="1"/>
  <c r="K362" i="10" s="1"/>
  <c r="AL361" i="1"/>
  <c r="AP361" i="1"/>
  <c r="BR361" i="1"/>
  <c r="BS361" i="1"/>
  <c r="A362" i="1"/>
  <c r="C362" i="1"/>
  <c r="G362" i="1"/>
  <c r="M362" i="1" a="1"/>
  <c r="M362" i="1" s="1"/>
  <c r="F359" i="12" s="1"/>
  <c r="N362" i="1" a="1"/>
  <c r="N362" i="1" s="1"/>
  <c r="L359" i="11" s="1"/>
  <c r="R362" i="1"/>
  <c r="BB362" i="1"/>
  <c r="AK362" i="1"/>
  <c r="K363" i="10" s="1"/>
  <c r="AL362" i="1"/>
  <c r="AP362" i="1"/>
  <c r="BR362" i="1"/>
  <c r="BS362" i="1"/>
  <c r="A363" i="1"/>
  <c r="C363" i="1"/>
  <c r="G363" i="1"/>
  <c r="M363" i="1" a="1"/>
  <c r="M363" i="1" s="1"/>
  <c r="F360" i="12" s="1"/>
  <c r="N363" i="1" a="1"/>
  <c r="N363" i="1" s="1"/>
  <c r="L360" i="11" s="1"/>
  <c r="R363" i="1"/>
  <c r="BB363" i="1"/>
  <c r="AK363" i="1"/>
  <c r="K364" i="10" s="1"/>
  <c r="AL363" i="1"/>
  <c r="AP363" i="1"/>
  <c r="BR363" i="1"/>
  <c r="BS363" i="1"/>
  <c r="A364" i="1"/>
  <c r="C364" i="1"/>
  <c r="G364" i="1"/>
  <c r="M364" i="1" a="1"/>
  <c r="M364" i="1" s="1"/>
  <c r="F361" i="12" s="1"/>
  <c r="N364" i="1" a="1"/>
  <c r="N364" i="1" s="1"/>
  <c r="L361" i="11" s="1"/>
  <c r="R364" i="1"/>
  <c r="BB364" i="1"/>
  <c r="AK364" i="1"/>
  <c r="K365" i="10" s="1"/>
  <c r="AL364" i="1"/>
  <c r="AP364" i="1"/>
  <c r="BR364" i="1"/>
  <c r="BS364" i="1"/>
  <c r="A365" i="1"/>
  <c r="C365" i="1"/>
  <c r="G365" i="1"/>
  <c r="M365" i="1" a="1"/>
  <c r="M365" i="1" s="1"/>
  <c r="F362" i="12" s="1"/>
  <c r="N365" i="1" a="1"/>
  <c r="N365" i="1" s="1"/>
  <c r="L362" i="11" s="1"/>
  <c r="R365" i="1"/>
  <c r="BB365" i="1"/>
  <c r="AK365" i="1"/>
  <c r="K366" i="10" s="1"/>
  <c r="AL365" i="1"/>
  <c r="AP365" i="1"/>
  <c r="BR365" i="1"/>
  <c r="BS365" i="1"/>
  <c r="A366" i="1"/>
  <c r="C366" i="1"/>
  <c r="G366" i="1"/>
  <c r="M366" i="1" a="1"/>
  <c r="M366" i="1" s="1"/>
  <c r="F363" i="12" s="1"/>
  <c r="N366" i="1" a="1"/>
  <c r="N366" i="1" s="1"/>
  <c r="L363" i="11" s="1"/>
  <c r="R366" i="1"/>
  <c r="BB366" i="1"/>
  <c r="AK366" i="1"/>
  <c r="K367" i="10" s="1"/>
  <c r="AL366" i="1"/>
  <c r="AP366" i="1"/>
  <c r="BR366" i="1"/>
  <c r="BS366" i="1"/>
  <c r="A367" i="1"/>
  <c r="C367" i="1"/>
  <c r="G367" i="1"/>
  <c r="M367" i="1" a="1"/>
  <c r="M367" i="1" s="1"/>
  <c r="F364" i="12" s="1"/>
  <c r="N367" i="1" a="1"/>
  <c r="N367" i="1" s="1"/>
  <c r="L364" i="11" s="1"/>
  <c r="R367" i="1"/>
  <c r="BB367" i="1"/>
  <c r="AK367" i="1"/>
  <c r="K368" i="10" s="1"/>
  <c r="AL367" i="1"/>
  <c r="AP367" i="1"/>
  <c r="BR367" i="1"/>
  <c r="BS367" i="1"/>
  <c r="A368" i="1"/>
  <c r="C368" i="1"/>
  <c r="G368" i="1"/>
  <c r="M368" i="1" a="1"/>
  <c r="M368" i="1" s="1"/>
  <c r="F365" i="12" s="1"/>
  <c r="N368" i="1" a="1"/>
  <c r="N368" i="1" s="1"/>
  <c r="L365" i="11" s="1"/>
  <c r="R368" i="1"/>
  <c r="BB368" i="1"/>
  <c r="AK368" i="1"/>
  <c r="K369" i="10" s="1"/>
  <c r="AL368" i="1"/>
  <c r="AP368" i="1"/>
  <c r="BR368" i="1"/>
  <c r="BS368" i="1"/>
  <c r="A369" i="1"/>
  <c r="C369" i="1"/>
  <c r="G369" i="1"/>
  <c r="M369" i="1" a="1"/>
  <c r="M369" i="1" s="1"/>
  <c r="F366" i="12" s="1"/>
  <c r="N369" i="1" a="1"/>
  <c r="N369" i="1" s="1"/>
  <c r="L366" i="11" s="1"/>
  <c r="R369" i="1"/>
  <c r="BB369" i="1"/>
  <c r="AK369" i="1"/>
  <c r="K370" i="10" s="1"/>
  <c r="AL369" i="1"/>
  <c r="AP369" i="1"/>
  <c r="BR369" i="1"/>
  <c r="BS369" i="1"/>
  <c r="A370" i="1"/>
  <c r="C370" i="1"/>
  <c r="G370" i="1"/>
  <c r="M370" i="1" a="1"/>
  <c r="M370" i="1" s="1"/>
  <c r="F367" i="12" s="1"/>
  <c r="N370" i="1" a="1"/>
  <c r="N370" i="1" s="1"/>
  <c r="L367" i="11" s="1"/>
  <c r="R370" i="1"/>
  <c r="BB370" i="1"/>
  <c r="AK370" i="1"/>
  <c r="K371" i="10" s="1"/>
  <c r="AL370" i="1"/>
  <c r="AP370" i="1"/>
  <c r="BR370" i="1"/>
  <c r="BS370" i="1"/>
  <c r="A371" i="1"/>
  <c r="C371" i="1"/>
  <c r="G371" i="1"/>
  <c r="M371" i="1" a="1"/>
  <c r="M371" i="1" s="1"/>
  <c r="F368" i="12" s="1"/>
  <c r="N371" i="1" a="1"/>
  <c r="N371" i="1" s="1"/>
  <c r="L368" i="11" s="1"/>
  <c r="R371" i="1"/>
  <c r="BB371" i="1"/>
  <c r="AK371" i="1"/>
  <c r="K372" i="10" s="1"/>
  <c r="AL371" i="1"/>
  <c r="AP371" i="1"/>
  <c r="BR371" i="1"/>
  <c r="BS371" i="1"/>
  <c r="A372" i="1"/>
  <c r="C372" i="1"/>
  <c r="G372" i="1"/>
  <c r="M372" i="1" a="1"/>
  <c r="M372" i="1" s="1"/>
  <c r="F369" i="12" s="1"/>
  <c r="N372" i="1" a="1"/>
  <c r="N372" i="1" s="1"/>
  <c r="L369" i="11" s="1"/>
  <c r="R372" i="1"/>
  <c r="BB372" i="1"/>
  <c r="AK372" i="1"/>
  <c r="K373" i="10" s="1"/>
  <c r="AL372" i="1"/>
  <c r="AP372" i="1"/>
  <c r="BR372" i="1"/>
  <c r="BS372" i="1"/>
  <c r="A373" i="1"/>
  <c r="C373" i="1"/>
  <c r="G373" i="1"/>
  <c r="M373" i="1" a="1"/>
  <c r="M373" i="1" s="1"/>
  <c r="F370" i="12" s="1"/>
  <c r="N373" i="1" a="1"/>
  <c r="N373" i="1" s="1"/>
  <c r="L370" i="11" s="1"/>
  <c r="R373" i="1"/>
  <c r="BB373" i="1"/>
  <c r="AK373" i="1"/>
  <c r="K374" i="10" s="1"/>
  <c r="AL373" i="1"/>
  <c r="AP373" i="1"/>
  <c r="BR373" i="1"/>
  <c r="BS373" i="1"/>
  <c r="A374" i="1"/>
  <c r="C374" i="1"/>
  <c r="G374" i="1"/>
  <c r="M374" i="1" a="1"/>
  <c r="M374" i="1" s="1"/>
  <c r="F371" i="12" s="1"/>
  <c r="N374" i="1" a="1"/>
  <c r="N374" i="1" s="1"/>
  <c r="L371" i="11" s="1"/>
  <c r="R374" i="1"/>
  <c r="BB374" i="1"/>
  <c r="AK374" i="1"/>
  <c r="K375" i="10" s="1"/>
  <c r="AL374" i="1"/>
  <c r="AP374" i="1"/>
  <c r="BR374" i="1"/>
  <c r="BS374" i="1"/>
  <c r="A375" i="1"/>
  <c r="C375" i="1"/>
  <c r="G375" i="1"/>
  <c r="M375" i="1" a="1"/>
  <c r="M375" i="1" s="1"/>
  <c r="F372" i="12" s="1"/>
  <c r="N375" i="1" a="1"/>
  <c r="N375" i="1" s="1"/>
  <c r="L372" i="11" s="1"/>
  <c r="R375" i="1"/>
  <c r="BB375" i="1"/>
  <c r="AK375" i="1"/>
  <c r="K376" i="10" s="1"/>
  <c r="AL375" i="1"/>
  <c r="AP375" i="1"/>
  <c r="BR375" i="1"/>
  <c r="BS375" i="1"/>
  <c r="A376" i="1"/>
  <c r="C376" i="1"/>
  <c r="G376" i="1"/>
  <c r="M376" i="1" a="1"/>
  <c r="M376" i="1" s="1"/>
  <c r="F373" i="12" s="1"/>
  <c r="N376" i="1" a="1"/>
  <c r="N376" i="1" s="1"/>
  <c r="L373" i="11" s="1"/>
  <c r="R376" i="1"/>
  <c r="BB376" i="1"/>
  <c r="AK376" i="1"/>
  <c r="K377" i="10" s="1"/>
  <c r="AL376" i="1"/>
  <c r="AP376" i="1"/>
  <c r="BR376" i="1"/>
  <c r="BS376" i="1"/>
  <c r="A377" i="1"/>
  <c r="C377" i="1"/>
  <c r="G377" i="1"/>
  <c r="M377" i="1" a="1"/>
  <c r="M377" i="1" s="1"/>
  <c r="F374" i="12" s="1"/>
  <c r="N377" i="1" a="1"/>
  <c r="N377" i="1" s="1"/>
  <c r="L374" i="11" s="1"/>
  <c r="R377" i="1"/>
  <c r="BB377" i="1"/>
  <c r="AK377" i="1"/>
  <c r="K378" i="10" s="1"/>
  <c r="AL377" i="1"/>
  <c r="AP377" i="1"/>
  <c r="BR377" i="1"/>
  <c r="BS377" i="1"/>
  <c r="A378" i="1"/>
  <c r="C378" i="1"/>
  <c r="G378" i="1"/>
  <c r="M378" i="1" a="1"/>
  <c r="M378" i="1" s="1"/>
  <c r="F375" i="12" s="1"/>
  <c r="N378" i="1" a="1"/>
  <c r="N378" i="1" s="1"/>
  <c r="L375" i="11" s="1"/>
  <c r="R378" i="1"/>
  <c r="BB378" i="1"/>
  <c r="AK378" i="1"/>
  <c r="K379" i="10" s="1"/>
  <c r="AL378" i="1"/>
  <c r="AP378" i="1"/>
  <c r="BR378" i="1"/>
  <c r="BS378" i="1"/>
  <c r="A379" i="1"/>
  <c r="C379" i="1"/>
  <c r="G379" i="1"/>
  <c r="M379" i="1" a="1"/>
  <c r="M379" i="1" s="1"/>
  <c r="F376" i="12" s="1"/>
  <c r="N379" i="1" a="1"/>
  <c r="N379" i="1" s="1"/>
  <c r="L376" i="11" s="1"/>
  <c r="R379" i="1"/>
  <c r="BB379" i="1"/>
  <c r="AK379" i="1"/>
  <c r="K380" i="10" s="1"/>
  <c r="AL379" i="1"/>
  <c r="AP379" i="1"/>
  <c r="BR379" i="1"/>
  <c r="BS379" i="1"/>
  <c r="A380" i="1"/>
  <c r="C380" i="1"/>
  <c r="G380" i="1"/>
  <c r="M380" i="1" a="1"/>
  <c r="M380" i="1" s="1"/>
  <c r="F377" i="12" s="1"/>
  <c r="N380" i="1" a="1"/>
  <c r="N380" i="1" s="1"/>
  <c r="L377" i="11" s="1"/>
  <c r="R380" i="1"/>
  <c r="BB380" i="1"/>
  <c r="AK380" i="1"/>
  <c r="K381" i="10" s="1"/>
  <c r="AL380" i="1"/>
  <c r="AP380" i="1"/>
  <c r="BR380" i="1"/>
  <c r="BS380" i="1"/>
  <c r="A381" i="1"/>
  <c r="C381" i="1"/>
  <c r="G381" i="1"/>
  <c r="M381" i="1" a="1"/>
  <c r="M381" i="1" s="1"/>
  <c r="F378" i="12" s="1"/>
  <c r="N381" i="1" a="1"/>
  <c r="N381" i="1" s="1"/>
  <c r="L378" i="11" s="1"/>
  <c r="R381" i="1"/>
  <c r="BB381" i="1"/>
  <c r="AK381" i="1"/>
  <c r="K382" i="10" s="1"/>
  <c r="AL381" i="1"/>
  <c r="AP381" i="1"/>
  <c r="BR381" i="1"/>
  <c r="BS381" i="1"/>
  <c r="A382" i="1"/>
  <c r="C382" i="1"/>
  <c r="G382" i="1"/>
  <c r="M382" i="1" a="1"/>
  <c r="M382" i="1" s="1"/>
  <c r="F379" i="12" s="1"/>
  <c r="N382" i="1" a="1"/>
  <c r="N382" i="1" s="1"/>
  <c r="L379" i="11" s="1"/>
  <c r="R382" i="1"/>
  <c r="BB382" i="1"/>
  <c r="AK382" i="1"/>
  <c r="K383" i="10" s="1"/>
  <c r="AL382" i="1"/>
  <c r="AP382" i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BR383" i="1"/>
  <c r="BS383" i="1"/>
  <c r="A384" i="1"/>
  <c r="C384" i="1"/>
  <c r="G384" i="1"/>
  <c r="M384" i="1" a="1"/>
  <c r="M384" i="1" s="1"/>
  <c r="F381" i="12" s="1"/>
  <c r="N384" i="1" a="1"/>
  <c r="N384" i="1" s="1"/>
  <c r="L381" i="11" s="1"/>
  <c r="R384" i="1"/>
  <c r="BB384" i="1"/>
  <c r="AK384" i="1"/>
  <c r="K385" i="10" s="1"/>
  <c r="AL384" i="1"/>
  <c r="AP384" i="1"/>
  <c r="BR384" i="1"/>
  <c r="BS384" i="1"/>
  <c r="A385" i="1"/>
  <c r="C385" i="1"/>
  <c r="G385" i="1"/>
  <c r="M385" i="1" a="1"/>
  <c r="M385" i="1" s="1"/>
  <c r="F382" i="12" s="1"/>
  <c r="N385" i="1" a="1"/>
  <c r="N385" i="1" s="1"/>
  <c r="L382" i="11" s="1"/>
  <c r="R385" i="1"/>
  <c r="BB385" i="1"/>
  <c r="AK385" i="1"/>
  <c r="K386" i="10" s="1"/>
  <c r="AL385" i="1"/>
  <c r="AP385" i="1"/>
  <c r="BR385" i="1"/>
  <c r="BS385" i="1"/>
  <c r="A386" i="1"/>
  <c r="C386" i="1"/>
  <c r="G386" i="1"/>
  <c r="M386" i="1" a="1"/>
  <c r="M386" i="1" s="1"/>
  <c r="F383" i="12" s="1"/>
  <c r="N386" i="1" a="1"/>
  <c r="N386" i="1" s="1"/>
  <c r="L383" i="11" s="1"/>
  <c r="R386" i="1"/>
  <c r="BB386" i="1"/>
  <c r="AK386" i="1"/>
  <c r="K387" i="10" s="1"/>
  <c r="AL386" i="1"/>
  <c r="AP386" i="1"/>
  <c r="BR386" i="1"/>
  <c r="BS386" i="1"/>
  <c r="A387" i="1"/>
  <c r="C387" i="1"/>
  <c r="G387" i="1"/>
  <c r="M387" i="1" a="1"/>
  <c r="M387" i="1" s="1"/>
  <c r="F384" i="12" s="1"/>
  <c r="N387" i="1" a="1"/>
  <c r="N387" i="1" s="1"/>
  <c r="L384" i="11" s="1"/>
  <c r="R387" i="1"/>
  <c r="BB387" i="1"/>
  <c r="AK387" i="1"/>
  <c r="K388" i="10" s="1"/>
  <c r="AL387" i="1"/>
  <c r="AP387" i="1"/>
  <c r="BR387" i="1"/>
  <c r="BS387" i="1"/>
  <c r="A388" i="1"/>
  <c r="C388" i="1"/>
  <c r="G388" i="1"/>
  <c r="M388" i="1" a="1"/>
  <c r="M388" i="1" s="1"/>
  <c r="F385" i="12" s="1"/>
  <c r="N388" i="1" a="1"/>
  <c r="N388" i="1" s="1"/>
  <c r="L385" i="11" s="1"/>
  <c r="R388" i="1"/>
  <c r="BB388" i="1"/>
  <c r="AK388" i="1"/>
  <c r="K389" i="10" s="1"/>
  <c r="AL388" i="1"/>
  <c r="AP388" i="1"/>
  <c r="BR388" i="1"/>
  <c r="BS388" i="1"/>
  <c r="A389" i="1"/>
  <c r="C389" i="1"/>
  <c r="G389" i="1"/>
  <c r="M389" i="1" a="1"/>
  <c r="M389" i="1" s="1"/>
  <c r="F386" i="12" s="1"/>
  <c r="N389" i="1" a="1"/>
  <c r="N389" i="1" s="1"/>
  <c r="L386" i="11" s="1"/>
  <c r="R389" i="1"/>
  <c r="BB389" i="1"/>
  <c r="AK389" i="1"/>
  <c r="K390" i="10" s="1"/>
  <c r="AL389" i="1"/>
  <c r="AP389" i="1"/>
  <c r="BR389" i="1"/>
  <c r="BS389" i="1"/>
  <c r="A390" i="1"/>
  <c r="C390" i="1"/>
  <c r="G390" i="1"/>
  <c r="M390" i="1" a="1"/>
  <c r="M390" i="1" s="1"/>
  <c r="F387" i="12" s="1"/>
  <c r="N390" i="1" a="1"/>
  <c r="N390" i="1" s="1"/>
  <c r="L387" i="11" s="1"/>
  <c r="R390" i="1"/>
  <c r="BB390" i="1"/>
  <c r="AK390" i="1"/>
  <c r="K391" i="10" s="1"/>
  <c r="AL390" i="1"/>
  <c r="AP390" i="1"/>
  <c r="BR390" i="1"/>
  <c r="BS390" i="1"/>
  <c r="A391" i="1"/>
  <c r="C391" i="1"/>
  <c r="G391" i="1"/>
  <c r="M391" i="1" a="1"/>
  <c r="M391" i="1" s="1"/>
  <c r="F388" i="12" s="1"/>
  <c r="N391" i="1" a="1"/>
  <c r="N391" i="1" s="1"/>
  <c r="L388" i="11" s="1"/>
  <c r="R391" i="1"/>
  <c r="BB391" i="1"/>
  <c r="AK391" i="1"/>
  <c r="K392" i="10" s="1"/>
  <c r="AL391" i="1"/>
  <c r="AP391" i="1"/>
  <c r="BR391" i="1"/>
  <c r="BS391" i="1"/>
  <c r="A392" i="1"/>
  <c r="C392" i="1"/>
  <c r="G392" i="1"/>
  <c r="M392" i="1" a="1"/>
  <c r="M392" i="1" s="1"/>
  <c r="F389" i="12" s="1"/>
  <c r="N392" i="1" a="1"/>
  <c r="N392" i="1" s="1"/>
  <c r="L389" i="11" s="1"/>
  <c r="R392" i="1"/>
  <c r="BB392" i="1"/>
  <c r="AK392" i="1"/>
  <c r="K393" i="10" s="1"/>
  <c r="AL392" i="1"/>
  <c r="AP392" i="1"/>
  <c r="BR392" i="1"/>
  <c r="BS392" i="1"/>
  <c r="A393" i="1"/>
  <c r="C393" i="1"/>
  <c r="G393" i="1"/>
  <c r="M393" i="1" a="1"/>
  <c r="M393" i="1" s="1"/>
  <c r="F390" i="12" s="1"/>
  <c r="N393" i="1" a="1"/>
  <c r="N393" i="1" s="1"/>
  <c r="L390" i="11" s="1"/>
  <c r="R393" i="1"/>
  <c r="BB393" i="1"/>
  <c r="AK393" i="1"/>
  <c r="K394" i="10" s="1"/>
  <c r="AL393" i="1"/>
  <c r="AP393" i="1"/>
  <c r="BR393" i="1"/>
  <c r="BS393" i="1"/>
  <c r="A394" i="1"/>
  <c r="C394" i="1"/>
  <c r="G394" i="1"/>
  <c r="M394" i="1" a="1"/>
  <c r="M394" i="1" s="1"/>
  <c r="F391" i="12" s="1"/>
  <c r="N394" i="1" a="1"/>
  <c r="N394" i="1" s="1"/>
  <c r="L391" i="11" s="1"/>
  <c r="R394" i="1"/>
  <c r="BB394" i="1"/>
  <c r="AK394" i="1"/>
  <c r="K395" i="10" s="1"/>
  <c r="AL394" i="1"/>
  <c r="AP394" i="1"/>
  <c r="BR394" i="1"/>
  <c r="BS394" i="1"/>
  <c r="A395" i="1"/>
  <c r="C395" i="1"/>
  <c r="G395" i="1"/>
  <c r="M395" i="1" a="1"/>
  <c r="M395" i="1" s="1"/>
  <c r="F392" i="12" s="1"/>
  <c r="N395" i="1" a="1"/>
  <c r="N395" i="1" s="1"/>
  <c r="L392" i="11" s="1"/>
  <c r="R395" i="1"/>
  <c r="BB395" i="1"/>
  <c r="AK395" i="1"/>
  <c r="K396" i="10" s="1"/>
  <c r="AL395" i="1"/>
  <c r="AP395" i="1"/>
  <c r="BR395" i="1"/>
  <c r="BS395" i="1"/>
  <c r="A396" i="1"/>
  <c r="C396" i="1"/>
  <c r="G396" i="1"/>
  <c r="M396" i="1" a="1"/>
  <c r="M396" i="1" s="1"/>
  <c r="F393" i="12" s="1"/>
  <c r="N396" i="1" a="1"/>
  <c r="N396" i="1" s="1"/>
  <c r="L393" i="11" s="1"/>
  <c r="R396" i="1"/>
  <c r="BB396" i="1"/>
  <c r="AK396" i="1"/>
  <c r="K397" i="10" s="1"/>
  <c r="AL396" i="1"/>
  <c r="AP396" i="1"/>
  <c r="BR396" i="1"/>
  <c r="BS396" i="1"/>
  <c r="A397" i="1"/>
  <c r="C397" i="1"/>
  <c r="G397" i="1"/>
  <c r="M397" i="1" a="1"/>
  <c r="M397" i="1" s="1"/>
  <c r="F394" i="12" s="1"/>
  <c r="N397" i="1" a="1"/>
  <c r="N397" i="1" s="1"/>
  <c r="L394" i="11" s="1"/>
  <c r="R397" i="1"/>
  <c r="BB397" i="1"/>
  <c r="AK397" i="1"/>
  <c r="K398" i="10" s="1"/>
  <c r="AL397" i="1"/>
  <c r="AP397" i="1"/>
  <c r="BR397" i="1"/>
  <c r="BS397" i="1"/>
  <c r="A398" i="1"/>
  <c r="C398" i="1"/>
  <c r="G398" i="1"/>
  <c r="M398" i="1" a="1"/>
  <c r="M398" i="1" s="1"/>
  <c r="F395" i="12" s="1"/>
  <c r="N398" i="1" a="1"/>
  <c r="N398" i="1" s="1"/>
  <c r="L395" i="11" s="1"/>
  <c r="R398" i="1"/>
  <c r="BB398" i="1"/>
  <c r="AK398" i="1"/>
  <c r="K399" i="10" s="1"/>
  <c r="AL398" i="1"/>
  <c r="AP398" i="1"/>
  <c r="BR398" i="1"/>
  <c r="BS398" i="1"/>
  <c r="A399" i="1"/>
  <c r="C399" i="1"/>
  <c r="G399" i="1"/>
  <c r="M399" i="1" a="1"/>
  <c r="M399" i="1" s="1"/>
  <c r="F396" i="12" s="1"/>
  <c r="N399" i="1" a="1"/>
  <c r="N399" i="1" s="1"/>
  <c r="L396" i="11" s="1"/>
  <c r="R399" i="1"/>
  <c r="BB399" i="1"/>
  <c r="AK399" i="1"/>
  <c r="K400" i="10" s="1"/>
  <c r="AL399" i="1"/>
  <c r="AP399" i="1"/>
  <c r="BR399" i="1"/>
  <c r="BS399" i="1"/>
  <c r="A400" i="1"/>
  <c r="C400" i="1"/>
  <c r="G400" i="1"/>
  <c r="M400" i="1" a="1"/>
  <c r="M400" i="1" s="1"/>
  <c r="F397" i="12" s="1"/>
  <c r="N400" i="1" a="1"/>
  <c r="N400" i="1" s="1"/>
  <c r="L397" i="11" s="1"/>
  <c r="R400" i="1"/>
  <c r="BB400" i="1"/>
  <c r="AK400" i="1"/>
  <c r="K401" i="10" s="1"/>
  <c r="AL400" i="1"/>
  <c r="AP400" i="1"/>
  <c r="BR400" i="1"/>
  <c r="BS400" i="1"/>
  <c r="A401" i="1"/>
  <c r="C401" i="1"/>
  <c r="G401" i="1"/>
  <c r="M401" i="1" a="1"/>
  <c r="M401" i="1" s="1"/>
  <c r="F398" i="12" s="1"/>
  <c r="N401" i="1" a="1"/>
  <c r="N401" i="1" s="1"/>
  <c r="L398" i="11" s="1"/>
  <c r="R401" i="1"/>
  <c r="BB401" i="1"/>
  <c r="AK401" i="1"/>
  <c r="K402" i="10" s="1"/>
  <c r="AL401" i="1"/>
  <c r="AP401" i="1"/>
  <c r="BR401" i="1"/>
  <c r="BS401" i="1"/>
  <c r="A402" i="1"/>
  <c r="C402" i="1"/>
  <c r="G402" i="1"/>
  <c r="M402" i="1" a="1"/>
  <c r="M402" i="1" s="1"/>
  <c r="F399" i="12" s="1"/>
  <c r="N402" i="1" a="1"/>
  <c r="N402" i="1" s="1"/>
  <c r="L399" i="11" s="1"/>
  <c r="R402" i="1"/>
  <c r="BB402" i="1"/>
  <c r="AK402" i="1"/>
  <c r="K403" i="10" s="1"/>
  <c r="AL402" i="1"/>
  <c r="AP402" i="1"/>
  <c r="BR402" i="1"/>
  <c r="BS402" i="1"/>
  <c r="A403" i="1"/>
  <c r="C403" i="1"/>
  <c r="G403" i="1"/>
  <c r="M403" i="1" a="1"/>
  <c r="M403" i="1" s="1"/>
  <c r="F400" i="12" s="1"/>
  <c r="N403" i="1" a="1"/>
  <c r="N403" i="1" s="1"/>
  <c r="L400" i="11" s="1"/>
  <c r="R403" i="1"/>
  <c r="BB403" i="1"/>
  <c r="AK403" i="1"/>
  <c r="K404" i="10" s="1"/>
  <c r="AL403" i="1"/>
  <c r="AP403" i="1"/>
  <c r="BR403" i="1"/>
  <c r="BS403" i="1"/>
  <c r="A404" i="1"/>
  <c r="C404" i="1"/>
  <c r="G404" i="1"/>
  <c r="M404" i="1" a="1"/>
  <c r="M404" i="1" s="1"/>
  <c r="F401" i="12" s="1"/>
  <c r="N404" i="1" a="1"/>
  <c r="N404" i="1" s="1"/>
  <c r="L401" i="11" s="1"/>
  <c r="R404" i="1"/>
  <c r="BB404" i="1"/>
  <c r="AK404" i="1"/>
  <c r="K405" i="10" s="1"/>
  <c r="AL404" i="1"/>
  <c r="AP404" i="1"/>
  <c r="BR404" i="1"/>
  <c r="BS404" i="1"/>
  <c r="A405" i="1"/>
  <c r="C405" i="1"/>
  <c r="G405" i="1"/>
  <c r="M405" i="1" a="1"/>
  <c r="M405" i="1" s="1"/>
  <c r="F402" i="12" s="1"/>
  <c r="N405" i="1" a="1"/>
  <c r="N405" i="1" s="1"/>
  <c r="L402" i="11" s="1"/>
  <c r="R405" i="1"/>
  <c r="BB405" i="1"/>
  <c r="AK405" i="1"/>
  <c r="K406" i="10" s="1"/>
  <c r="AL405" i="1"/>
  <c r="AP405" i="1"/>
  <c r="BR405" i="1"/>
  <c r="BS405" i="1"/>
  <c r="A406" i="1"/>
  <c r="C406" i="1"/>
  <c r="G406" i="1"/>
  <c r="M406" i="1" a="1"/>
  <c r="M406" i="1" s="1"/>
  <c r="F403" i="12" s="1"/>
  <c r="N406" i="1" a="1"/>
  <c r="N406" i="1" s="1"/>
  <c r="L403" i="11" s="1"/>
  <c r="R406" i="1"/>
  <c r="BB406" i="1"/>
  <c r="AK406" i="1"/>
  <c r="K407" i="10" s="1"/>
  <c r="AL406" i="1"/>
  <c r="AP406" i="1"/>
  <c r="BR406" i="1"/>
  <c r="BS406" i="1"/>
  <c r="A407" i="1"/>
  <c r="C407" i="1"/>
  <c r="G407" i="1"/>
  <c r="M407" i="1" a="1"/>
  <c r="M407" i="1" s="1"/>
  <c r="F404" i="12" s="1"/>
  <c r="N407" i="1" a="1"/>
  <c r="N407" i="1" s="1"/>
  <c r="L404" i="11" s="1"/>
  <c r="R407" i="1"/>
  <c r="BB407" i="1"/>
  <c r="AK407" i="1"/>
  <c r="K408" i="10" s="1"/>
  <c r="AL407" i="1"/>
  <c r="AP407" i="1"/>
  <c r="BR407" i="1"/>
  <c r="BS407" i="1"/>
  <c r="A408" i="1"/>
  <c r="C408" i="1"/>
  <c r="G408" i="1"/>
  <c r="M408" i="1" a="1"/>
  <c r="M408" i="1" s="1"/>
  <c r="F405" i="12" s="1"/>
  <c r="N408" i="1" a="1"/>
  <c r="N408" i="1" s="1"/>
  <c r="L405" i="11" s="1"/>
  <c r="R408" i="1"/>
  <c r="BB408" i="1"/>
  <c r="AK408" i="1"/>
  <c r="K409" i="10" s="1"/>
  <c r="AL408" i="1"/>
  <c r="AP408" i="1"/>
  <c r="BR408" i="1"/>
  <c r="BS408" i="1"/>
  <c r="A409" i="1"/>
  <c r="C409" i="1"/>
  <c r="G409" i="1"/>
  <c r="M409" i="1" a="1"/>
  <c r="M409" i="1" s="1"/>
  <c r="F406" i="12" s="1"/>
  <c r="N409" i="1" a="1"/>
  <c r="N409" i="1" s="1"/>
  <c r="L406" i="11" s="1"/>
  <c r="R409" i="1"/>
  <c r="BB409" i="1"/>
  <c r="AK409" i="1"/>
  <c r="K410" i="10" s="1"/>
  <c r="AL409" i="1"/>
  <c r="AP409" i="1"/>
  <c r="BR409" i="1"/>
  <c r="BS409" i="1"/>
  <c r="A410" i="1"/>
  <c r="C410" i="1"/>
  <c r="G410" i="1"/>
  <c r="M410" i="1" a="1"/>
  <c r="M410" i="1" s="1"/>
  <c r="F407" i="12" s="1"/>
  <c r="N410" i="1" a="1"/>
  <c r="N410" i="1" s="1"/>
  <c r="L407" i="11" s="1"/>
  <c r="R410" i="1"/>
  <c r="BB410" i="1"/>
  <c r="AK410" i="1"/>
  <c r="K411" i="10" s="1"/>
  <c r="AL410" i="1"/>
  <c r="AP410" i="1"/>
  <c r="BR410" i="1"/>
  <c r="BS410" i="1"/>
  <c r="A411" i="1"/>
  <c r="C411" i="1"/>
  <c r="G411" i="1"/>
  <c r="M411" i="1" a="1"/>
  <c r="M411" i="1" s="1"/>
  <c r="F408" i="12" s="1"/>
  <c r="N411" i="1" a="1"/>
  <c r="N411" i="1" s="1"/>
  <c r="L408" i="11" s="1"/>
  <c r="R411" i="1"/>
  <c r="BB411" i="1"/>
  <c r="AK411" i="1"/>
  <c r="K412" i="10" s="1"/>
  <c r="AL411" i="1"/>
  <c r="AP411" i="1"/>
  <c r="BR411" i="1"/>
  <c r="BS411" i="1"/>
  <c r="A412" i="1"/>
  <c r="C412" i="1"/>
  <c r="G412" i="1"/>
  <c r="M412" i="1" a="1"/>
  <c r="M412" i="1" s="1"/>
  <c r="F409" i="12" s="1"/>
  <c r="N412" i="1" a="1"/>
  <c r="N412" i="1" s="1"/>
  <c r="L409" i="11" s="1"/>
  <c r="R412" i="1"/>
  <c r="BB412" i="1"/>
  <c r="AK412" i="1"/>
  <c r="K413" i="10" s="1"/>
  <c r="AL412" i="1"/>
  <c r="AP412" i="1"/>
  <c r="BR412" i="1"/>
  <c r="BS412" i="1"/>
  <c r="A413" i="1"/>
  <c r="C413" i="1"/>
  <c r="G413" i="1"/>
  <c r="M413" i="1" a="1"/>
  <c r="M413" i="1" s="1"/>
  <c r="F410" i="12" s="1"/>
  <c r="N413" i="1" a="1"/>
  <c r="N413" i="1" s="1"/>
  <c r="L410" i="11" s="1"/>
  <c r="R413" i="1"/>
  <c r="BB413" i="1"/>
  <c r="AK413" i="1"/>
  <c r="K414" i="10" s="1"/>
  <c r="AL413" i="1"/>
  <c r="AP413" i="1"/>
  <c r="BR413" i="1"/>
  <c r="BS413" i="1"/>
  <c r="A414" i="1"/>
  <c r="C414" i="1"/>
  <c r="G414" i="1"/>
  <c r="M414" i="1" a="1"/>
  <c r="M414" i="1" s="1"/>
  <c r="F411" i="12" s="1"/>
  <c r="N414" i="1" a="1"/>
  <c r="N414" i="1" s="1"/>
  <c r="L411" i="11" s="1"/>
  <c r="R414" i="1"/>
  <c r="BB414" i="1"/>
  <c r="AK414" i="1"/>
  <c r="K415" i="10" s="1"/>
  <c r="AL414" i="1"/>
  <c r="AP414" i="1"/>
  <c r="BR414" i="1"/>
  <c r="BS414" i="1"/>
  <c r="A415" i="1"/>
  <c r="C415" i="1"/>
  <c r="G415" i="1"/>
  <c r="M415" i="1" a="1"/>
  <c r="M415" i="1" s="1"/>
  <c r="F412" i="12" s="1"/>
  <c r="N415" i="1" a="1"/>
  <c r="N415" i="1" s="1"/>
  <c r="R415" i="1"/>
  <c r="BB415" i="1"/>
  <c r="AK415" i="1"/>
  <c r="K416" i="10" s="1"/>
  <c r="AL415" i="1"/>
  <c r="AP415" i="1"/>
  <c r="BR415" i="1"/>
  <c r="BS415" i="1"/>
  <c r="A416" i="1"/>
  <c r="C416" i="1"/>
  <c r="G416" i="1"/>
  <c r="M416" i="1" a="1"/>
  <c r="M416" i="1" s="1"/>
  <c r="F413" i="12" s="1"/>
  <c r="N416" i="1" a="1"/>
  <c r="N416" i="1" s="1"/>
  <c r="L413" i="11" s="1"/>
  <c r="R416" i="1"/>
  <c r="BB416" i="1"/>
  <c r="AK416" i="1"/>
  <c r="K417" i="10" s="1"/>
  <c r="AL416" i="1"/>
  <c r="AP416" i="1"/>
  <c r="BR416" i="1"/>
  <c r="BS416" i="1"/>
  <c r="A417" i="1"/>
  <c r="C417" i="1"/>
  <c r="G417" i="1"/>
  <c r="M417" i="1" a="1"/>
  <c r="M417" i="1" s="1"/>
  <c r="F414" i="12" s="1"/>
  <c r="N417" i="1" a="1"/>
  <c r="N417" i="1" s="1"/>
  <c r="L414" i="11" s="1"/>
  <c r="R417" i="1"/>
  <c r="BB417" i="1"/>
  <c r="AK417" i="1"/>
  <c r="K418" i="10" s="1"/>
  <c r="AL417" i="1"/>
  <c r="AP417" i="1"/>
  <c r="BR417" i="1"/>
  <c r="BS417" i="1"/>
  <c r="A418" i="1"/>
  <c r="C418" i="1"/>
  <c r="G418" i="1"/>
  <c r="M418" i="1" a="1"/>
  <c r="M418" i="1" s="1"/>
  <c r="F415" i="12" s="1"/>
  <c r="N418" i="1" a="1"/>
  <c r="N418" i="1" s="1"/>
  <c r="L415" i="11" s="1"/>
  <c r="R418" i="1"/>
  <c r="BB418" i="1"/>
  <c r="AK418" i="1"/>
  <c r="K419" i="10" s="1"/>
  <c r="AL418" i="1"/>
  <c r="AP418" i="1"/>
  <c r="BR418" i="1"/>
  <c r="BS418" i="1"/>
  <c r="A419" i="1"/>
  <c r="C419" i="1"/>
  <c r="G419" i="1"/>
  <c r="M419" i="1" a="1"/>
  <c r="M419" i="1" s="1"/>
  <c r="F416" i="12" s="1"/>
  <c r="N419" i="1" a="1"/>
  <c r="N419" i="1" s="1"/>
  <c r="L416" i="11" s="1"/>
  <c r="R419" i="1"/>
  <c r="BB419" i="1"/>
  <c r="AK419" i="1"/>
  <c r="K420" i="10" s="1"/>
  <c r="AL419" i="1"/>
  <c r="AP419" i="1"/>
  <c r="BR419" i="1"/>
  <c r="BS419" i="1"/>
  <c r="A420" i="1"/>
  <c r="C420" i="1"/>
  <c r="G420" i="1"/>
  <c r="M420" i="1" a="1"/>
  <c r="M420" i="1" s="1"/>
  <c r="F417" i="12" s="1"/>
  <c r="N420" i="1" a="1"/>
  <c r="N420" i="1" s="1"/>
  <c r="L417" i="11" s="1"/>
  <c r="R420" i="1"/>
  <c r="BB420" i="1"/>
  <c r="AK420" i="1"/>
  <c r="K421" i="10" s="1"/>
  <c r="AL420" i="1"/>
  <c r="AP420" i="1"/>
  <c r="BR420" i="1"/>
  <c r="BS420" i="1"/>
  <c r="A421" i="1"/>
  <c r="C421" i="1"/>
  <c r="G421" i="1"/>
  <c r="M421" i="1" a="1"/>
  <c r="M421" i="1" s="1"/>
  <c r="F418" i="12" s="1"/>
  <c r="N421" i="1" a="1"/>
  <c r="N421" i="1" s="1"/>
  <c r="L418" i="11" s="1"/>
  <c r="R421" i="1"/>
  <c r="BB421" i="1"/>
  <c r="AK421" i="1"/>
  <c r="K422" i="10" s="1"/>
  <c r="AL421" i="1"/>
  <c r="AP421" i="1"/>
  <c r="BR421" i="1"/>
  <c r="BS421" i="1"/>
  <c r="A422" i="1"/>
  <c r="C422" i="1"/>
  <c r="G422" i="1"/>
  <c r="M422" i="1" a="1"/>
  <c r="M422" i="1" s="1"/>
  <c r="F419" i="12" s="1"/>
  <c r="N422" i="1" a="1"/>
  <c r="N422" i="1" s="1"/>
  <c r="L419" i="11" s="1"/>
  <c r="R422" i="1"/>
  <c r="BB422" i="1"/>
  <c r="AK422" i="1"/>
  <c r="K423" i="10" s="1"/>
  <c r="AL422" i="1"/>
  <c r="AP422" i="1"/>
  <c r="BR422" i="1"/>
  <c r="BS422" i="1"/>
  <c r="A423" i="1"/>
  <c r="C423" i="1"/>
  <c r="G423" i="1"/>
  <c r="M423" i="1" a="1"/>
  <c r="M423" i="1" s="1"/>
  <c r="F420" i="12" s="1"/>
  <c r="N423" i="1" a="1"/>
  <c r="N423" i="1" s="1"/>
  <c r="L420" i="11" s="1"/>
  <c r="R423" i="1"/>
  <c r="BB423" i="1"/>
  <c r="AK423" i="1"/>
  <c r="K424" i="10" s="1"/>
  <c r="AL423" i="1"/>
  <c r="AP423" i="1"/>
  <c r="BR423" i="1"/>
  <c r="BS423" i="1"/>
  <c r="A424" i="1"/>
  <c r="C424" i="1"/>
  <c r="G424" i="1"/>
  <c r="M424" i="1" a="1"/>
  <c r="M424" i="1" s="1"/>
  <c r="F421" i="12" s="1"/>
  <c r="N424" i="1" a="1"/>
  <c r="N424" i="1" s="1"/>
  <c r="L421" i="11" s="1"/>
  <c r="R424" i="1"/>
  <c r="BB424" i="1"/>
  <c r="AK424" i="1"/>
  <c r="K425" i="10" s="1"/>
  <c r="AL424" i="1"/>
  <c r="AP424" i="1"/>
  <c r="BR424" i="1"/>
  <c r="BS424" i="1"/>
  <c r="A425" i="1"/>
  <c r="C425" i="1"/>
  <c r="G425" i="1"/>
  <c r="M425" i="1" a="1"/>
  <c r="M425" i="1" s="1"/>
  <c r="F422" i="12" s="1"/>
  <c r="N425" i="1" a="1"/>
  <c r="N425" i="1" s="1"/>
  <c r="L422" i="11" s="1"/>
  <c r="R425" i="1"/>
  <c r="BB425" i="1"/>
  <c r="AK425" i="1"/>
  <c r="K426" i="10" s="1"/>
  <c r="AL425" i="1"/>
  <c r="AP425" i="1"/>
  <c r="BR425" i="1"/>
  <c r="BS425" i="1"/>
  <c r="A426" i="1"/>
  <c r="C426" i="1"/>
  <c r="G426" i="1"/>
  <c r="M426" i="1" a="1"/>
  <c r="M426" i="1" s="1"/>
  <c r="F423" i="12" s="1"/>
  <c r="N426" i="1" a="1"/>
  <c r="N426" i="1" s="1"/>
  <c r="L423" i="11" s="1"/>
  <c r="R426" i="1"/>
  <c r="BB426" i="1"/>
  <c r="AK426" i="1"/>
  <c r="K427" i="10" s="1"/>
  <c r="AL426" i="1"/>
  <c r="AP426" i="1"/>
  <c r="BR426" i="1"/>
  <c r="BS426" i="1"/>
  <c r="A427" i="1"/>
  <c r="C427" i="1"/>
  <c r="G427" i="1"/>
  <c r="M427" i="1" a="1"/>
  <c r="M427" i="1" s="1"/>
  <c r="F424" i="12" s="1"/>
  <c r="N427" i="1" a="1"/>
  <c r="N427" i="1" s="1"/>
  <c r="L424" i="11" s="1"/>
  <c r="R427" i="1"/>
  <c r="BB427" i="1"/>
  <c r="AK427" i="1"/>
  <c r="K428" i="10" s="1"/>
  <c r="AL427" i="1"/>
  <c r="AP427" i="1"/>
  <c r="BR427" i="1"/>
  <c r="BS427" i="1"/>
  <c r="A428" i="1"/>
  <c r="C428" i="1"/>
  <c r="G428" i="1"/>
  <c r="M428" i="1" a="1"/>
  <c r="M428" i="1" s="1"/>
  <c r="F425" i="12" s="1"/>
  <c r="N428" i="1" a="1"/>
  <c r="N428" i="1" s="1"/>
  <c r="L425" i="11" s="1"/>
  <c r="R428" i="1"/>
  <c r="BB428" i="1"/>
  <c r="AK428" i="1"/>
  <c r="K429" i="10" s="1"/>
  <c r="AL428" i="1"/>
  <c r="AP428" i="1"/>
  <c r="BR428" i="1"/>
  <c r="BS428" i="1"/>
  <c r="A429" i="1"/>
  <c r="C429" i="1"/>
  <c r="G429" i="1"/>
  <c r="M429" i="1" a="1"/>
  <c r="M429" i="1" s="1"/>
  <c r="F426" i="12" s="1"/>
  <c r="N429" i="1" a="1"/>
  <c r="N429" i="1" s="1"/>
  <c r="L426" i="11" s="1"/>
  <c r="R429" i="1"/>
  <c r="BB429" i="1"/>
  <c r="AK429" i="1"/>
  <c r="K430" i="10" s="1"/>
  <c r="AL429" i="1"/>
  <c r="AP429" i="1"/>
  <c r="BR429" i="1"/>
  <c r="BS429" i="1"/>
  <c r="A430" i="1"/>
  <c r="C430" i="1"/>
  <c r="G430" i="1"/>
  <c r="M430" i="1" a="1"/>
  <c r="M430" i="1" s="1"/>
  <c r="F427" i="12" s="1"/>
  <c r="N430" i="1" a="1"/>
  <c r="N430" i="1" s="1"/>
  <c r="L427" i="11" s="1"/>
  <c r="R430" i="1"/>
  <c r="BB430" i="1"/>
  <c r="AK430" i="1"/>
  <c r="K431" i="10" s="1"/>
  <c r="AL430" i="1"/>
  <c r="AP430" i="1"/>
  <c r="BR430" i="1"/>
  <c r="BS430" i="1"/>
  <c r="A431" i="1"/>
  <c r="C431" i="1"/>
  <c r="G431" i="1"/>
  <c r="M431" i="1" a="1"/>
  <c r="M431" i="1" s="1"/>
  <c r="F428" i="12" s="1"/>
  <c r="N431" i="1" a="1"/>
  <c r="N431" i="1" s="1"/>
  <c r="L428" i="11" s="1"/>
  <c r="R431" i="1"/>
  <c r="BB431" i="1"/>
  <c r="AK431" i="1"/>
  <c r="K432" i="10" s="1"/>
  <c r="AL431" i="1"/>
  <c r="AP431" i="1"/>
  <c r="BR431" i="1"/>
  <c r="BS431" i="1"/>
  <c r="A432" i="1"/>
  <c r="C432" i="1"/>
  <c r="G432" i="1"/>
  <c r="M432" i="1" a="1"/>
  <c r="M432" i="1" s="1"/>
  <c r="F429" i="12" s="1"/>
  <c r="N432" i="1" a="1"/>
  <c r="N432" i="1" s="1"/>
  <c r="L429" i="11" s="1"/>
  <c r="R432" i="1"/>
  <c r="BB432" i="1"/>
  <c r="AK432" i="1"/>
  <c r="K433" i="10" s="1"/>
  <c r="AL432" i="1"/>
  <c r="AP432" i="1"/>
  <c r="BR432" i="1"/>
  <c r="BS432" i="1"/>
  <c r="A433" i="1"/>
  <c r="C433" i="1"/>
  <c r="G433" i="1"/>
  <c r="M433" i="1" a="1"/>
  <c r="M433" i="1" s="1"/>
  <c r="F430" i="12" s="1"/>
  <c r="N433" i="1" a="1"/>
  <c r="N433" i="1" s="1"/>
  <c r="L430" i="11" s="1"/>
  <c r="R433" i="1"/>
  <c r="BB433" i="1"/>
  <c r="AK433" i="1"/>
  <c r="K434" i="10" s="1"/>
  <c r="AL433" i="1"/>
  <c r="AP433" i="1"/>
  <c r="BR433" i="1"/>
  <c r="BS433" i="1"/>
  <c r="A434" i="1"/>
  <c r="C434" i="1"/>
  <c r="G434" i="1"/>
  <c r="M434" i="1" a="1"/>
  <c r="M434" i="1" s="1"/>
  <c r="F431" i="12" s="1"/>
  <c r="N434" i="1" a="1"/>
  <c r="N434" i="1" s="1"/>
  <c r="L431" i="11" s="1"/>
  <c r="R434" i="1"/>
  <c r="BB434" i="1"/>
  <c r="AK434" i="1"/>
  <c r="K435" i="10" s="1"/>
  <c r="AL434" i="1"/>
  <c r="AP434" i="1"/>
  <c r="BR434" i="1"/>
  <c r="BS434" i="1"/>
  <c r="A435" i="1"/>
  <c r="C435" i="1"/>
  <c r="G435" i="1"/>
  <c r="M435" i="1" a="1"/>
  <c r="M435" i="1" s="1"/>
  <c r="F432" i="12" s="1"/>
  <c r="N435" i="1" a="1"/>
  <c r="N435" i="1" s="1"/>
  <c r="L432" i="11" s="1"/>
  <c r="R435" i="1"/>
  <c r="BB435" i="1"/>
  <c r="AK435" i="1"/>
  <c r="K436" i="10" s="1"/>
  <c r="AL435" i="1"/>
  <c r="AP435" i="1"/>
  <c r="BR435" i="1"/>
  <c r="BS435" i="1"/>
  <c r="A436" i="1"/>
  <c r="C436" i="1"/>
  <c r="G436" i="1"/>
  <c r="M436" i="1" a="1"/>
  <c r="M436" i="1" s="1"/>
  <c r="F433" i="12" s="1"/>
  <c r="N436" i="1" a="1"/>
  <c r="N436" i="1" s="1"/>
  <c r="L433" i="11" s="1"/>
  <c r="R436" i="1"/>
  <c r="BB436" i="1"/>
  <c r="AK436" i="1"/>
  <c r="K437" i="10" s="1"/>
  <c r="AL436" i="1"/>
  <c r="AP436" i="1"/>
  <c r="BR436" i="1"/>
  <c r="BS436" i="1"/>
  <c r="A437" i="1"/>
  <c r="C437" i="1"/>
  <c r="G437" i="1"/>
  <c r="M437" i="1" a="1"/>
  <c r="M437" i="1" s="1"/>
  <c r="F434" i="12" s="1"/>
  <c r="N437" i="1" a="1"/>
  <c r="N437" i="1" s="1"/>
  <c r="L434" i="11" s="1"/>
  <c r="R437" i="1"/>
  <c r="BB437" i="1"/>
  <c r="AK437" i="1"/>
  <c r="K438" i="10" s="1"/>
  <c r="AL437" i="1"/>
  <c r="AP437" i="1"/>
  <c r="BR437" i="1"/>
  <c r="BS437" i="1"/>
  <c r="A438" i="1"/>
  <c r="C438" i="1"/>
  <c r="G438" i="1"/>
  <c r="M438" i="1" a="1"/>
  <c r="M438" i="1" s="1"/>
  <c r="F435" i="12" s="1"/>
  <c r="N438" i="1" a="1"/>
  <c r="N438" i="1" s="1"/>
  <c r="L435" i="11" s="1"/>
  <c r="R438" i="1"/>
  <c r="BB438" i="1"/>
  <c r="AK438" i="1"/>
  <c r="K439" i="10" s="1"/>
  <c r="AL438" i="1"/>
  <c r="AP438" i="1"/>
  <c r="BR438" i="1"/>
  <c r="BS438" i="1"/>
  <c r="A439" i="1"/>
  <c r="C439" i="1"/>
  <c r="G439" i="1"/>
  <c r="M439" i="1" a="1"/>
  <c r="M439" i="1" s="1"/>
  <c r="F436" i="12" s="1"/>
  <c r="N439" i="1" a="1"/>
  <c r="N439" i="1" s="1"/>
  <c r="L436" i="11" s="1"/>
  <c r="R439" i="1"/>
  <c r="BB439" i="1"/>
  <c r="AK439" i="1"/>
  <c r="K440" i="10" s="1"/>
  <c r="AL439" i="1"/>
  <c r="AP439" i="1"/>
  <c r="BR439" i="1"/>
  <c r="BS439" i="1"/>
  <c r="A440" i="1"/>
  <c r="C440" i="1"/>
  <c r="G440" i="1"/>
  <c r="M440" i="1" a="1"/>
  <c r="M440" i="1" s="1"/>
  <c r="F437" i="12" s="1"/>
  <c r="N440" i="1" a="1"/>
  <c r="N440" i="1" s="1"/>
  <c r="L437" i="11" s="1"/>
  <c r="R440" i="1"/>
  <c r="BB440" i="1"/>
  <c r="AK440" i="1"/>
  <c r="K441" i="10" s="1"/>
  <c r="AL440" i="1"/>
  <c r="AP440" i="1"/>
  <c r="BR440" i="1"/>
  <c r="BS440" i="1"/>
  <c r="A441" i="1"/>
  <c r="C441" i="1"/>
  <c r="G441" i="1"/>
  <c r="M441" i="1" a="1"/>
  <c r="M441" i="1" s="1"/>
  <c r="F438" i="12" s="1"/>
  <c r="N441" i="1" a="1"/>
  <c r="N441" i="1" s="1"/>
  <c r="L438" i="11" s="1"/>
  <c r="R441" i="1"/>
  <c r="BB441" i="1"/>
  <c r="AK441" i="1"/>
  <c r="K442" i="10" s="1"/>
  <c r="AL441" i="1"/>
  <c r="AP441" i="1"/>
  <c r="BR441" i="1"/>
  <c r="BS441" i="1"/>
  <c r="A442" i="1"/>
  <c r="C442" i="1"/>
  <c r="G442" i="1"/>
  <c r="M442" i="1" a="1"/>
  <c r="M442" i="1" s="1"/>
  <c r="F439" i="12" s="1"/>
  <c r="N442" i="1" a="1"/>
  <c r="N442" i="1" s="1"/>
  <c r="L439" i="11" s="1"/>
  <c r="R442" i="1"/>
  <c r="BB442" i="1"/>
  <c r="AK442" i="1"/>
  <c r="K443" i="10" s="1"/>
  <c r="AL442" i="1"/>
  <c r="AP442" i="1"/>
  <c r="BR442" i="1"/>
  <c r="BS442" i="1"/>
  <c r="A443" i="1"/>
  <c r="C443" i="1"/>
  <c r="G443" i="1"/>
  <c r="M443" i="1" a="1"/>
  <c r="M443" i="1" s="1"/>
  <c r="F440" i="12" s="1"/>
  <c r="N443" i="1" a="1"/>
  <c r="N443" i="1" s="1"/>
  <c r="L440" i="11" s="1"/>
  <c r="R443" i="1"/>
  <c r="BB443" i="1"/>
  <c r="AK443" i="1"/>
  <c r="K444" i="10" s="1"/>
  <c r="AL443" i="1"/>
  <c r="AP443" i="1"/>
  <c r="BR443" i="1"/>
  <c r="BS443" i="1"/>
  <c r="A444" i="1"/>
  <c r="C444" i="1"/>
  <c r="G444" i="1"/>
  <c r="M444" i="1" a="1"/>
  <c r="M444" i="1" s="1"/>
  <c r="F441" i="12" s="1"/>
  <c r="N444" i="1" a="1"/>
  <c r="N444" i="1" s="1"/>
  <c r="L441" i="11" s="1"/>
  <c r="R444" i="1"/>
  <c r="BB444" i="1"/>
  <c r="AK444" i="1"/>
  <c r="K445" i="10" s="1"/>
  <c r="AL444" i="1"/>
  <c r="AP444" i="1"/>
  <c r="BR444" i="1"/>
  <c r="BS444" i="1"/>
  <c r="A445" i="1"/>
  <c r="C445" i="1"/>
  <c r="G445" i="1"/>
  <c r="M445" i="1" a="1"/>
  <c r="M445" i="1" s="1"/>
  <c r="F442" i="12" s="1"/>
  <c r="N445" i="1" a="1"/>
  <c r="N445" i="1" s="1"/>
  <c r="L442" i="11" s="1"/>
  <c r="R445" i="1"/>
  <c r="BB445" i="1"/>
  <c r="AK445" i="1"/>
  <c r="K446" i="10" s="1"/>
  <c r="AL445" i="1"/>
  <c r="AP445" i="1"/>
  <c r="BR445" i="1"/>
  <c r="BS445" i="1"/>
  <c r="A446" i="1"/>
  <c r="C446" i="1"/>
  <c r="G446" i="1"/>
  <c r="M446" i="1" a="1"/>
  <c r="M446" i="1" s="1"/>
  <c r="F443" i="12" s="1"/>
  <c r="N446" i="1" a="1"/>
  <c r="N446" i="1" s="1"/>
  <c r="L443" i="11" s="1"/>
  <c r="R446" i="1"/>
  <c r="BB446" i="1"/>
  <c r="AK446" i="1"/>
  <c r="K447" i="10" s="1"/>
  <c r="AL446" i="1"/>
  <c r="AP446" i="1"/>
  <c r="BR446" i="1"/>
  <c r="BS446" i="1"/>
  <c r="A447" i="1"/>
  <c r="C447" i="1"/>
  <c r="G447" i="1"/>
  <c r="M447" i="1" a="1"/>
  <c r="M447" i="1" s="1"/>
  <c r="F444" i="12" s="1"/>
  <c r="N447" i="1" a="1"/>
  <c r="N447" i="1" s="1"/>
  <c r="L444" i="11" s="1"/>
  <c r="R447" i="1"/>
  <c r="BB447" i="1"/>
  <c r="AK447" i="1"/>
  <c r="K448" i="10" s="1"/>
  <c r="AL447" i="1"/>
  <c r="AP447" i="1"/>
  <c r="BR447" i="1"/>
  <c r="BS447" i="1"/>
  <c r="A448" i="1"/>
  <c r="C448" i="1"/>
  <c r="G448" i="1"/>
  <c r="M448" i="1" a="1"/>
  <c r="M448" i="1" s="1"/>
  <c r="F445" i="12" s="1"/>
  <c r="N448" i="1" a="1"/>
  <c r="N448" i="1" s="1"/>
  <c r="L445" i="11" s="1"/>
  <c r="R448" i="1"/>
  <c r="BB448" i="1"/>
  <c r="AK448" i="1"/>
  <c r="K449" i="10" s="1"/>
  <c r="AL448" i="1"/>
  <c r="AP448" i="1"/>
  <c r="BR448" i="1"/>
  <c r="BS448" i="1"/>
  <c r="A449" i="1"/>
  <c r="C449" i="1"/>
  <c r="G449" i="1"/>
  <c r="M449" i="1" a="1"/>
  <c r="M449" i="1" s="1"/>
  <c r="F446" i="12" s="1"/>
  <c r="N449" i="1" a="1"/>
  <c r="N449" i="1" s="1"/>
  <c r="L446" i="11" s="1"/>
  <c r="R449" i="1"/>
  <c r="BB449" i="1"/>
  <c r="AK449" i="1"/>
  <c r="K450" i="10" s="1"/>
  <c r="AL449" i="1"/>
  <c r="AP449" i="1"/>
  <c r="BR449" i="1"/>
  <c r="BS449" i="1"/>
  <c r="A450" i="1"/>
  <c r="C450" i="1"/>
  <c r="G450" i="1"/>
  <c r="M450" i="1" a="1"/>
  <c r="M450" i="1" s="1"/>
  <c r="F447" i="12" s="1"/>
  <c r="N450" i="1" a="1"/>
  <c r="N450" i="1" s="1"/>
  <c r="L447" i="11" s="1"/>
  <c r="R450" i="1"/>
  <c r="BB450" i="1"/>
  <c r="AK450" i="1"/>
  <c r="K451" i="10" s="1"/>
  <c r="AL450" i="1"/>
  <c r="AP450" i="1"/>
  <c r="BR450" i="1"/>
  <c r="BS450" i="1"/>
  <c r="A451" i="1"/>
  <c r="C451" i="1"/>
  <c r="G451" i="1"/>
  <c r="M451" i="1" a="1"/>
  <c r="M451" i="1" s="1"/>
  <c r="F448" i="12" s="1"/>
  <c r="N451" i="1" a="1"/>
  <c r="N451" i="1" s="1"/>
  <c r="L448" i="11" s="1"/>
  <c r="R451" i="1"/>
  <c r="BB451" i="1"/>
  <c r="AK451" i="1"/>
  <c r="K452" i="10" s="1"/>
  <c r="AL451" i="1"/>
  <c r="AP451" i="1"/>
  <c r="BR451" i="1"/>
  <c r="BS451" i="1"/>
  <c r="A452" i="1"/>
  <c r="C452" i="1"/>
  <c r="G452" i="1"/>
  <c r="M452" i="1" a="1"/>
  <c r="M452" i="1" s="1"/>
  <c r="F449" i="12" s="1"/>
  <c r="N452" i="1" a="1"/>
  <c r="N452" i="1" s="1"/>
  <c r="L449" i="11" s="1"/>
  <c r="R452" i="1"/>
  <c r="BB452" i="1"/>
  <c r="AK452" i="1"/>
  <c r="K453" i="10" s="1"/>
  <c r="AL452" i="1"/>
  <c r="AP452" i="1"/>
  <c r="BR452" i="1"/>
  <c r="BS452" i="1"/>
  <c r="A453" i="1"/>
  <c r="C453" i="1"/>
  <c r="G453" i="1"/>
  <c r="M453" i="1" a="1"/>
  <c r="M453" i="1" s="1"/>
  <c r="F450" i="12" s="1"/>
  <c r="N453" i="1" a="1"/>
  <c r="N453" i="1" s="1"/>
  <c r="L450" i="11" s="1"/>
  <c r="R453" i="1"/>
  <c r="BB453" i="1"/>
  <c r="AK453" i="1"/>
  <c r="K454" i="10" s="1"/>
  <c r="AL453" i="1"/>
  <c r="AP453" i="1"/>
  <c r="BR453" i="1"/>
  <c r="BS453" i="1"/>
  <c r="A454" i="1"/>
  <c r="C454" i="1"/>
  <c r="G454" i="1"/>
  <c r="M454" i="1" a="1"/>
  <c r="M454" i="1" s="1"/>
  <c r="F451" i="12" s="1"/>
  <c r="N454" i="1" a="1"/>
  <c r="N454" i="1" s="1"/>
  <c r="L451" i="11" s="1"/>
  <c r="R454" i="1"/>
  <c r="BB454" i="1"/>
  <c r="AK454" i="1"/>
  <c r="K455" i="10" s="1"/>
  <c r="AL454" i="1"/>
  <c r="AP454" i="1"/>
  <c r="BR454" i="1"/>
  <c r="BS454" i="1"/>
  <c r="A455" i="1"/>
  <c r="C455" i="1"/>
  <c r="G455" i="1"/>
  <c r="M455" i="1" a="1"/>
  <c r="M455" i="1" s="1"/>
  <c r="F452" i="12" s="1"/>
  <c r="N455" i="1" a="1"/>
  <c r="N455" i="1" s="1"/>
  <c r="R455" i="1"/>
  <c r="BB455" i="1"/>
  <c r="AK455" i="1"/>
  <c r="K456" i="10" s="1"/>
  <c r="AL455" i="1"/>
  <c r="AP455" i="1"/>
  <c r="BR455" i="1"/>
  <c r="BS455" i="1"/>
  <c r="A456" i="1"/>
  <c r="C456" i="1"/>
  <c r="G456" i="1"/>
  <c r="M456" i="1" a="1"/>
  <c r="M456" i="1" s="1"/>
  <c r="F453" i="12" s="1"/>
  <c r="N456" i="1" a="1"/>
  <c r="N456" i="1" s="1"/>
  <c r="L453" i="11" s="1"/>
  <c r="R456" i="1"/>
  <c r="BB456" i="1"/>
  <c r="AK456" i="1"/>
  <c r="K457" i="10" s="1"/>
  <c r="AL456" i="1"/>
  <c r="AP456" i="1"/>
  <c r="BR456" i="1"/>
  <c r="BS456" i="1"/>
  <c r="A457" i="1"/>
  <c r="C457" i="1"/>
  <c r="G457" i="1"/>
  <c r="M457" i="1" a="1"/>
  <c r="M457" i="1" s="1"/>
  <c r="F454" i="12" s="1"/>
  <c r="N457" i="1" a="1"/>
  <c r="N457" i="1" s="1"/>
  <c r="L454" i="11" s="1"/>
  <c r="R457" i="1"/>
  <c r="BB457" i="1"/>
  <c r="AK457" i="1"/>
  <c r="K458" i="10" s="1"/>
  <c r="AL457" i="1"/>
  <c r="AP457" i="1"/>
  <c r="BR457" i="1"/>
  <c r="BS457" i="1"/>
  <c r="A458" i="1"/>
  <c r="C458" i="1"/>
  <c r="G458" i="1"/>
  <c r="M458" i="1" a="1"/>
  <c r="M458" i="1" s="1"/>
  <c r="F455" i="12" s="1"/>
  <c r="N458" i="1" a="1"/>
  <c r="N458" i="1" s="1"/>
  <c r="L455" i="11" s="1"/>
  <c r="R458" i="1"/>
  <c r="BB458" i="1"/>
  <c r="AK458" i="1"/>
  <c r="K459" i="10" s="1"/>
  <c r="AL458" i="1"/>
  <c r="AP458" i="1"/>
  <c r="BR458" i="1"/>
  <c r="BS458" i="1"/>
  <c r="A459" i="1"/>
  <c r="C459" i="1"/>
  <c r="G459" i="1"/>
  <c r="M459" i="1" a="1"/>
  <c r="M459" i="1" s="1"/>
  <c r="F456" i="12" s="1"/>
  <c r="N459" i="1" a="1"/>
  <c r="N459" i="1" s="1"/>
  <c r="R459" i="1"/>
  <c r="BB459" i="1"/>
  <c r="AK459" i="1"/>
  <c r="K460" i="10" s="1"/>
  <c r="AL459" i="1"/>
  <c r="AP459" i="1"/>
  <c r="BR459" i="1"/>
  <c r="BS459" i="1"/>
  <c r="A460" i="1"/>
  <c r="C460" i="1"/>
  <c r="G460" i="1"/>
  <c r="M460" i="1" a="1"/>
  <c r="M460" i="1" s="1"/>
  <c r="F457" i="12" s="1"/>
  <c r="N460" i="1" a="1"/>
  <c r="N460" i="1" s="1"/>
  <c r="L457" i="11" s="1"/>
  <c r="R460" i="1"/>
  <c r="BB460" i="1"/>
  <c r="AK460" i="1"/>
  <c r="K461" i="10" s="1"/>
  <c r="AL460" i="1"/>
  <c r="AP460" i="1"/>
  <c r="BR460" i="1"/>
  <c r="BS460" i="1"/>
  <c r="A461" i="1"/>
  <c r="C461" i="1"/>
  <c r="G461" i="1"/>
  <c r="M461" i="1" a="1"/>
  <c r="M461" i="1" s="1"/>
  <c r="F458" i="12" s="1"/>
  <c r="N461" i="1" a="1"/>
  <c r="N461" i="1" s="1"/>
  <c r="L458" i="11" s="1"/>
  <c r="R461" i="1"/>
  <c r="BB461" i="1"/>
  <c r="AK461" i="1"/>
  <c r="K462" i="10" s="1"/>
  <c r="AL461" i="1"/>
  <c r="AP461" i="1"/>
  <c r="BR461" i="1"/>
  <c r="BS461" i="1"/>
  <c r="A462" i="1"/>
  <c r="C462" i="1"/>
  <c r="G462" i="1"/>
  <c r="M462" i="1" a="1"/>
  <c r="M462" i="1" s="1"/>
  <c r="F459" i="12" s="1"/>
  <c r="N462" i="1" a="1"/>
  <c r="N462" i="1" s="1"/>
  <c r="L459" i="11" s="1"/>
  <c r="R462" i="1"/>
  <c r="BB462" i="1"/>
  <c r="AK462" i="1"/>
  <c r="K463" i="10" s="1"/>
  <c r="AL462" i="1"/>
  <c r="AP462" i="1"/>
  <c r="BR462" i="1"/>
  <c r="BS462" i="1"/>
  <c r="A463" i="1"/>
  <c r="C463" i="1"/>
  <c r="G463" i="1"/>
  <c r="M463" i="1" a="1"/>
  <c r="M463" i="1" s="1"/>
  <c r="F460" i="12" s="1"/>
  <c r="N463" i="1" a="1"/>
  <c r="N463" i="1" s="1"/>
  <c r="L460" i="11" s="1"/>
  <c r="R463" i="1"/>
  <c r="BB463" i="1"/>
  <c r="AK463" i="1"/>
  <c r="K464" i="10" s="1"/>
  <c r="AL463" i="1"/>
  <c r="AP463" i="1"/>
  <c r="BR463" i="1"/>
  <c r="BS463" i="1"/>
  <c r="A464" i="1"/>
  <c r="C464" i="1"/>
  <c r="G464" i="1"/>
  <c r="M464" i="1" a="1"/>
  <c r="M464" i="1" s="1"/>
  <c r="F461" i="12" s="1"/>
  <c r="N464" i="1" a="1"/>
  <c r="N464" i="1" s="1"/>
  <c r="L461" i="11" s="1"/>
  <c r="R464" i="1"/>
  <c r="BB464" i="1"/>
  <c r="AK464" i="1"/>
  <c r="K465" i="10" s="1"/>
  <c r="AL464" i="1"/>
  <c r="AP464" i="1"/>
  <c r="BR464" i="1"/>
  <c r="BS464" i="1"/>
  <c r="A465" i="1"/>
  <c r="C465" i="1"/>
  <c r="G465" i="1"/>
  <c r="M465" i="1" a="1"/>
  <c r="M465" i="1" s="1"/>
  <c r="F462" i="12" s="1"/>
  <c r="N465" i="1" a="1"/>
  <c r="N465" i="1" s="1"/>
  <c r="L462" i="11" s="1"/>
  <c r="R465" i="1"/>
  <c r="BB465" i="1"/>
  <c r="AK465" i="1"/>
  <c r="K466" i="10" s="1"/>
  <c r="AL465" i="1"/>
  <c r="AP465" i="1"/>
  <c r="BR465" i="1"/>
  <c r="BS465" i="1"/>
  <c r="A466" i="1"/>
  <c r="C466" i="1"/>
  <c r="G466" i="1"/>
  <c r="M466" i="1" a="1"/>
  <c r="M466" i="1" s="1"/>
  <c r="F463" i="12" s="1"/>
  <c r="N466" i="1" a="1"/>
  <c r="N466" i="1" s="1"/>
  <c r="L463" i="11" s="1"/>
  <c r="R466" i="1"/>
  <c r="BB466" i="1"/>
  <c r="AK466" i="1"/>
  <c r="K467" i="10" s="1"/>
  <c r="AL466" i="1"/>
  <c r="AP466" i="1"/>
  <c r="BR466" i="1"/>
  <c r="BS466" i="1"/>
  <c r="A467" i="1"/>
  <c r="C467" i="1"/>
  <c r="G467" i="1"/>
  <c r="M467" i="1" a="1"/>
  <c r="M467" i="1" s="1"/>
  <c r="F464" i="12" s="1"/>
  <c r="N467" i="1" a="1"/>
  <c r="N467" i="1" s="1"/>
  <c r="L464" i="11" s="1"/>
  <c r="R467" i="1"/>
  <c r="BB467" i="1"/>
  <c r="AK467" i="1"/>
  <c r="K468" i="10" s="1"/>
  <c r="AL467" i="1"/>
  <c r="AP467" i="1"/>
  <c r="BR467" i="1"/>
  <c r="BS467" i="1"/>
  <c r="A468" i="1"/>
  <c r="C468" i="1"/>
  <c r="G468" i="1"/>
  <c r="M468" i="1" a="1"/>
  <c r="M468" i="1" s="1"/>
  <c r="F465" i="12" s="1"/>
  <c r="N468" i="1" a="1"/>
  <c r="N468" i="1" s="1"/>
  <c r="L465" i="11" s="1"/>
  <c r="R468" i="1"/>
  <c r="BB468" i="1"/>
  <c r="AK468" i="1"/>
  <c r="K469" i="10" s="1"/>
  <c r="AL468" i="1"/>
  <c r="AP468" i="1"/>
  <c r="BR468" i="1"/>
  <c r="BS468" i="1"/>
  <c r="A469" i="1"/>
  <c r="C469" i="1"/>
  <c r="G469" i="1"/>
  <c r="M469" i="1" a="1"/>
  <c r="M469" i="1" s="1"/>
  <c r="F466" i="12" s="1"/>
  <c r="N469" i="1" a="1"/>
  <c r="N469" i="1" s="1"/>
  <c r="L466" i="11" s="1"/>
  <c r="R469" i="1"/>
  <c r="BB469" i="1"/>
  <c r="AK469" i="1"/>
  <c r="K470" i="10" s="1"/>
  <c r="AL469" i="1"/>
  <c r="AP469" i="1"/>
  <c r="BR469" i="1"/>
  <c r="BS469" i="1"/>
  <c r="A470" i="1"/>
  <c r="C470" i="1"/>
  <c r="G470" i="1"/>
  <c r="M470" i="1" a="1"/>
  <c r="M470" i="1" s="1"/>
  <c r="F467" i="12" s="1"/>
  <c r="N470" i="1" a="1"/>
  <c r="N470" i="1" s="1"/>
  <c r="L467" i="11" s="1"/>
  <c r="R470" i="1"/>
  <c r="BB470" i="1"/>
  <c r="AK470" i="1"/>
  <c r="K471" i="10" s="1"/>
  <c r="AL470" i="1"/>
  <c r="AP470" i="1"/>
  <c r="BR470" i="1"/>
  <c r="BS470" i="1"/>
  <c r="A471" i="1"/>
  <c r="C471" i="1"/>
  <c r="G471" i="1"/>
  <c r="M471" i="1" a="1"/>
  <c r="M471" i="1" s="1"/>
  <c r="F468" i="12" s="1"/>
  <c r="N471" i="1" a="1"/>
  <c r="N471" i="1" s="1"/>
  <c r="L468" i="11" s="1"/>
  <c r="R471" i="1"/>
  <c r="BB471" i="1"/>
  <c r="AK471" i="1"/>
  <c r="K472" i="10" s="1"/>
  <c r="AL471" i="1"/>
  <c r="AP471" i="1"/>
  <c r="BR471" i="1"/>
  <c r="BS471" i="1"/>
  <c r="A472" i="1"/>
  <c r="C472" i="1"/>
  <c r="G472" i="1"/>
  <c r="M472" i="1" a="1"/>
  <c r="M472" i="1" s="1"/>
  <c r="F469" i="12" s="1"/>
  <c r="N472" i="1" a="1"/>
  <c r="N472" i="1" s="1"/>
  <c r="L469" i="11" s="1"/>
  <c r="R472" i="1"/>
  <c r="BB472" i="1"/>
  <c r="AK472" i="1"/>
  <c r="K473" i="10" s="1"/>
  <c r="AL472" i="1"/>
  <c r="AP472" i="1"/>
  <c r="BR472" i="1"/>
  <c r="BS472" i="1"/>
  <c r="A473" i="1"/>
  <c r="C473" i="1"/>
  <c r="G473" i="1"/>
  <c r="M473" i="1" a="1"/>
  <c r="M473" i="1" s="1"/>
  <c r="F470" i="12" s="1"/>
  <c r="N473" i="1" a="1"/>
  <c r="N473" i="1" s="1"/>
  <c r="L470" i="11" s="1"/>
  <c r="R473" i="1"/>
  <c r="BB473" i="1"/>
  <c r="AK473" i="1"/>
  <c r="K474" i="10" s="1"/>
  <c r="AL473" i="1"/>
  <c r="AP473" i="1"/>
  <c r="BR473" i="1"/>
  <c r="BS473" i="1"/>
  <c r="A474" i="1"/>
  <c r="C474" i="1"/>
  <c r="G474" i="1"/>
  <c r="M474" i="1" a="1"/>
  <c r="M474" i="1" s="1"/>
  <c r="F471" i="12" s="1"/>
  <c r="N474" i="1" a="1"/>
  <c r="N474" i="1" s="1"/>
  <c r="L471" i="11" s="1"/>
  <c r="R474" i="1"/>
  <c r="BB474" i="1"/>
  <c r="AK474" i="1"/>
  <c r="K475" i="10" s="1"/>
  <c r="AL474" i="1"/>
  <c r="AP474" i="1"/>
  <c r="BR474" i="1"/>
  <c r="BS474" i="1"/>
  <c r="A475" i="1"/>
  <c r="C475" i="1"/>
  <c r="G475" i="1"/>
  <c r="M475" i="1" a="1"/>
  <c r="M475" i="1" s="1"/>
  <c r="F472" i="12" s="1"/>
  <c r="N475" i="1" a="1"/>
  <c r="N475" i="1" s="1"/>
  <c r="L472" i="11" s="1"/>
  <c r="R475" i="1"/>
  <c r="BB475" i="1"/>
  <c r="AK475" i="1"/>
  <c r="K476" i="10" s="1"/>
  <c r="AL475" i="1"/>
  <c r="AP475" i="1"/>
  <c r="BR475" i="1"/>
  <c r="BS475" i="1"/>
  <c r="A476" i="1"/>
  <c r="C476" i="1"/>
  <c r="G476" i="1"/>
  <c r="M476" i="1" a="1"/>
  <c r="M476" i="1" s="1"/>
  <c r="F473" i="12" s="1"/>
  <c r="N476" i="1" a="1"/>
  <c r="N476" i="1" s="1"/>
  <c r="L473" i="11" s="1"/>
  <c r="R476" i="1"/>
  <c r="BB476" i="1"/>
  <c r="AK476" i="1"/>
  <c r="K477" i="10" s="1"/>
  <c r="AL476" i="1"/>
  <c r="AP476" i="1"/>
  <c r="BR476" i="1"/>
  <c r="BS476" i="1"/>
  <c r="A477" i="1"/>
  <c r="C477" i="1"/>
  <c r="G477" i="1"/>
  <c r="M477" i="1" a="1"/>
  <c r="M477" i="1" s="1"/>
  <c r="F474" i="12" s="1"/>
  <c r="N477" i="1" a="1"/>
  <c r="N477" i="1" s="1"/>
  <c r="L474" i="11" s="1"/>
  <c r="R477" i="1"/>
  <c r="BB477" i="1"/>
  <c r="AK477" i="1"/>
  <c r="K478" i="10" s="1"/>
  <c r="AL477" i="1"/>
  <c r="AP477" i="1"/>
  <c r="BR477" i="1"/>
  <c r="BS477" i="1"/>
  <c r="A478" i="1"/>
  <c r="C478" i="1"/>
  <c r="G478" i="1"/>
  <c r="M478" i="1" a="1"/>
  <c r="M478" i="1" s="1"/>
  <c r="F475" i="12" s="1"/>
  <c r="N478" i="1" a="1"/>
  <c r="N478" i="1" s="1"/>
  <c r="L475" i="11" s="1"/>
  <c r="R478" i="1"/>
  <c r="BB478" i="1"/>
  <c r="AK478" i="1"/>
  <c r="K479" i="10" s="1"/>
  <c r="AL478" i="1"/>
  <c r="AP478" i="1"/>
  <c r="BR478" i="1"/>
  <c r="BS478" i="1"/>
  <c r="A479" i="1"/>
  <c r="C479" i="1"/>
  <c r="G479" i="1"/>
  <c r="M479" i="1" a="1"/>
  <c r="M479" i="1" s="1"/>
  <c r="F476" i="12" s="1"/>
  <c r="N479" i="1" a="1"/>
  <c r="N479" i="1" s="1"/>
  <c r="L476" i="11" s="1"/>
  <c r="R479" i="1"/>
  <c r="BB479" i="1"/>
  <c r="AK479" i="1"/>
  <c r="K480" i="10" s="1"/>
  <c r="AL479" i="1"/>
  <c r="AP479" i="1"/>
  <c r="BR479" i="1"/>
  <c r="BS479" i="1"/>
  <c r="A480" i="1"/>
  <c r="C480" i="1"/>
  <c r="G480" i="1"/>
  <c r="M480" i="1" a="1"/>
  <c r="M480" i="1" s="1"/>
  <c r="F477" i="12" s="1"/>
  <c r="N480" i="1" a="1"/>
  <c r="N480" i="1" s="1"/>
  <c r="L477" i="11" s="1"/>
  <c r="R480" i="1"/>
  <c r="BB480" i="1"/>
  <c r="AK480" i="1"/>
  <c r="K481" i="10" s="1"/>
  <c r="AL480" i="1"/>
  <c r="AP480" i="1"/>
  <c r="BR480" i="1"/>
  <c r="BS480" i="1"/>
  <c r="A481" i="1"/>
  <c r="C481" i="1"/>
  <c r="G481" i="1"/>
  <c r="M481" i="1" a="1"/>
  <c r="M481" i="1" s="1"/>
  <c r="F478" i="12" s="1"/>
  <c r="N481" i="1" a="1"/>
  <c r="N481" i="1" s="1"/>
  <c r="L478" i="11" s="1"/>
  <c r="R481" i="1"/>
  <c r="BB481" i="1"/>
  <c r="AK481" i="1"/>
  <c r="K482" i="10" s="1"/>
  <c r="AL481" i="1"/>
  <c r="AP481" i="1"/>
  <c r="BR481" i="1"/>
  <c r="BS481" i="1"/>
  <c r="A482" i="1"/>
  <c r="C482" i="1"/>
  <c r="G482" i="1"/>
  <c r="M482" i="1" a="1"/>
  <c r="M482" i="1" s="1"/>
  <c r="F479" i="12" s="1"/>
  <c r="N482" i="1" a="1"/>
  <c r="N482" i="1" s="1"/>
  <c r="L479" i="11" s="1"/>
  <c r="R482" i="1"/>
  <c r="BB482" i="1"/>
  <c r="AK482" i="1"/>
  <c r="K483" i="10" s="1"/>
  <c r="AL482" i="1"/>
  <c r="AP482" i="1"/>
  <c r="BR482" i="1"/>
  <c r="BS482" i="1"/>
  <c r="A483" i="1"/>
  <c r="C483" i="1"/>
  <c r="G483" i="1"/>
  <c r="M483" i="1" a="1"/>
  <c r="M483" i="1" s="1"/>
  <c r="F480" i="12" s="1"/>
  <c r="N483" i="1" a="1"/>
  <c r="N483" i="1" s="1"/>
  <c r="R483" i="1"/>
  <c r="BB483" i="1"/>
  <c r="AK483" i="1"/>
  <c r="K484" i="10" s="1"/>
  <c r="AL483" i="1"/>
  <c r="AP483" i="1"/>
  <c r="BR483" i="1"/>
  <c r="BS483" i="1"/>
  <c r="A484" i="1"/>
  <c r="C484" i="1"/>
  <c r="G484" i="1"/>
  <c r="M484" i="1" a="1"/>
  <c r="M484" i="1" s="1"/>
  <c r="F481" i="12" s="1"/>
  <c r="N484" i="1" a="1"/>
  <c r="N484" i="1" s="1"/>
  <c r="R484" i="1"/>
  <c r="BB484" i="1"/>
  <c r="AK484" i="1"/>
  <c r="K485" i="10" s="1"/>
  <c r="AL484" i="1"/>
  <c r="AP484" i="1"/>
  <c r="BR484" i="1"/>
  <c r="BS484" i="1"/>
  <c r="A485" i="1"/>
  <c r="C485" i="1"/>
  <c r="G485" i="1"/>
  <c r="M485" i="1" a="1"/>
  <c r="M485" i="1" s="1"/>
  <c r="F482" i="12" s="1"/>
  <c r="N485" i="1" a="1"/>
  <c r="N485" i="1" s="1"/>
  <c r="L482" i="11" s="1"/>
  <c r="R485" i="1"/>
  <c r="BB485" i="1"/>
  <c r="AK485" i="1"/>
  <c r="K486" i="10" s="1"/>
  <c r="AL485" i="1"/>
  <c r="AP485" i="1"/>
  <c r="BR485" i="1"/>
  <c r="BS485" i="1"/>
  <c r="A486" i="1"/>
  <c r="C486" i="1"/>
  <c r="G486" i="1"/>
  <c r="M486" i="1" a="1"/>
  <c r="M486" i="1" s="1"/>
  <c r="F483" i="12" s="1"/>
  <c r="N486" i="1" a="1"/>
  <c r="N486" i="1" s="1"/>
  <c r="L483" i="11" s="1"/>
  <c r="R486" i="1"/>
  <c r="BB486" i="1"/>
  <c r="AK486" i="1"/>
  <c r="K487" i="10" s="1"/>
  <c r="AL486" i="1"/>
  <c r="AP486" i="1"/>
  <c r="BR486" i="1"/>
  <c r="BS486" i="1"/>
  <c r="A487" i="1"/>
  <c r="C487" i="1"/>
  <c r="G487" i="1"/>
  <c r="M487" i="1" a="1"/>
  <c r="M487" i="1" s="1"/>
  <c r="F484" i="12" s="1"/>
  <c r="N487" i="1" a="1"/>
  <c r="N487" i="1" s="1"/>
  <c r="R487" i="1"/>
  <c r="BB487" i="1"/>
  <c r="AK487" i="1"/>
  <c r="K488" i="10" s="1"/>
  <c r="AL487" i="1"/>
  <c r="AP487" i="1"/>
  <c r="BR487" i="1"/>
  <c r="BS487" i="1"/>
  <c r="A488" i="1"/>
  <c r="C488" i="1"/>
  <c r="G488" i="1"/>
  <c r="M488" i="1" a="1"/>
  <c r="M488" i="1" s="1"/>
  <c r="F485" i="12" s="1"/>
  <c r="N488" i="1" a="1"/>
  <c r="N488" i="1" s="1"/>
  <c r="L485" i="11" s="1"/>
  <c r="R488" i="1"/>
  <c r="BB488" i="1"/>
  <c r="AK488" i="1"/>
  <c r="K489" i="10" s="1"/>
  <c r="AL488" i="1"/>
  <c r="AP488" i="1"/>
  <c r="BR488" i="1"/>
  <c r="BS488" i="1"/>
  <c r="A489" i="1"/>
  <c r="C489" i="1"/>
  <c r="G489" i="1"/>
  <c r="M489" i="1" a="1"/>
  <c r="M489" i="1" s="1"/>
  <c r="F486" i="12" s="1"/>
  <c r="N489" i="1" a="1"/>
  <c r="N489" i="1" s="1"/>
  <c r="L486" i="11" s="1"/>
  <c r="R489" i="1"/>
  <c r="BB489" i="1"/>
  <c r="AK489" i="1"/>
  <c r="K490" i="10" s="1"/>
  <c r="AL489" i="1"/>
  <c r="AP489" i="1"/>
  <c r="BR489" i="1"/>
  <c r="BS489" i="1"/>
  <c r="A490" i="1"/>
  <c r="C490" i="1"/>
  <c r="G490" i="1"/>
  <c r="M490" i="1" a="1"/>
  <c r="M490" i="1" s="1"/>
  <c r="F487" i="12" s="1"/>
  <c r="N490" i="1" a="1"/>
  <c r="N490" i="1" s="1"/>
  <c r="L487" i="11" s="1"/>
  <c r="R490" i="1"/>
  <c r="BB490" i="1"/>
  <c r="AK490" i="1"/>
  <c r="K491" i="10" s="1"/>
  <c r="AL490" i="1"/>
  <c r="AP490" i="1"/>
  <c r="BR490" i="1"/>
  <c r="BS490" i="1"/>
  <c r="A491" i="1"/>
  <c r="C491" i="1"/>
  <c r="G491" i="1"/>
  <c r="M491" i="1" a="1"/>
  <c r="M491" i="1" s="1"/>
  <c r="F488" i="12" s="1"/>
  <c r="N491" i="1" a="1"/>
  <c r="N491" i="1" s="1"/>
  <c r="L488" i="11" s="1"/>
  <c r="R491" i="1"/>
  <c r="BB491" i="1"/>
  <c r="AK491" i="1"/>
  <c r="K492" i="10" s="1"/>
  <c r="AL491" i="1"/>
  <c r="AP491" i="1"/>
  <c r="BR491" i="1"/>
  <c r="BS491" i="1"/>
  <c r="A492" i="1"/>
  <c r="C492" i="1"/>
  <c r="G492" i="1"/>
  <c r="M492" i="1" a="1"/>
  <c r="M492" i="1" s="1"/>
  <c r="F489" i="12" s="1"/>
  <c r="N492" i="1" a="1"/>
  <c r="N492" i="1" s="1"/>
  <c r="L489" i="11" s="1"/>
  <c r="R492" i="1"/>
  <c r="BB492" i="1"/>
  <c r="AK492" i="1"/>
  <c r="K493" i="10" s="1"/>
  <c r="AL492" i="1"/>
  <c r="AP492" i="1"/>
  <c r="BR492" i="1"/>
  <c r="BS492" i="1"/>
  <c r="A493" i="1"/>
  <c r="C493" i="1"/>
  <c r="G493" i="1"/>
  <c r="M493" i="1" a="1"/>
  <c r="M493" i="1" s="1"/>
  <c r="F490" i="12" s="1"/>
  <c r="N493" i="1" a="1"/>
  <c r="N493" i="1" s="1"/>
  <c r="L490" i="11" s="1"/>
  <c r="R493" i="1"/>
  <c r="BB493" i="1"/>
  <c r="AK493" i="1"/>
  <c r="K494" i="10" s="1"/>
  <c r="AL493" i="1"/>
  <c r="AP493" i="1"/>
  <c r="BR493" i="1"/>
  <c r="BS493" i="1"/>
  <c r="A494" i="1"/>
  <c r="C494" i="1"/>
  <c r="G494" i="1"/>
  <c r="M494" i="1" a="1"/>
  <c r="M494" i="1" s="1"/>
  <c r="F491" i="12" s="1"/>
  <c r="N494" i="1" a="1"/>
  <c r="N494" i="1" s="1"/>
  <c r="L491" i="11" s="1"/>
  <c r="R494" i="1"/>
  <c r="BB494" i="1"/>
  <c r="AK494" i="1"/>
  <c r="K495" i="10" s="1"/>
  <c r="AL494" i="1"/>
  <c r="AP494" i="1"/>
  <c r="BR494" i="1"/>
  <c r="BS494" i="1"/>
  <c r="A495" i="1"/>
  <c r="C495" i="1"/>
  <c r="G495" i="1"/>
  <c r="M495" i="1" a="1"/>
  <c r="M495" i="1" s="1"/>
  <c r="F492" i="12" s="1"/>
  <c r="N495" i="1" a="1"/>
  <c r="N495" i="1" s="1"/>
  <c r="L492" i="11" s="1"/>
  <c r="R495" i="1"/>
  <c r="BB495" i="1"/>
  <c r="AK495" i="1"/>
  <c r="K496" i="10" s="1"/>
  <c r="AL495" i="1"/>
  <c r="AP495" i="1"/>
  <c r="BR495" i="1"/>
  <c r="BS495" i="1"/>
  <c r="A496" i="1"/>
  <c r="C496" i="1"/>
  <c r="G496" i="1"/>
  <c r="M496" i="1" a="1"/>
  <c r="M496" i="1" s="1"/>
  <c r="F493" i="12" s="1"/>
  <c r="N496" i="1" a="1"/>
  <c r="N496" i="1" s="1"/>
  <c r="L493" i="11" s="1"/>
  <c r="R496" i="1"/>
  <c r="BB496" i="1"/>
  <c r="AK496" i="1"/>
  <c r="K497" i="10" s="1"/>
  <c r="AL496" i="1"/>
  <c r="AP496" i="1"/>
  <c r="BR496" i="1"/>
  <c r="BS496" i="1"/>
  <c r="A497" i="1"/>
  <c r="C497" i="1"/>
  <c r="G497" i="1"/>
  <c r="M497" i="1" a="1"/>
  <c r="M497" i="1" s="1"/>
  <c r="F494" i="12" s="1"/>
  <c r="N497" i="1" a="1"/>
  <c r="N497" i="1" s="1"/>
  <c r="L494" i="11" s="1"/>
  <c r="R497" i="1"/>
  <c r="BB497" i="1"/>
  <c r="AK497" i="1"/>
  <c r="K498" i="10" s="1"/>
  <c r="AL497" i="1"/>
  <c r="AP497" i="1"/>
  <c r="BR497" i="1"/>
  <c r="BS497" i="1"/>
  <c r="A498" i="1"/>
  <c r="C498" i="1"/>
  <c r="G498" i="1"/>
  <c r="M498" i="1" a="1"/>
  <c r="M498" i="1" s="1"/>
  <c r="F495" i="12" s="1"/>
  <c r="N498" i="1" a="1"/>
  <c r="N498" i="1" s="1"/>
  <c r="L495" i="11" s="1"/>
  <c r="R498" i="1"/>
  <c r="BB498" i="1"/>
  <c r="AK498" i="1"/>
  <c r="K499" i="10" s="1"/>
  <c r="AL498" i="1"/>
  <c r="AP498" i="1"/>
  <c r="BR498" i="1"/>
  <c r="BS498" i="1"/>
  <c r="A499" i="1"/>
  <c r="C499" i="1"/>
  <c r="G499" i="1"/>
  <c r="M499" i="1" a="1"/>
  <c r="M499" i="1" s="1"/>
  <c r="F496" i="12" s="1"/>
  <c r="N499" i="1" a="1"/>
  <c r="N499" i="1" s="1"/>
  <c r="R499" i="1"/>
  <c r="BB499" i="1"/>
  <c r="AK499" i="1"/>
  <c r="K500" i="10" s="1"/>
  <c r="AL499" i="1"/>
  <c r="AP499" i="1"/>
  <c r="BR499" i="1"/>
  <c r="BS499" i="1"/>
  <c r="A500" i="1"/>
  <c r="C500" i="1"/>
  <c r="G500" i="1"/>
  <c r="M500" i="1" a="1"/>
  <c r="M500" i="1" s="1"/>
  <c r="F497" i="12" s="1"/>
  <c r="N500" i="1" a="1"/>
  <c r="N500" i="1" s="1"/>
  <c r="R500" i="1"/>
  <c r="BB500" i="1"/>
  <c r="AK500" i="1"/>
  <c r="K501" i="10" s="1"/>
  <c r="AL500" i="1"/>
  <c r="AP500" i="1"/>
  <c r="BR500" i="1"/>
  <c r="BS500" i="1"/>
  <c r="A501" i="1"/>
  <c r="C501" i="1"/>
  <c r="G501" i="1"/>
  <c r="M501" i="1" a="1"/>
  <c r="M501" i="1" s="1"/>
  <c r="F498" i="12" s="1"/>
  <c r="N501" i="1" a="1"/>
  <c r="N501" i="1" s="1"/>
  <c r="L498" i="11" s="1"/>
  <c r="R501" i="1"/>
  <c r="BB501" i="1"/>
  <c r="AK501" i="1"/>
  <c r="K502" i="10" s="1"/>
  <c r="AL501" i="1"/>
  <c r="AP501" i="1"/>
  <c r="BR501" i="1"/>
  <c r="BS501" i="1"/>
  <c r="A502" i="1"/>
  <c r="C502" i="1"/>
  <c r="G502" i="1"/>
  <c r="M502" i="1" a="1"/>
  <c r="M502" i="1" s="1"/>
  <c r="F499" i="12" s="1"/>
  <c r="N502" i="1" a="1"/>
  <c r="N502" i="1" s="1"/>
  <c r="L499" i="11" s="1"/>
  <c r="R502" i="1"/>
  <c r="BB502" i="1"/>
  <c r="AK502" i="1"/>
  <c r="K503" i="10" s="1"/>
  <c r="AL502" i="1"/>
  <c r="AP502" i="1"/>
  <c r="BR502" i="1"/>
  <c r="BS502" i="1"/>
  <c r="A503" i="1"/>
  <c r="C503" i="1"/>
  <c r="G503" i="1"/>
  <c r="M503" i="1" a="1"/>
  <c r="M503" i="1" s="1"/>
  <c r="F500" i="12" s="1"/>
  <c r="N503" i="1" a="1"/>
  <c r="N503" i="1" s="1"/>
  <c r="L500" i="11" s="1"/>
  <c r="R503" i="1"/>
  <c r="BB503" i="1"/>
  <c r="AK503" i="1"/>
  <c r="K504" i="10" s="1"/>
  <c r="AL503" i="1"/>
  <c r="AP503" i="1"/>
  <c r="BR503" i="1"/>
  <c r="BS503" i="1"/>
  <c r="A504" i="1"/>
  <c r="C504" i="1"/>
  <c r="G504" i="1"/>
  <c r="M504" i="1" a="1"/>
  <c r="M504" i="1" s="1"/>
  <c r="F501" i="12" s="1"/>
  <c r="N504" i="1" a="1"/>
  <c r="N504" i="1" s="1"/>
  <c r="L501" i="11" s="1"/>
  <c r="R504" i="1"/>
  <c r="BB504" i="1"/>
  <c r="AK504" i="1"/>
  <c r="K505" i="10" s="1"/>
  <c r="AL504" i="1"/>
  <c r="AP504" i="1"/>
  <c r="BR504" i="1"/>
  <c r="BS504" i="1"/>
  <c r="A505" i="1"/>
  <c r="C505" i="1"/>
  <c r="G505" i="1"/>
  <c r="M505" i="1" a="1"/>
  <c r="M505" i="1" s="1"/>
  <c r="F502" i="12" s="1"/>
  <c r="N505" i="1" a="1"/>
  <c r="N505" i="1" s="1"/>
  <c r="L502" i="11" s="1"/>
  <c r="R505" i="1"/>
  <c r="BB505" i="1"/>
  <c r="AK505" i="1"/>
  <c r="AL505" i="1"/>
  <c r="AP505" i="1"/>
  <c r="BR505" i="1"/>
  <c r="BS505" i="1"/>
  <c r="A506" i="1"/>
  <c r="C506" i="1"/>
  <c r="G506" i="1"/>
  <c r="M506" i="1" a="1"/>
  <c r="M506" i="1" s="1"/>
  <c r="F503" i="12" s="1"/>
  <c r="N506" i="1" a="1"/>
  <c r="N506" i="1" s="1"/>
  <c r="L503" i="11" s="1"/>
  <c r="R506" i="1"/>
  <c r="BB506" i="1"/>
  <c r="AK506" i="1"/>
  <c r="K507" i="10" s="1"/>
  <c r="AL506" i="1"/>
  <c r="AP506" i="1"/>
  <c r="BR506" i="1"/>
  <c r="BS506" i="1"/>
  <c r="A507" i="1"/>
  <c r="C507" i="1"/>
  <c r="G507" i="1"/>
  <c r="M507" i="1" a="1"/>
  <c r="M507" i="1" s="1"/>
  <c r="F504" i="12" s="1"/>
  <c r="N507" i="1" a="1"/>
  <c r="N507" i="1" s="1"/>
  <c r="L504" i="11" s="1"/>
  <c r="R507" i="1"/>
  <c r="BB507" i="1"/>
  <c r="AK507" i="1"/>
  <c r="K508" i="10" s="1"/>
  <c r="AL507" i="1"/>
  <c r="AP507" i="1"/>
  <c r="BR507" i="1"/>
  <c r="BS507" i="1"/>
  <c r="A508" i="1"/>
  <c r="C508" i="1"/>
  <c r="G508" i="1"/>
  <c r="M508" i="1" a="1"/>
  <c r="M508" i="1" s="1"/>
  <c r="F505" i="12" s="1"/>
  <c r="N508" i="1" a="1"/>
  <c r="N508" i="1" s="1"/>
  <c r="L505" i="11" s="1"/>
  <c r="R508" i="1"/>
  <c r="BB508" i="1"/>
  <c r="AK508" i="1"/>
  <c r="K509" i="10" s="1"/>
  <c r="AL508" i="1"/>
  <c r="AP508" i="1"/>
  <c r="BR508" i="1"/>
  <c r="BS508" i="1"/>
  <c r="A509" i="1"/>
  <c r="C509" i="1"/>
  <c r="G509" i="1"/>
  <c r="M509" i="1" a="1"/>
  <c r="M509" i="1" s="1"/>
  <c r="F506" i="12" s="1"/>
  <c r="N509" i="1" a="1"/>
  <c r="N509" i="1" s="1"/>
  <c r="L506" i="11" s="1"/>
  <c r="R509" i="1"/>
  <c r="BB509" i="1"/>
  <c r="AK509" i="1"/>
  <c r="K510" i="10" s="1"/>
  <c r="AL509" i="1"/>
  <c r="AP509" i="1"/>
  <c r="BR509" i="1"/>
  <c r="BS509" i="1"/>
  <c r="A510" i="1"/>
  <c r="C510" i="1"/>
  <c r="G510" i="1"/>
  <c r="M510" i="1" a="1"/>
  <c r="M510" i="1" s="1"/>
  <c r="F507" i="12" s="1"/>
  <c r="N510" i="1" a="1"/>
  <c r="N510" i="1" s="1"/>
  <c r="L507" i="11" s="1"/>
  <c r="R510" i="1"/>
  <c r="BB510" i="1"/>
  <c r="AK510" i="1"/>
  <c r="K511" i="10" s="1"/>
  <c r="AL510" i="1"/>
  <c r="AP510" i="1"/>
  <c r="BR510" i="1"/>
  <c r="BS510" i="1"/>
  <c r="A511" i="1"/>
  <c r="C511" i="1"/>
  <c r="G511" i="1"/>
  <c r="M511" i="1" a="1"/>
  <c r="M511" i="1" s="1"/>
  <c r="F508" i="12" s="1"/>
  <c r="N511" i="1" a="1"/>
  <c r="N511" i="1" s="1"/>
  <c r="L508" i="11" s="1"/>
  <c r="R511" i="1"/>
  <c r="BB511" i="1"/>
  <c r="AK511" i="1"/>
  <c r="K512" i="10" s="1"/>
  <c r="AL511" i="1"/>
  <c r="AP511" i="1"/>
  <c r="BR511" i="1"/>
  <c r="BS511" i="1"/>
  <c r="A512" i="1"/>
  <c r="C512" i="1"/>
  <c r="G512" i="1"/>
  <c r="M512" i="1" a="1"/>
  <c r="M512" i="1" s="1"/>
  <c r="F509" i="12" s="1"/>
  <c r="N512" i="1" a="1"/>
  <c r="N512" i="1" s="1"/>
  <c r="L509" i="11" s="1"/>
  <c r="R512" i="1"/>
  <c r="BB512" i="1"/>
  <c r="AK512" i="1"/>
  <c r="K513" i="10" s="1"/>
  <c r="AL512" i="1"/>
  <c r="AP512" i="1"/>
  <c r="BR512" i="1"/>
  <c r="BS512" i="1"/>
  <c r="A513" i="1"/>
  <c r="C513" i="1"/>
  <c r="G513" i="1"/>
  <c r="M513" i="1" a="1"/>
  <c r="M513" i="1" s="1"/>
  <c r="F510" i="12" s="1"/>
  <c r="N513" i="1" a="1"/>
  <c r="N513" i="1" s="1"/>
  <c r="L510" i="11" s="1"/>
  <c r="R513" i="1"/>
  <c r="BB513" i="1"/>
  <c r="AK513" i="1"/>
  <c r="K514" i="10" s="1"/>
  <c r="AL513" i="1"/>
  <c r="AP513" i="1"/>
  <c r="BR513" i="1"/>
  <c r="BS513" i="1"/>
  <c r="A514" i="1"/>
  <c r="C514" i="1"/>
  <c r="G514" i="1"/>
  <c r="M514" i="1" a="1"/>
  <c r="M514" i="1" s="1"/>
  <c r="F511" i="12" s="1"/>
  <c r="N514" i="1" a="1"/>
  <c r="N514" i="1" s="1"/>
  <c r="L511" i="11" s="1"/>
  <c r="R514" i="1"/>
  <c r="BB514" i="1"/>
  <c r="AK514" i="1"/>
  <c r="K515" i="10" s="1"/>
  <c r="AL514" i="1"/>
  <c r="AP514" i="1"/>
  <c r="BR514" i="1"/>
  <c r="BS514" i="1"/>
  <c r="A515" i="1"/>
  <c r="C515" i="1"/>
  <c r="G515" i="1"/>
  <c r="M515" i="1" a="1"/>
  <c r="M515" i="1" s="1"/>
  <c r="F512" i="12" s="1"/>
  <c r="N515" i="1" a="1"/>
  <c r="N515" i="1" s="1"/>
  <c r="L512" i="11" s="1"/>
  <c r="R515" i="1"/>
  <c r="BB515" i="1"/>
  <c r="AK515" i="1"/>
  <c r="K516" i="10" s="1"/>
  <c r="AL515" i="1"/>
  <c r="AP515" i="1"/>
  <c r="BR515" i="1"/>
  <c r="BS515" i="1"/>
  <c r="A516" i="1"/>
  <c r="C516" i="1"/>
  <c r="G516" i="1"/>
  <c r="M516" i="1" a="1"/>
  <c r="M516" i="1" s="1"/>
  <c r="F513" i="12" s="1"/>
  <c r="N516" i="1" a="1"/>
  <c r="N516" i="1" s="1"/>
  <c r="R516" i="1"/>
  <c r="BB516" i="1"/>
  <c r="AK516" i="1"/>
  <c r="K517" i="10" s="1"/>
  <c r="AL516" i="1"/>
  <c r="AP516" i="1"/>
  <c r="BR516" i="1"/>
  <c r="BS516" i="1"/>
  <c r="A517" i="1"/>
  <c r="C517" i="1"/>
  <c r="G517" i="1"/>
  <c r="M517" i="1" a="1"/>
  <c r="M517" i="1" s="1"/>
  <c r="F514" i="12" s="1"/>
  <c r="N517" i="1" a="1"/>
  <c r="N517" i="1" s="1"/>
  <c r="L514" i="11" s="1"/>
  <c r="R517" i="1"/>
  <c r="BB517" i="1"/>
  <c r="AK517" i="1"/>
  <c r="K518" i="10" s="1"/>
  <c r="AL517" i="1"/>
  <c r="AP517" i="1"/>
  <c r="BR517" i="1"/>
  <c r="BS517" i="1"/>
  <c r="A518" i="1"/>
  <c r="C518" i="1"/>
  <c r="G518" i="1"/>
  <c r="M518" i="1" a="1"/>
  <c r="M518" i="1" s="1"/>
  <c r="F515" i="12" s="1"/>
  <c r="N518" i="1" a="1"/>
  <c r="N518" i="1" s="1"/>
  <c r="L515" i="11" s="1"/>
  <c r="R518" i="1"/>
  <c r="BB518" i="1"/>
  <c r="AK518" i="1"/>
  <c r="K519" i="10" s="1"/>
  <c r="AL518" i="1"/>
  <c r="AP518" i="1"/>
  <c r="BR518" i="1"/>
  <c r="BS518" i="1"/>
  <c r="A519" i="1"/>
  <c r="C519" i="1"/>
  <c r="G519" i="1"/>
  <c r="M519" i="1" a="1"/>
  <c r="M519" i="1" s="1"/>
  <c r="F516" i="12" s="1"/>
  <c r="N519" i="1" a="1"/>
  <c r="N519" i="1" s="1"/>
  <c r="R519" i="1"/>
  <c r="BB519" i="1"/>
  <c r="AK519" i="1"/>
  <c r="K520" i="10" s="1"/>
  <c r="AL519" i="1"/>
  <c r="AP519" i="1"/>
  <c r="BR519" i="1"/>
  <c r="BS519" i="1"/>
  <c r="A520" i="1"/>
  <c r="C520" i="1"/>
  <c r="G520" i="1"/>
  <c r="M520" i="1" a="1"/>
  <c r="M520" i="1" s="1"/>
  <c r="F517" i="12" s="1"/>
  <c r="N520" i="1" a="1"/>
  <c r="N520" i="1" s="1"/>
  <c r="L517" i="11" s="1"/>
  <c r="R520" i="1"/>
  <c r="BB520" i="1"/>
  <c r="AK520" i="1"/>
  <c r="K521" i="10" s="1"/>
  <c r="AL520" i="1"/>
  <c r="AP520" i="1"/>
  <c r="BR520" i="1"/>
  <c r="BS520" i="1"/>
  <c r="A521" i="1"/>
  <c r="C521" i="1"/>
  <c r="G521" i="1"/>
  <c r="M521" i="1" a="1"/>
  <c r="M521" i="1" s="1"/>
  <c r="F518" i="12" s="1"/>
  <c r="N521" i="1" a="1"/>
  <c r="N521" i="1" s="1"/>
  <c r="R521" i="1"/>
  <c r="BB521" i="1"/>
  <c r="AK521" i="1"/>
  <c r="K522" i="10" s="1"/>
  <c r="AL521" i="1"/>
  <c r="AP521" i="1"/>
  <c r="BR521" i="1"/>
  <c r="BS521" i="1"/>
  <c r="A522" i="1"/>
  <c r="C522" i="1"/>
  <c r="G522" i="1"/>
  <c r="M522" i="1" a="1"/>
  <c r="M522" i="1" s="1"/>
  <c r="F519" i="12" s="1"/>
  <c r="N522" i="1" a="1"/>
  <c r="N522" i="1" s="1"/>
  <c r="L519" i="11" s="1"/>
  <c r="R522" i="1"/>
  <c r="BB522" i="1"/>
  <c r="AK522" i="1"/>
  <c r="K523" i="10" s="1"/>
  <c r="AL522" i="1"/>
  <c r="AP522" i="1"/>
  <c r="BR522" i="1"/>
  <c r="BS522" i="1"/>
  <c r="A523" i="1"/>
  <c r="C523" i="1"/>
  <c r="G523" i="1"/>
  <c r="M523" i="1" a="1"/>
  <c r="M523" i="1" s="1"/>
  <c r="F520" i="12" s="1"/>
  <c r="N523" i="1" a="1"/>
  <c r="N523" i="1" s="1"/>
  <c r="L520" i="11" s="1"/>
  <c r="R523" i="1"/>
  <c r="BB523" i="1"/>
  <c r="AK523" i="1"/>
  <c r="K524" i="10" s="1"/>
  <c r="AL523" i="1"/>
  <c r="AP523" i="1"/>
  <c r="BR523" i="1"/>
  <c r="BS523" i="1"/>
  <c r="A524" i="1"/>
  <c r="C524" i="1"/>
  <c r="G524" i="1"/>
  <c r="M524" i="1" a="1"/>
  <c r="M524" i="1" s="1"/>
  <c r="F521" i="12" s="1"/>
  <c r="N524" i="1" a="1"/>
  <c r="N524" i="1" s="1"/>
  <c r="L521" i="11" s="1"/>
  <c r="R524" i="1"/>
  <c r="BB524" i="1"/>
  <c r="AK524" i="1"/>
  <c r="K525" i="10" s="1"/>
  <c r="AL524" i="1"/>
  <c r="AP524" i="1"/>
  <c r="BR524" i="1"/>
  <c r="BS524" i="1"/>
  <c r="A525" i="1"/>
  <c r="C525" i="1"/>
  <c r="G525" i="1"/>
  <c r="M525" i="1" a="1"/>
  <c r="M525" i="1" s="1"/>
  <c r="F522" i="12" s="1"/>
  <c r="N525" i="1" a="1"/>
  <c r="N525" i="1" s="1"/>
  <c r="L522" i="11" s="1"/>
  <c r="R525" i="1"/>
  <c r="BB525" i="1"/>
  <c r="AK525" i="1"/>
  <c r="K526" i="10" s="1"/>
  <c r="AL525" i="1"/>
  <c r="AP525" i="1"/>
  <c r="BR525" i="1"/>
  <c r="BS525" i="1"/>
  <c r="A526" i="1"/>
  <c r="C526" i="1"/>
  <c r="G526" i="1"/>
  <c r="M526" i="1" a="1"/>
  <c r="M526" i="1" s="1"/>
  <c r="F523" i="12" s="1"/>
  <c r="N526" i="1" a="1"/>
  <c r="N526" i="1" s="1"/>
  <c r="L523" i="11" s="1"/>
  <c r="R526" i="1"/>
  <c r="BB526" i="1"/>
  <c r="AK526" i="1"/>
  <c r="K527" i="10" s="1"/>
  <c r="AL526" i="1"/>
  <c r="AP526" i="1"/>
  <c r="BR526" i="1"/>
  <c r="BS526" i="1"/>
  <c r="A527" i="1"/>
  <c r="C527" i="1"/>
  <c r="G527" i="1"/>
  <c r="M527" i="1" a="1"/>
  <c r="M527" i="1" s="1"/>
  <c r="F524" i="12" s="1"/>
  <c r="N527" i="1" a="1"/>
  <c r="N527" i="1" s="1"/>
  <c r="L524" i="11" s="1"/>
  <c r="R527" i="1"/>
  <c r="BB527" i="1"/>
  <c r="AK527" i="1"/>
  <c r="K528" i="10" s="1"/>
  <c r="AL527" i="1"/>
  <c r="AP527" i="1"/>
  <c r="BR527" i="1"/>
  <c r="BS527" i="1"/>
  <c r="C729" i="1"/>
  <c r="G729" i="1"/>
  <c r="M729" i="1" a="1"/>
  <c r="M729" i="1" s="1"/>
  <c r="N729" i="1" a="1"/>
  <c r="N729" i="1" s="1"/>
  <c r="R729" i="1"/>
  <c r="R726" i="11" s="1"/>
  <c r="AK729" i="1"/>
  <c r="AL729" i="1"/>
  <c r="AP729" i="1"/>
  <c r="BR729" i="1"/>
  <c r="BS729" i="1"/>
  <c r="A574" i="1"/>
  <c r="C574" i="1"/>
  <c r="G574" i="1"/>
  <c r="M574" i="1" a="1"/>
  <c r="M574" i="1" s="1"/>
  <c r="N574" i="1" a="1"/>
  <c r="N574" i="1" s="1"/>
  <c r="R574" i="1"/>
  <c r="BB574" i="1"/>
  <c r="AK574" i="1"/>
  <c r="AL574" i="1"/>
  <c r="AP574" i="1"/>
  <c r="BR574" i="1"/>
  <c r="BS574" i="1"/>
  <c r="A575" i="1"/>
  <c r="C575" i="1"/>
  <c r="G575" i="1"/>
  <c r="M575" i="1" a="1"/>
  <c r="M575" i="1" s="1"/>
  <c r="N575" i="1" a="1"/>
  <c r="N575" i="1" s="1"/>
  <c r="R575" i="1"/>
  <c r="BB575" i="1"/>
  <c r="AK575" i="1"/>
  <c r="AL575" i="1"/>
  <c r="AP575" i="1"/>
  <c r="BR575" i="1"/>
  <c r="BS575" i="1"/>
  <c r="A576" i="1"/>
  <c r="C576" i="1"/>
  <c r="G576" i="1"/>
  <c r="M576" i="1" a="1"/>
  <c r="M576" i="1" s="1"/>
  <c r="F573" i="12" s="1"/>
  <c r="N576" i="1" a="1"/>
  <c r="N576" i="1" s="1"/>
  <c r="L573" i="11" s="1"/>
  <c r="R576" i="1"/>
  <c r="BB576" i="1"/>
  <c r="AK576" i="1"/>
  <c r="K577" i="10" s="1"/>
  <c r="AL576" i="1"/>
  <c r="AP576" i="1"/>
  <c r="BR576" i="1"/>
  <c r="BS576" i="1"/>
  <c r="A577" i="1"/>
  <c r="C577" i="1"/>
  <c r="G577" i="1"/>
  <c r="M577" i="1" a="1"/>
  <c r="M577" i="1" s="1"/>
  <c r="F574" i="12" s="1"/>
  <c r="N577" i="1" a="1"/>
  <c r="N577" i="1" s="1"/>
  <c r="L574" i="11" s="1"/>
  <c r="R577" i="1"/>
  <c r="BB577" i="1"/>
  <c r="AK577" i="1"/>
  <c r="K578" i="10" s="1"/>
  <c r="AL577" i="1"/>
  <c r="AP577" i="1"/>
  <c r="BR577" i="1"/>
  <c r="BS577" i="1"/>
  <c r="A578" i="1"/>
  <c r="C578" i="1"/>
  <c r="G578" i="1"/>
  <c r="M578" i="1" a="1"/>
  <c r="M578" i="1" s="1"/>
  <c r="F575" i="12" s="1"/>
  <c r="N578" i="1" a="1"/>
  <c r="N578" i="1" s="1"/>
  <c r="L575" i="11" s="1"/>
  <c r="R578" i="1"/>
  <c r="BB578" i="1"/>
  <c r="AK578" i="1"/>
  <c r="K579" i="10" s="1"/>
  <c r="AL578" i="1"/>
  <c r="AP578" i="1"/>
  <c r="BR578" i="1"/>
  <c r="BS578" i="1"/>
  <c r="A579" i="1"/>
  <c r="C579" i="1"/>
  <c r="G579" i="1"/>
  <c r="M579" i="1" a="1"/>
  <c r="M579" i="1" s="1"/>
  <c r="F576" i="12" s="1"/>
  <c r="N579" i="1" a="1"/>
  <c r="N579" i="1" s="1"/>
  <c r="L576" i="11" s="1"/>
  <c r="R579" i="1"/>
  <c r="BB579" i="1"/>
  <c r="AK579" i="1"/>
  <c r="K580" i="10" s="1"/>
  <c r="AL579" i="1"/>
  <c r="AP579" i="1"/>
  <c r="BR579" i="1"/>
  <c r="BS579" i="1"/>
  <c r="A580" i="1"/>
  <c r="C580" i="1"/>
  <c r="G580" i="1"/>
  <c r="M580" i="1" a="1"/>
  <c r="M580" i="1" s="1"/>
  <c r="F577" i="12" s="1"/>
  <c r="N580" i="1" a="1"/>
  <c r="N580" i="1" s="1"/>
  <c r="L577" i="11" s="1"/>
  <c r="R580" i="1"/>
  <c r="BB580" i="1"/>
  <c r="AK580" i="1"/>
  <c r="K581" i="10" s="1"/>
  <c r="AL580" i="1"/>
  <c r="AP580" i="1"/>
  <c r="BR580" i="1"/>
  <c r="BS580" i="1"/>
  <c r="A581" i="1"/>
  <c r="C581" i="1"/>
  <c r="G581" i="1"/>
  <c r="M581" i="1" a="1"/>
  <c r="M581" i="1" s="1"/>
  <c r="F578" i="12" s="1"/>
  <c r="N581" i="1" a="1"/>
  <c r="N581" i="1" s="1"/>
  <c r="L578" i="11" s="1"/>
  <c r="R581" i="1"/>
  <c r="BB581" i="1"/>
  <c r="AK581" i="1"/>
  <c r="K582" i="10" s="1"/>
  <c r="AL581" i="1"/>
  <c r="AP581" i="1"/>
  <c r="BR581" i="1"/>
  <c r="BS581" i="1"/>
  <c r="A582" i="1"/>
  <c r="C582" i="1"/>
  <c r="G582" i="1"/>
  <c r="M582" i="1" a="1"/>
  <c r="M582" i="1" s="1"/>
  <c r="F579" i="12" s="1"/>
  <c r="N582" i="1" a="1"/>
  <c r="N582" i="1" s="1"/>
  <c r="L579" i="11" s="1"/>
  <c r="R582" i="1"/>
  <c r="BB582" i="1"/>
  <c r="AK582" i="1"/>
  <c r="K583" i="10" s="1"/>
  <c r="AL582" i="1"/>
  <c r="AP582" i="1"/>
  <c r="BR582" i="1"/>
  <c r="BS582" i="1"/>
  <c r="A583" i="1"/>
  <c r="C583" i="1"/>
  <c r="G583" i="1"/>
  <c r="M583" i="1" a="1"/>
  <c r="M583" i="1" s="1"/>
  <c r="F580" i="12" s="1"/>
  <c r="N583" i="1" a="1"/>
  <c r="N583" i="1" s="1"/>
  <c r="L580" i="11" s="1"/>
  <c r="R583" i="1"/>
  <c r="BB583" i="1"/>
  <c r="AK583" i="1"/>
  <c r="K584" i="10" s="1"/>
  <c r="AL583" i="1"/>
  <c r="AP583" i="1"/>
  <c r="BR583" i="1"/>
  <c r="BS583" i="1"/>
  <c r="A584" i="1"/>
  <c r="C584" i="1"/>
  <c r="G584" i="1"/>
  <c r="M584" i="1" a="1"/>
  <c r="M584" i="1" s="1"/>
  <c r="F581" i="12" s="1"/>
  <c r="N584" i="1" a="1"/>
  <c r="N584" i="1" s="1"/>
  <c r="L581" i="11" s="1"/>
  <c r="R584" i="1"/>
  <c r="BB584" i="1"/>
  <c r="AK584" i="1"/>
  <c r="K585" i="10" s="1"/>
  <c r="AL584" i="1"/>
  <c r="AP584" i="1"/>
  <c r="BR584" i="1"/>
  <c r="BS584" i="1"/>
  <c r="A585" i="1"/>
  <c r="C585" i="1"/>
  <c r="G585" i="1"/>
  <c r="M585" i="1" a="1"/>
  <c r="M585" i="1" s="1"/>
  <c r="F582" i="12" s="1"/>
  <c r="N585" i="1" a="1"/>
  <c r="N585" i="1" s="1"/>
  <c r="L582" i="11" s="1"/>
  <c r="R585" i="1"/>
  <c r="BB585" i="1"/>
  <c r="AK585" i="1"/>
  <c r="K586" i="10" s="1"/>
  <c r="AL585" i="1"/>
  <c r="AP585" i="1"/>
  <c r="BR585" i="1"/>
  <c r="BS585" i="1"/>
  <c r="A586" i="1"/>
  <c r="C586" i="1"/>
  <c r="G586" i="1"/>
  <c r="M586" i="1" a="1"/>
  <c r="M586" i="1" s="1"/>
  <c r="F583" i="12" s="1"/>
  <c r="N586" i="1" a="1"/>
  <c r="N586" i="1" s="1"/>
  <c r="L583" i="11" s="1"/>
  <c r="R586" i="1"/>
  <c r="BB586" i="1"/>
  <c r="AK586" i="1"/>
  <c r="K587" i="10" s="1"/>
  <c r="AL586" i="1"/>
  <c r="AP586" i="1"/>
  <c r="BR586" i="1"/>
  <c r="BS586" i="1"/>
  <c r="A587" i="1"/>
  <c r="C587" i="1"/>
  <c r="G587" i="1"/>
  <c r="M587" i="1" a="1"/>
  <c r="M587" i="1" s="1"/>
  <c r="F584" i="12" s="1"/>
  <c r="N587" i="1" a="1"/>
  <c r="N587" i="1" s="1"/>
  <c r="L584" i="11" s="1"/>
  <c r="R587" i="1"/>
  <c r="BB587" i="1"/>
  <c r="AK587" i="1"/>
  <c r="K588" i="10" s="1"/>
  <c r="AL587" i="1"/>
  <c r="AP587" i="1"/>
  <c r="BR587" i="1"/>
  <c r="BS587" i="1"/>
  <c r="A588" i="1"/>
  <c r="C588" i="1"/>
  <c r="G588" i="1"/>
  <c r="M588" i="1" a="1"/>
  <c r="M588" i="1" s="1"/>
  <c r="F585" i="12" s="1"/>
  <c r="N588" i="1" a="1"/>
  <c r="N588" i="1" s="1"/>
  <c r="L585" i="11" s="1"/>
  <c r="R588" i="1"/>
  <c r="BB588" i="1"/>
  <c r="AK588" i="1"/>
  <c r="K589" i="10" s="1"/>
  <c r="AL588" i="1"/>
  <c r="AP588" i="1"/>
  <c r="BR588" i="1"/>
  <c r="BS588" i="1"/>
  <c r="A589" i="1"/>
  <c r="C589" i="1"/>
  <c r="G589" i="1"/>
  <c r="M589" i="1" a="1"/>
  <c r="M589" i="1" s="1"/>
  <c r="F586" i="12" s="1"/>
  <c r="N589" i="1" a="1"/>
  <c r="N589" i="1" s="1"/>
  <c r="L586" i="11" s="1"/>
  <c r="R589" i="1"/>
  <c r="BB589" i="1"/>
  <c r="AK589" i="1"/>
  <c r="K590" i="10" s="1"/>
  <c r="AL589" i="1"/>
  <c r="AP589" i="1"/>
  <c r="BR589" i="1"/>
  <c r="BS589" i="1"/>
  <c r="A590" i="1"/>
  <c r="C590" i="1"/>
  <c r="G590" i="1"/>
  <c r="M590" i="1" a="1"/>
  <c r="M590" i="1" s="1"/>
  <c r="F587" i="12" s="1"/>
  <c r="N590" i="1" a="1"/>
  <c r="N590" i="1" s="1"/>
  <c r="L587" i="11" s="1"/>
  <c r="R590" i="1"/>
  <c r="BB590" i="1"/>
  <c r="AK590" i="1"/>
  <c r="K591" i="10" s="1"/>
  <c r="AL590" i="1"/>
  <c r="AP590" i="1"/>
  <c r="BR590" i="1"/>
  <c r="BS590" i="1"/>
  <c r="A591" i="1"/>
  <c r="C591" i="1"/>
  <c r="G591" i="1"/>
  <c r="M591" i="1" a="1"/>
  <c r="M591" i="1" s="1"/>
  <c r="F588" i="12" s="1"/>
  <c r="N591" i="1" a="1"/>
  <c r="N591" i="1" s="1"/>
  <c r="L588" i="11" s="1"/>
  <c r="R591" i="1"/>
  <c r="BB591" i="1"/>
  <c r="AK591" i="1"/>
  <c r="K592" i="10" s="1"/>
  <c r="AL591" i="1"/>
  <c r="AP591" i="1"/>
  <c r="BR591" i="1"/>
  <c r="BS591" i="1"/>
  <c r="A592" i="1"/>
  <c r="C592" i="1"/>
  <c r="G592" i="1"/>
  <c r="M592" i="1" a="1"/>
  <c r="M592" i="1" s="1"/>
  <c r="F589" i="12" s="1"/>
  <c r="N592" i="1" a="1"/>
  <c r="N592" i="1" s="1"/>
  <c r="L589" i="11" s="1"/>
  <c r="R592" i="1"/>
  <c r="BB592" i="1"/>
  <c r="AK592" i="1"/>
  <c r="K593" i="10" s="1"/>
  <c r="AL592" i="1"/>
  <c r="AP592" i="1"/>
  <c r="BR592" i="1"/>
  <c r="BS592" i="1"/>
  <c r="A593" i="1"/>
  <c r="C593" i="1"/>
  <c r="G593" i="1"/>
  <c r="M593" i="1" a="1"/>
  <c r="M593" i="1" s="1"/>
  <c r="F590" i="12" s="1"/>
  <c r="N593" i="1" a="1"/>
  <c r="N593" i="1" s="1"/>
  <c r="L590" i="11" s="1"/>
  <c r="R593" i="1"/>
  <c r="BB593" i="1"/>
  <c r="AK593" i="1"/>
  <c r="K594" i="10" s="1"/>
  <c r="AL593" i="1"/>
  <c r="AP593" i="1"/>
  <c r="BR593" i="1"/>
  <c r="BS593" i="1"/>
  <c r="A594" i="1"/>
  <c r="C594" i="1"/>
  <c r="G594" i="1"/>
  <c r="M594" i="1" a="1"/>
  <c r="M594" i="1" s="1"/>
  <c r="F591" i="12" s="1"/>
  <c r="N594" i="1" a="1"/>
  <c r="N594" i="1" s="1"/>
  <c r="L591" i="11" s="1"/>
  <c r="R594" i="1"/>
  <c r="BB594" i="1"/>
  <c r="AK594" i="1"/>
  <c r="K595" i="10" s="1"/>
  <c r="AL594" i="1"/>
  <c r="AP594" i="1"/>
  <c r="BR594" i="1"/>
  <c r="BS594" i="1"/>
  <c r="A595" i="1"/>
  <c r="C595" i="1"/>
  <c r="G595" i="1"/>
  <c r="M595" i="1" a="1"/>
  <c r="M595" i="1" s="1"/>
  <c r="F592" i="12" s="1"/>
  <c r="N595" i="1" a="1"/>
  <c r="N595" i="1" s="1"/>
  <c r="L592" i="11" s="1"/>
  <c r="R595" i="1"/>
  <c r="BB595" i="1"/>
  <c r="AK595" i="1"/>
  <c r="K596" i="10" s="1"/>
  <c r="AL595" i="1"/>
  <c r="AP595" i="1"/>
  <c r="BR595" i="1"/>
  <c r="BS595" i="1"/>
  <c r="A596" i="1"/>
  <c r="C596" i="1"/>
  <c r="G596" i="1"/>
  <c r="M596" i="1" a="1"/>
  <c r="M596" i="1" s="1"/>
  <c r="F593" i="12" s="1"/>
  <c r="N596" i="1" a="1"/>
  <c r="N596" i="1" s="1"/>
  <c r="L593" i="11" s="1"/>
  <c r="R596" i="1"/>
  <c r="BB596" i="1"/>
  <c r="AK596" i="1"/>
  <c r="K597" i="10" s="1"/>
  <c r="AL596" i="1"/>
  <c r="AP596" i="1"/>
  <c r="BR596" i="1"/>
  <c r="BS596" i="1"/>
  <c r="A597" i="1"/>
  <c r="C597" i="1"/>
  <c r="G597" i="1"/>
  <c r="M597" i="1" a="1"/>
  <c r="M597" i="1" s="1"/>
  <c r="F594" i="12" s="1"/>
  <c r="N597" i="1" a="1"/>
  <c r="N597" i="1" s="1"/>
  <c r="L594" i="11" s="1"/>
  <c r="R597" i="1"/>
  <c r="BB597" i="1"/>
  <c r="AK597" i="1"/>
  <c r="K598" i="10" s="1"/>
  <c r="AL597" i="1"/>
  <c r="AP597" i="1"/>
  <c r="BR597" i="1"/>
  <c r="BS597" i="1"/>
  <c r="A598" i="1"/>
  <c r="C598" i="1"/>
  <c r="G598" i="1"/>
  <c r="M598" i="1" a="1"/>
  <c r="M598" i="1" s="1"/>
  <c r="F595" i="12" s="1"/>
  <c r="N598" i="1" a="1"/>
  <c r="N598" i="1" s="1"/>
  <c r="L595" i="11" s="1"/>
  <c r="R598" i="1"/>
  <c r="BB598" i="1"/>
  <c r="AK598" i="1"/>
  <c r="K599" i="10" s="1"/>
  <c r="AL598" i="1"/>
  <c r="AP598" i="1"/>
  <c r="BR598" i="1"/>
  <c r="BS598" i="1"/>
  <c r="A599" i="1"/>
  <c r="C599" i="1"/>
  <c r="G599" i="1"/>
  <c r="M599" i="1" a="1"/>
  <c r="M599" i="1" s="1"/>
  <c r="F596" i="12" s="1"/>
  <c r="N599" i="1" a="1"/>
  <c r="N599" i="1" s="1"/>
  <c r="L596" i="11" s="1"/>
  <c r="R599" i="1"/>
  <c r="BB599" i="1"/>
  <c r="AK599" i="1"/>
  <c r="K600" i="10" s="1"/>
  <c r="AL599" i="1"/>
  <c r="AP599" i="1"/>
  <c r="BR599" i="1"/>
  <c r="BS599" i="1"/>
  <c r="A600" i="1"/>
  <c r="C600" i="1"/>
  <c r="G600" i="1"/>
  <c r="M600" i="1" a="1"/>
  <c r="M600" i="1" s="1"/>
  <c r="F597" i="12" s="1"/>
  <c r="N600" i="1" a="1"/>
  <c r="N600" i="1" s="1"/>
  <c r="L597" i="11" s="1"/>
  <c r="R600" i="1"/>
  <c r="BB600" i="1"/>
  <c r="AK600" i="1"/>
  <c r="K601" i="10" s="1"/>
  <c r="AL600" i="1"/>
  <c r="AP600" i="1"/>
  <c r="BR600" i="1"/>
  <c r="BS600" i="1"/>
  <c r="A601" i="1"/>
  <c r="C601" i="1"/>
  <c r="G601" i="1"/>
  <c r="M601" i="1" a="1"/>
  <c r="M601" i="1" s="1"/>
  <c r="F598" i="12" s="1"/>
  <c r="N601" i="1" a="1"/>
  <c r="N601" i="1" s="1"/>
  <c r="L598" i="11" s="1"/>
  <c r="R601" i="1"/>
  <c r="BB601" i="1"/>
  <c r="AK601" i="1"/>
  <c r="K602" i="10" s="1"/>
  <c r="AL601" i="1"/>
  <c r="AP601" i="1"/>
  <c r="BR601" i="1"/>
  <c r="BS601" i="1"/>
  <c r="A602" i="1"/>
  <c r="C602" i="1"/>
  <c r="G602" i="1"/>
  <c r="M602" i="1" a="1"/>
  <c r="M602" i="1" s="1"/>
  <c r="F599" i="12" s="1"/>
  <c r="N602" i="1" a="1"/>
  <c r="N602" i="1" s="1"/>
  <c r="L599" i="11" s="1"/>
  <c r="R602" i="1"/>
  <c r="BB602" i="1"/>
  <c r="AK602" i="1"/>
  <c r="K603" i="10" s="1"/>
  <c r="AL602" i="1"/>
  <c r="AP602" i="1"/>
  <c r="BR602" i="1"/>
  <c r="BS602" i="1"/>
  <c r="A603" i="1"/>
  <c r="C603" i="1"/>
  <c r="G603" i="1"/>
  <c r="M603" i="1" a="1"/>
  <c r="M603" i="1" s="1"/>
  <c r="F600" i="12" s="1"/>
  <c r="N603" i="1" a="1"/>
  <c r="N603" i="1" s="1"/>
  <c r="L600" i="11" s="1"/>
  <c r="R603" i="1"/>
  <c r="BB603" i="1"/>
  <c r="AK603" i="1"/>
  <c r="K604" i="10" s="1"/>
  <c r="AL603" i="1"/>
  <c r="AP603" i="1"/>
  <c r="BR603" i="1"/>
  <c r="BS603" i="1"/>
  <c r="A604" i="1"/>
  <c r="C604" i="1"/>
  <c r="G604" i="1"/>
  <c r="M604" i="1" a="1"/>
  <c r="M604" i="1" s="1"/>
  <c r="F601" i="12" s="1"/>
  <c r="N604" i="1" a="1"/>
  <c r="N604" i="1" s="1"/>
  <c r="L601" i="11" s="1"/>
  <c r="R604" i="1"/>
  <c r="BB604" i="1"/>
  <c r="AK604" i="1"/>
  <c r="K605" i="10" s="1"/>
  <c r="AL604" i="1"/>
  <c r="AP604" i="1"/>
  <c r="BR604" i="1"/>
  <c r="BS604" i="1"/>
  <c r="A605" i="1"/>
  <c r="C605" i="1"/>
  <c r="G605" i="1"/>
  <c r="M605" i="1" a="1"/>
  <c r="M605" i="1" s="1"/>
  <c r="F602" i="12" s="1"/>
  <c r="N605" i="1" a="1"/>
  <c r="N605" i="1" s="1"/>
  <c r="L602" i="11" s="1"/>
  <c r="R605" i="1"/>
  <c r="BB605" i="1"/>
  <c r="AK605" i="1"/>
  <c r="K606" i="10" s="1"/>
  <c r="AL605" i="1"/>
  <c r="AP605" i="1"/>
  <c r="BR605" i="1"/>
  <c r="BS605" i="1"/>
  <c r="A606" i="1"/>
  <c r="C606" i="1"/>
  <c r="G606" i="1"/>
  <c r="M606" i="1" a="1"/>
  <c r="M606" i="1" s="1"/>
  <c r="F603" i="12" s="1"/>
  <c r="N606" i="1" a="1"/>
  <c r="N606" i="1" s="1"/>
  <c r="L603" i="11" s="1"/>
  <c r="R606" i="1"/>
  <c r="BB606" i="1"/>
  <c r="AK606" i="1"/>
  <c r="K607" i="10" s="1"/>
  <c r="AL606" i="1"/>
  <c r="AP606" i="1"/>
  <c r="BR606" i="1"/>
  <c r="BS606" i="1"/>
  <c r="A607" i="1"/>
  <c r="C607" i="1"/>
  <c r="G607" i="1"/>
  <c r="M607" i="1" a="1"/>
  <c r="M607" i="1" s="1"/>
  <c r="F604" i="12" s="1"/>
  <c r="N607" i="1" a="1"/>
  <c r="N607" i="1" s="1"/>
  <c r="L604" i="11" s="1"/>
  <c r="R607" i="1"/>
  <c r="BB607" i="1"/>
  <c r="AK607" i="1"/>
  <c r="K608" i="10" s="1"/>
  <c r="AL607" i="1"/>
  <c r="AP607" i="1"/>
  <c r="BR607" i="1"/>
  <c r="BS607" i="1"/>
  <c r="A608" i="1"/>
  <c r="C608" i="1"/>
  <c r="G608" i="1"/>
  <c r="M608" i="1" a="1"/>
  <c r="M608" i="1" s="1"/>
  <c r="F605" i="12" s="1"/>
  <c r="N608" i="1" a="1"/>
  <c r="N608" i="1" s="1"/>
  <c r="L605" i="11" s="1"/>
  <c r="R608" i="1"/>
  <c r="BB608" i="1"/>
  <c r="AK608" i="1"/>
  <c r="K609" i="10" s="1"/>
  <c r="AL608" i="1"/>
  <c r="AP608" i="1"/>
  <c r="BR608" i="1"/>
  <c r="BS608" i="1"/>
  <c r="A609" i="1"/>
  <c r="C609" i="1"/>
  <c r="G609" i="1"/>
  <c r="M609" i="1" a="1"/>
  <c r="M609" i="1" s="1"/>
  <c r="F606" i="12" s="1"/>
  <c r="N609" i="1" a="1"/>
  <c r="N609" i="1" s="1"/>
  <c r="L606" i="11" s="1"/>
  <c r="R609" i="1"/>
  <c r="BB609" i="1"/>
  <c r="AK609" i="1"/>
  <c r="K610" i="10" s="1"/>
  <c r="AL609" i="1"/>
  <c r="AP609" i="1"/>
  <c r="BR609" i="1"/>
  <c r="BS609" i="1"/>
  <c r="A610" i="1"/>
  <c r="C610" i="1"/>
  <c r="G610" i="1"/>
  <c r="M610" i="1" a="1"/>
  <c r="M610" i="1" s="1"/>
  <c r="F607" i="12" s="1"/>
  <c r="N610" i="1" a="1"/>
  <c r="N610" i="1" s="1"/>
  <c r="L607" i="11" s="1"/>
  <c r="R610" i="1"/>
  <c r="BB610" i="1"/>
  <c r="AK610" i="1"/>
  <c r="K611" i="10" s="1"/>
  <c r="AL610" i="1"/>
  <c r="AP610" i="1"/>
  <c r="BR610" i="1"/>
  <c r="BS610" i="1"/>
  <c r="A611" i="1"/>
  <c r="C611" i="1"/>
  <c r="G611" i="1"/>
  <c r="M611" i="1" a="1"/>
  <c r="M611" i="1" s="1"/>
  <c r="F608" i="12" s="1"/>
  <c r="N611" i="1" a="1"/>
  <c r="N611" i="1" s="1"/>
  <c r="L608" i="11" s="1"/>
  <c r="R611" i="1"/>
  <c r="BB611" i="1"/>
  <c r="AK611" i="1"/>
  <c r="K612" i="10" s="1"/>
  <c r="AL611" i="1"/>
  <c r="AP611" i="1"/>
  <c r="BR611" i="1"/>
  <c r="BS611" i="1"/>
  <c r="A612" i="1"/>
  <c r="C612" i="1"/>
  <c r="G612" i="1"/>
  <c r="M612" i="1" a="1"/>
  <c r="M612" i="1" s="1"/>
  <c r="F609" i="12" s="1"/>
  <c r="N612" i="1" a="1"/>
  <c r="N612" i="1" s="1"/>
  <c r="L609" i="11" s="1"/>
  <c r="R612" i="1"/>
  <c r="BB612" i="1"/>
  <c r="AK612" i="1"/>
  <c r="K613" i="10" s="1"/>
  <c r="AL612" i="1"/>
  <c r="AP612" i="1"/>
  <c r="BR612" i="1"/>
  <c r="BS612" i="1"/>
  <c r="A613" i="1"/>
  <c r="C613" i="1"/>
  <c r="G613" i="1"/>
  <c r="M613" i="1" a="1"/>
  <c r="M613" i="1" s="1"/>
  <c r="F610" i="12" s="1"/>
  <c r="N613" i="1" a="1"/>
  <c r="N613" i="1" s="1"/>
  <c r="L610" i="11" s="1"/>
  <c r="R613" i="1"/>
  <c r="BB613" i="1"/>
  <c r="AK613" i="1"/>
  <c r="K614" i="10" s="1"/>
  <c r="AL613" i="1"/>
  <c r="AP613" i="1"/>
  <c r="BR613" i="1"/>
  <c r="BS613" i="1"/>
  <c r="A614" i="1"/>
  <c r="C614" i="1"/>
  <c r="G614" i="1"/>
  <c r="M614" i="1" a="1"/>
  <c r="M614" i="1" s="1"/>
  <c r="F611" i="12" s="1"/>
  <c r="N614" i="1" a="1"/>
  <c r="N614" i="1" s="1"/>
  <c r="L611" i="11" s="1"/>
  <c r="R614" i="1"/>
  <c r="BB614" i="1"/>
  <c r="AK614" i="1"/>
  <c r="K615" i="10" s="1"/>
  <c r="AL614" i="1"/>
  <c r="AP614" i="1"/>
  <c r="BR614" i="1"/>
  <c r="BS614" i="1"/>
  <c r="A615" i="1"/>
  <c r="C615" i="1"/>
  <c r="G615" i="1"/>
  <c r="M615" i="1" a="1"/>
  <c r="M615" i="1" s="1"/>
  <c r="F612" i="12" s="1"/>
  <c r="N615" i="1" a="1"/>
  <c r="N615" i="1" s="1"/>
  <c r="L612" i="11" s="1"/>
  <c r="R615" i="1"/>
  <c r="BB615" i="1"/>
  <c r="AK615" i="1"/>
  <c r="K616" i="10" s="1"/>
  <c r="AL615" i="1"/>
  <c r="AP615" i="1"/>
  <c r="BR615" i="1"/>
  <c r="BS615" i="1"/>
  <c r="A616" i="1"/>
  <c r="C616" i="1"/>
  <c r="G616" i="1"/>
  <c r="M616" i="1" a="1"/>
  <c r="M616" i="1" s="1"/>
  <c r="F613" i="12" s="1"/>
  <c r="N616" i="1" a="1"/>
  <c r="N616" i="1" s="1"/>
  <c r="L613" i="11" s="1"/>
  <c r="R616" i="1"/>
  <c r="BB616" i="1"/>
  <c r="AK616" i="1"/>
  <c r="K617" i="10" s="1"/>
  <c r="AL616" i="1"/>
  <c r="AP616" i="1"/>
  <c r="BR616" i="1"/>
  <c r="BS616" i="1"/>
  <c r="A617" i="1"/>
  <c r="C617" i="1"/>
  <c r="G617" i="1"/>
  <c r="M617" i="1" a="1"/>
  <c r="M617" i="1" s="1"/>
  <c r="F614" i="12" s="1"/>
  <c r="N617" i="1" a="1"/>
  <c r="N617" i="1" s="1"/>
  <c r="L614" i="11" s="1"/>
  <c r="R617" i="1"/>
  <c r="BB617" i="1"/>
  <c r="AK617" i="1"/>
  <c r="K618" i="10" s="1"/>
  <c r="AL617" i="1"/>
  <c r="AP617" i="1"/>
  <c r="BR617" i="1"/>
  <c r="BS617" i="1"/>
  <c r="A618" i="1"/>
  <c r="C618" i="1"/>
  <c r="G618" i="1"/>
  <c r="M618" i="1" a="1"/>
  <c r="M618" i="1" s="1"/>
  <c r="F615" i="12" s="1"/>
  <c r="N618" i="1" a="1"/>
  <c r="N618" i="1" s="1"/>
  <c r="L615" i="11" s="1"/>
  <c r="R618" i="1"/>
  <c r="BB618" i="1"/>
  <c r="AK618" i="1"/>
  <c r="K619" i="10" s="1"/>
  <c r="AL618" i="1"/>
  <c r="AP618" i="1"/>
  <c r="BR618" i="1"/>
  <c r="BS618" i="1"/>
  <c r="A619" i="1"/>
  <c r="C619" i="1"/>
  <c r="G619" i="1"/>
  <c r="M619" i="1" a="1"/>
  <c r="M619" i="1" s="1"/>
  <c r="F616" i="12" s="1"/>
  <c r="N619" i="1" a="1"/>
  <c r="N619" i="1" s="1"/>
  <c r="L616" i="11" s="1"/>
  <c r="R619" i="1"/>
  <c r="BB619" i="1"/>
  <c r="AK619" i="1"/>
  <c r="K620" i="10" s="1"/>
  <c r="AL619" i="1"/>
  <c r="AP619" i="1"/>
  <c r="BR619" i="1"/>
  <c r="BS619" i="1"/>
  <c r="A620" i="1"/>
  <c r="C620" i="1"/>
  <c r="G620" i="1"/>
  <c r="M620" i="1" a="1"/>
  <c r="M620" i="1" s="1"/>
  <c r="F617" i="12" s="1"/>
  <c r="N620" i="1" a="1"/>
  <c r="N620" i="1" s="1"/>
  <c r="L617" i="11" s="1"/>
  <c r="R620" i="1"/>
  <c r="BB620" i="1"/>
  <c r="AK620" i="1"/>
  <c r="K621" i="10" s="1"/>
  <c r="AL620" i="1"/>
  <c r="AP620" i="1"/>
  <c r="BR620" i="1"/>
  <c r="BS620" i="1"/>
  <c r="A621" i="1"/>
  <c r="C621" i="1"/>
  <c r="G621" i="1"/>
  <c r="M621" i="1" a="1"/>
  <c r="M621" i="1" s="1"/>
  <c r="F618" i="12" s="1"/>
  <c r="N621" i="1" a="1"/>
  <c r="N621" i="1" s="1"/>
  <c r="L618" i="11" s="1"/>
  <c r="R621" i="1"/>
  <c r="BB621" i="1"/>
  <c r="AK621" i="1"/>
  <c r="K622" i="10" s="1"/>
  <c r="AL621" i="1"/>
  <c r="AP621" i="1"/>
  <c r="BR621" i="1"/>
  <c r="BS621" i="1"/>
  <c r="A622" i="1"/>
  <c r="C622" i="1"/>
  <c r="G622" i="1"/>
  <c r="M622" i="1" a="1"/>
  <c r="M622" i="1" s="1"/>
  <c r="F619" i="12" s="1"/>
  <c r="N622" i="1" a="1"/>
  <c r="N622" i="1" s="1"/>
  <c r="L619" i="11" s="1"/>
  <c r="R622" i="1"/>
  <c r="BB622" i="1"/>
  <c r="AK622" i="1"/>
  <c r="K623" i="10" s="1"/>
  <c r="AL622" i="1"/>
  <c r="AP622" i="1"/>
  <c r="BR622" i="1"/>
  <c r="BS622" i="1"/>
  <c r="A623" i="1"/>
  <c r="C623" i="1"/>
  <c r="G623" i="1"/>
  <c r="M623" i="1" a="1"/>
  <c r="M623" i="1" s="1"/>
  <c r="F620" i="12" s="1"/>
  <c r="N623" i="1" a="1"/>
  <c r="N623" i="1" s="1"/>
  <c r="L620" i="11" s="1"/>
  <c r="R623" i="1"/>
  <c r="BB623" i="1"/>
  <c r="AK623" i="1"/>
  <c r="K624" i="10" s="1"/>
  <c r="AL623" i="1"/>
  <c r="AP623" i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BR624" i="1"/>
  <c r="BS624" i="1"/>
  <c r="A625" i="1"/>
  <c r="C625" i="1"/>
  <c r="G625" i="1"/>
  <c r="M625" i="1" a="1"/>
  <c r="M625" i="1" s="1"/>
  <c r="F622" i="12" s="1"/>
  <c r="N625" i="1" a="1"/>
  <c r="N625" i="1" s="1"/>
  <c r="L622" i="11" s="1"/>
  <c r="R625" i="1"/>
  <c r="BB625" i="1"/>
  <c r="AK625" i="1"/>
  <c r="K626" i="10" s="1"/>
  <c r="AL625" i="1"/>
  <c r="AP625" i="1"/>
  <c r="BR625" i="1"/>
  <c r="BS625" i="1"/>
  <c r="A626" i="1"/>
  <c r="C626" i="1"/>
  <c r="G626" i="1"/>
  <c r="M626" i="1" a="1"/>
  <c r="M626" i="1" s="1"/>
  <c r="F623" i="12" s="1"/>
  <c r="N626" i="1" a="1"/>
  <c r="N626" i="1" s="1"/>
  <c r="L623" i="11" s="1"/>
  <c r="R626" i="1"/>
  <c r="BB626" i="1"/>
  <c r="AK626" i="1"/>
  <c r="K627" i="10" s="1"/>
  <c r="AL626" i="1"/>
  <c r="AP626" i="1"/>
  <c r="BR626" i="1"/>
  <c r="BS626" i="1"/>
  <c r="A627" i="1"/>
  <c r="C627" i="1"/>
  <c r="G627" i="1"/>
  <c r="M627" i="1" a="1"/>
  <c r="M627" i="1" s="1"/>
  <c r="F624" i="12" s="1"/>
  <c r="N627" i="1" a="1"/>
  <c r="N627" i="1" s="1"/>
  <c r="L624" i="11" s="1"/>
  <c r="R627" i="1"/>
  <c r="BB627" i="1"/>
  <c r="AK627" i="1"/>
  <c r="K628" i="10" s="1"/>
  <c r="AL627" i="1"/>
  <c r="AP627" i="1"/>
  <c r="BR627" i="1"/>
  <c r="BS627" i="1"/>
  <c r="A628" i="1"/>
  <c r="C628" i="1"/>
  <c r="G628" i="1"/>
  <c r="M628" i="1" a="1"/>
  <c r="M628" i="1" s="1"/>
  <c r="F625" i="12" s="1"/>
  <c r="N628" i="1" a="1"/>
  <c r="N628" i="1" s="1"/>
  <c r="L625" i="11" s="1"/>
  <c r="R628" i="1"/>
  <c r="BB628" i="1"/>
  <c r="AK628" i="1"/>
  <c r="K629" i="10" s="1"/>
  <c r="AL628" i="1"/>
  <c r="AP628" i="1"/>
  <c r="BR628" i="1"/>
  <c r="BS628" i="1"/>
  <c r="A629" i="1"/>
  <c r="C629" i="1"/>
  <c r="G629" i="1"/>
  <c r="M629" i="1" a="1"/>
  <c r="M629" i="1" s="1"/>
  <c r="F626" i="12" s="1"/>
  <c r="N629" i="1" a="1"/>
  <c r="N629" i="1" s="1"/>
  <c r="L626" i="11" s="1"/>
  <c r="R629" i="1"/>
  <c r="BB629" i="1"/>
  <c r="AK629" i="1"/>
  <c r="K630" i="10" s="1"/>
  <c r="AL629" i="1"/>
  <c r="AP629" i="1"/>
  <c r="BR629" i="1"/>
  <c r="BS629" i="1"/>
  <c r="A630" i="1"/>
  <c r="C630" i="1"/>
  <c r="G630" i="1"/>
  <c r="M630" i="1" a="1"/>
  <c r="M630" i="1" s="1"/>
  <c r="F627" i="12" s="1"/>
  <c r="N630" i="1" a="1"/>
  <c r="N630" i="1" s="1"/>
  <c r="L627" i="11" s="1"/>
  <c r="R630" i="1"/>
  <c r="BB630" i="1"/>
  <c r="AK630" i="1"/>
  <c r="K631" i="10" s="1"/>
  <c r="AL630" i="1"/>
  <c r="AP630" i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BR631" i="1"/>
  <c r="BS631" i="1"/>
  <c r="A632" i="1"/>
  <c r="C632" i="1"/>
  <c r="G632" i="1"/>
  <c r="M632" i="1" a="1"/>
  <c r="M632" i="1" s="1"/>
  <c r="F629" i="12" s="1"/>
  <c r="N632" i="1" a="1"/>
  <c r="N632" i="1" s="1"/>
  <c r="L629" i="11" s="1"/>
  <c r="R632" i="1"/>
  <c r="BB632" i="1"/>
  <c r="AK632" i="1"/>
  <c r="K633" i="10" s="1"/>
  <c r="AL632" i="1"/>
  <c r="AP632" i="1"/>
  <c r="BR632" i="1"/>
  <c r="BS632" i="1"/>
  <c r="A633" i="1"/>
  <c r="C633" i="1"/>
  <c r="G633" i="1"/>
  <c r="M633" i="1" a="1"/>
  <c r="M633" i="1" s="1"/>
  <c r="F630" i="12" s="1"/>
  <c r="N633" i="1" a="1"/>
  <c r="N633" i="1" s="1"/>
  <c r="L630" i="11" s="1"/>
  <c r="R633" i="1"/>
  <c r="BB633" i="1"/>
  <c r="AK633" i="1"/>
  <c r="K634" i="10" s="1"/>
  <c r="AL633" i="1"/>
  <c r="AP633" i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BR634" i="1"/>
  <c r="BS634" i="1"/>
  <c r="A635" i="1"/>
  <c r="C635" i="1"/>
  <c r="G635" i="1"/>
  <c r="M635" i="1" a="1"/>
  <c r="M635" i="1" s="1"/>
  <c r="F632" i="12" s="1"/>
  <c r="N635" i="1" a="1"/>
  <c r="N635" i="1" s="1"/>
  <c r="L632" i="11" s="1"/>
  <c r="R635" i="1"/>
  <c r="BB635" i="1"/>
  <c r="AK635" i="1"/>
  <c r="K636" i="10" s="1"/>
  <c r="AL635" i="1"/>
  <c r="AP635" i="1"/>
  <c r="BR635" i="1"/>
  <c r="BS635" i="1"/>
  <c r="A636" i="1"/>
  <c r="C636" i="1"/>
  <c r="G636" i="1"/>
  <c r="M636" i="1" a="1"/>
  <c r="M636" i="1" s="1"/>
  <c r="F633" i="12" s="1"/>
  <c r="N636" i="1" a="1"/>
  <c r="N636" i="1" s="1"/>
  <c r="L633" i="11" s="1"/>
  <c r="R636" i="1"/>
  <c r="BB636" i="1"/>
  <c r="AK636" i="1"/>
  <c r="K637" i="10" s="1"/>
  <c r="AL636" i="1"/>
  <c r="AP636" i="1"/>
  <c r="BR636" i="1"/>
  <c r="BS636" i="1"/>
  <c r="A637" i="1"/>
  <c r="C637" i="1"/>
  <c r="G637" i="1"/>
  <c r="M637" i="1" a="1"/>
  <c r="M637" i="1" s="1"/>
  <c r="F634" i="12" s="1"/>
  <c r="N637" i="1" a="1"/>
  <c r="N637" i="1" s="1"/>
  <c r="L634" i="11" s="1"/>
  <c r="R637" i="1"/>
  <c r="BB637" i="1"/>
  <c r="AK637" i="1"/>
  <c r="K638" i="10" s="1"/>
  <c r="AL637" i="1"/>
  <c r="AP637" i="1"/>
  <c r="BR637" i="1"/>
  <c r="BS637" i="1"/>
  <c r="A638" i="1"/>
  <c r="C638" i="1"/>
  <c r="G638" i="1"/>
  <c r="M638" i="1" a="1"/>
  <c r="M638" i="1" s="1"/>
  <c r="F635" i="12" s="1"/>
  <c r="N638" i="1" a="1"/>
  <c r="N638" i="1" s="1"/>
  <c r="L635" i="11" s="1"/>
  <c r="R638" i="1"/>
  <c r="BB638" i="1"/>
  <c r="AK638" i="1"/>
  <c r="K639" i="10" s="1"/>
  <c r="AL638" i="1"/>
  <c r="AP638" i="1"/>
  <c r="BR638" i="1"/>
  <c r="BS638" i="1"/>
  <c r="A639" i="1"/>
  <c r="C639" i="1"/>
  <c r="G639" i="1"/>
  <c r="M639" i="1" a="1"/>
  <c r="M639" i="1" s="1"/>
  <c r="F636" i="12" s="1"/>
  <c r="N639" i="1" a="1"/>
  <c r="N639" i="1" s="1"/>
  <c r="L636" i="11" s="1"/>
  <c r="R639" i="1"/>
  <c r="BB639" i="1"/>
  <c r="AK639" i="1"/>
  <c r="K640" i="10" s="1"/>
  <c r="AL639" i="1"/>
  <c r="AP639" i="1"/>
  <c r="BR639" i="1"/>
  <c r="BS639" i="1"/>
  <c r="A640" i="1"/>
  <c r="C640" i="1"/>
  <c r="G640" i="1"/>
  <c r="M640" i="1" a="1"/>
  <c r="M640" i="1" s="1"/>
  <c r="F637" i="12" s="1"/>
  <c r="N640" i="1" a="1"/>
  <c r="N640" i="1" s="1"/>
  <c r="L637" i="11" s="1"/>
  <c r="R640" i="1"/>
  <c r="BB640" i="1"/>
  <c r="AK640" i="1"/>
  <c r="K641" i="10" s="1"/>
  <c r="AL640" i="1"/>
  <c r="AP640" i="1"/>
  <c r="BR640" i="1"/>
  <c r="BS640" i="1"/>
  <c r="A641" i="1"/>
  <c r="C641" i="1"/>
  <c r="G641" i="1"/>
  <c r="M641" i="1" a="1"/>
  <c r="M641" i="1" s="1"/>
  <c r="F638" i="12" s="1"/>
  <c r="N641" i="1" a="1"/>
  <c r="N641" i="1" s="1"/>
  <c r="L638" i="11" s="1"/>
  <c r="R641" i="1"/>
  <c r="BB641" i="1"/>
  <c r="AK641" i="1"/>
  <c r="K642" i="10" s="1"/>
  <c r="AL641" i="1"/>
  <c r="AP641" i="1"/>
  <c r="BR641" i="1"/>
  <c r="BS641" i="1"/>
  <c r="A642" i="1"/>
  <c r="C642" i="1"/>
  <c r="G642" i="1"/>
  <c r="M642" i="1" a="1"/>
  <c r="M642" i="1" s="1"/>
  <c r="F639" i="12" s="1"/>
  <c r="N642" i="1" a="1"/>
  <c r="N642" i="1" s="1"/>
  <c r="L639" i="11" s="1"/>
  <c r="R642" i="1"/>
  <c r="BB642" i="1"/>
  <c r="AK642" i="1"/>
  <c r="K643" i="10" s="1"/>
  <c r="AL642" i="1"/>
  <c r="AP642" i="1"/>
  <c r="BR642" i="1"/>
  <c r="BS642" i="1"/>
  <c r="A643" i="1"/>
  <c r="C643" i="1"/>
  <c r="G643" i="1"/>
  <c r="M643" i="1" a="1"/>
  <c r="M643" i="1" s="1"/>
  <c r="F640" i="12" s="1"/>
  <c r="N643" i="1" a="1"/>
  <c r="N643" i="1" s="1"/>
  <c r="L640" i="11" s="1"/>
  <c r="R643" i="1"/>
  <c r="BB643" i="1"/>
  <c r="AK643" i="1"/>
  <c r="K644" i="10" s="1"/>
  <c r="AL643" i="1"/>
  <c r="AP643" i="1"/>
  <c r="BR643" i="1"/>
  <c r="BS643" i="1"/>
  <c r="A644" i="1"/>
  <c r="C644" i="1"/>
  <c r="G644" i="1"/>
  <c r="M644" i="1" a="1"/>
  <c r="M644" i="1" s="1"/>
  <c r="F641" i="12" s="1"/>
  <c r="N644" i="1" a="1"/>
  <c r="N644" i="1" s="1"/>
  <c r="L641" i="11" s="1"/>
  <c r="R644" i="1"/>
  <c r="BB644" i="1"/>
  <c r="AK644" i="1"/>
  <c r="K645" i="10" s="1"/>
  <c r="AL644" i="1"/>
  <c r="AP644" i="1"/>
  <c r="BR644" i="1"/>
  <c r="BS644" i="1"/>
  <c r="A645" i="1"/>
  <c r="C645" i="1"/>
  <c r="G645" i="1"/>
  <c r="M645" i="1" a="1"/>
  <c r="M645" i="1" s="1"/>
  <c r="F642" i="12" s="1"/>
  <c r="N645" i="1" a="1"/>
  <c r="N645" i="1" s="1"/>
  <c r="L642" i="11" s="1"/>
  <c r="R645" i="1"/>
  <c r="BB645" i="1"/>
  <c r="AK645" i="1"/>
  <c r="K646" i="10" s="1"/>
  <c r="AL645" i="1"/>
  <c r="AP645" i="1"/>
  <c r="BR645" i="1"/>
  <c r="BS645" i="1"/>
  <c r="A646" i="1"/>
  <c r="C646" i="1"/>
  <c r="G646" i="1"/>
  <c r="M646" i="1" a="1"/>
  <c r="M646" i="1" s="1"/>
  <c r="F643" i="12" s="1"/>
  <c r="N646" i="1" a="1"/>
  <c r="N646" i="1" s="1"/>
  <c r="L643" i="11" s="1"/>
  <c r="R646" i="1"/>
  <c r="BB646" i="1"/>
  <c r="AK646" i="1"/>
  <c r="K647" i="10" s="1"/>
  <c r="AL646" i="1"/>
  <c r="AP646" i="1"/>
  <c r="BR646" i="1"/>
  <c r="BS646" i="1"/>
  <c r="A647" i="1"/>
  <c r="C647" i="1"/>
  <c r="G647" i="1"/>
  <c r="M647" i="1" a="1"/>
  <c r="M647" i="1" s="1"/>
  <c r="F644" i="12" s="1"/>
  <c r="N647" i="1" a="1"/>
  <c r="N647" i="1" s="1"/>
  <c r="L644" i="11" s="1"/>
  <c r="R647" i="1"/>
  <c r="BB647" i="1"/>
  <c r="AK647" i="1"/>
  <c r="K648" i="10" s="1"/>
  <c r="AL647" i="1"/>
  <c r="AP647" i="1"/>
  <c r="BR647" i="1"/>
  <c r="BS647" i="1"/>
  <c r="A648" i="1"/>
  <c r="C648" i="1"/>
  <c r="G648" i="1"/>
  <c r="M648" i="1" a="1"/>
  <c r="M648" i="1" s="1"/>
  <c r="F645" i="12" s="1"/>
  <c r="N648" i="1" a="1"/>
  <c r="N648" i="1" s="1"/>
  <c r="L645" i="11" s="1"/>
  <c r="R648" i="1"/>
  <c r="BB648" i="1"/>
  <c r="AK648" i="1"/>
  <c r="K649" i="10" s="1"/>
  <c r="AL648" i="1"/>
  <c r="AP648" i="1"/>
  <c r="BR648" i="1"/>
  <c r="BS648" i="1"/>
  <c r="A649" i="1"/>
  <c r="C649" i="1"/>
  <c r="G649" i="1"/>
  <c r="M649" i="1" a="1"/>
  <c r="M649" i="1" s="1"/>
  <c r="F646" i="12" s="1"/>
  <c r="N649" i="1" a="1"/>
  <c r="N649" i="1" s="1"/>
  <c r="L646" i="11" s="1"/>
  <c r="R649" i="1"/>
  <c r="BB649" i="1"/>
  <c r="AK649" i="1"/>
  <c r="K650" i="10" s="1"/>
  <c r="AL649" i="1"/>
  <c r="AP649" i="1"/>
  <c r="BR649" i="1"/>
  <c r="BS649" i="1"/>
  <c r="A650" i="1"/>
  <c r="C650" i="1"/>
  <c r="G650" i="1"/>
  <c r="M650" i="1" a="1"/>
  <c r="M650" i="1" s="1"/>
  <c r="F647" i="12" s="1"/>
  <c r="N650" i="1" a="1"/>
  <c r="N650" i="1" s="1"/>
  <c r="L647" i="11" s="1"/>
  <c r="R650" i="1"/>
  <c r="BB650" i="1"/>
  <c r="AK650" i="1"/>
  <c r="K651" i="10" s="1"/>
  <c r="AL650" i="1"/>
  <c r="AP650" i="1"/>
  <c r="BR650" i="1"/>
  <c r="BS650" i="1"/>
  <c r="A651" i="1"/>
  <c r="C651" i="1"/>
  <c r="G651" i="1"/>
  <c r="M651" i="1" a="1"/>
  <c r="M651" i="1" s="1"/>
  <c r="F648" i="12" s="1"/>
  <c r="N651" i="1" a="1"/>
  <c r="N651" i="1" s="1"/>
  <c r="L648" i="11" s="1"/>
  <c r="R651" i="1"/>
  <c r="BB651" i="1"/>
  <c r="AK651" i="1"/>
  <c r="K652" i="10" s="1"/>
  <c r="AL651" i="1"/>
  <c r="AP651" i="1"/>
  <c r="BR651" i="1"/>
  <c r="BS651" i="1"/>
  <c r="A652" i="1"/>
  <c r="C652" i="1"/>
  <c r="G652" i="1"/>
  <c r="M652" i="1" a="1"/>
  <c r="M652" i="1" s="1"/>
  <c r="F649" i="12" s="1"/>
  <c r="N652" i="1" a="1"/>
  <c r="N652" i="1" s="1"/>
  <c r="L649" i="11" s="1"/>
  <c r="R652" i="1"/>
  <c r="BB652" i="1"/>
  <c r="AK652" i="1"/>
  <c r="K653" i="10" s="1"/>
  <c r="AL652" i="1"/>
  <c r="AP652" i="1"/>
  <c r="BR652" i="1"/>
  <c r="BS652" i="1"/>
  <c r="A653" i="1"/>
  <c r="C653" i="1"/>
  <c r="G653" i="1"/>
  <c r="M653" i="1" a="1"/>
  <c r="M653" i="1" s="1"/>
  <c r="F650" i="12" s="1"/>
  <c r="N653" i="1" a="1"/>
  <c r="N653" i="1" s="1"/>
  <c r="L650" i="11" s="1"/>
  <c r="R653" i="1"/>
  <c r="BB653" i="1"/>
  <c r="AK653" i="1"/>
  <c r="K654" i="10" s="1"/>
  <c r="AL653" i="1"/>
  <c r="AP653" i="1"/>
  <c r="BR653" i="1"/>
  <c r="BS653" i="1"/>
  <c r="A654" i="1"/>
  <c r="C654" i="1"/>
  <c r="G654" i="1"/>
  <c r="M654" i="1" a="1"/>
  <c r="M654" i="1" s="1"/>
  <c r="F651" i="12" s="1"/>
  <c r="N654" i="1" a="1"/>
  <c r="N654" i="1" s="1"/>
  <c r="L651" i="11" s="1"/>
  <c r="R654" i="1"/>
  <c r="BB654" i="1"/>
  <c r="AK654" i="1"/>
  <c r="K655" i="10" s="1"/>
  <c r="AL654" i="1"/>
  <c r="AP654" i="1"/>
  <c r="BR654" i="1"/>
  <c r="BS654" i="1"/>
  <c r="A655" i="1"/>
  <c r="C655" i="1"/>
  <c r="G655" i="1"/>
  <c r="M655" i="1" a="1"/>
  <c r="M655" i="1" s="1"/>
  <c r="F652" i="12" s="1"/>
  <c r="N655" i="1" a="1"/>
  <c r="N655" i="1" s="1"/>
  <c r="L652" i="11" s="1"/>
  <c r="R655" i="1"/>
  <c r="BB655" i="1"/>
  <c r="AK655" i="1"/>
  <c r="K656" i="10" s="1"/>
  <c r="AL655" i="1"/>
  <c r="AP655" i="1"/>
  <c r="BR655" i="1"/>
  <c r="BS655" i="1"/>
  <c r="A656" i="1"/>
  <c r="C656" i="1"/>
  <c r="G656" i="1"/>
  <c r="M656" i="1" a="1"/>
  <c r="M656" i="1" s="1"/>
  <c r="F653" i="12" s="1"/>
  <c r="N656" i="1" a="1"/>
  <c r="N656" i="1" s="1"/>
  <c r="L653" i="11" s="1"/>
  <c r="R656" i="1"/>
  <c r="BB656" i="1"/>
  <c r="AK656" i="1"/>
  <c r="K657" i="10" s="1"/>
  <c r="AL656" i="1"/>
  <c r="AP656" i="1"/>
  <c r="BR656" i="1"/>
  <c r="BS656" i="1"/>
  <c r="A657" i="1"/>
  <c r="C657" i="1"/>
  <c r="G657" i="1"/>
  <c r="M657" i="1" a="1"/>
  <c r="M657" i="1" s="1"/>
  <c r="F654" i="12" s="1"/>
  <c r="N657" i="1" a="1"/>
  <c r="N657" i="1" s="1"/>
  <c r="L654" i="11" s="1"/>
  <c r="R657" i="1"/>
  <c r="BB657" i="1"/>
  <c r="AK657" i="1"/>
  <c r="K658" i="10" s="1"/>
  <c r="AL657" i="1"/>
  <c r="AP657" i="1"/>
  <c r="BR657" i="1"/>
  <c r="BS657" i="1"/>
  <c r="A658" i="1"/>
  <c r="C658" i="1"/>
  <c r="G658" i="1"/>
  <c r="M658" i="1" a="1"/>
  <c r="M658" i="1" s="1"/>
  <c r="F655" i="12" s="1"/>
  <c r="N658" i="1" a="1"/>
  <c r="N658" i="1" s="1"/>
  <c r="L655" i="11" s="1"/>
  <c r="R658" i="1"/>
  <c r="BB658" i="1"/>
  <c r="AK658" i="1"/>
  <c r="K659" i="10" s="1"/>
  <c r="AL658" i="1"/>
  <c r="AP658" i="1"/>
  <c r="BR658" i="1"/>
  <c r="BS658" i="1"/>
  <c r="A659" i="1"/>
  <c r="C659" i="1"/>
  <c r="G659" i="1"/>
  <c r="M659" i="1" a="1"/>
  <c r="M659" i="1" s="1"/>
  <c r="F656" i="12" s="1"/>
  <c r="N659" i="1" a="1"/>
  <c r="N659" i="1" s="1"/>
  <c r="L656" i="11" s="1"/>
  <c r="R659" i="1"/>
  <c r="BB659" i="1"/>
  <c r="AK659" i="1"/>
  <c r="K660" i="10" s="1"/>
  <c r="AL659" i="1"/>
  <c r="AP659" i="1"/>
  <c r="BR659" i="1"/>
  <c r="BS659" i="1"/>
  <c r="A660" i="1"/>
  <c r="C660" i="1"/>
  <c r="G660" i="1"/>
  <c r="M660" i="1" a="1"/>
  <c r="M660" i="1" s="1"/>
  <c r="F657" i="12" s="1"/>
  <c r="N660" i="1" a="1"/>
  <c r="N660" i="1" s="1"/>
  <c r="L657" i="11" s="1"/>
  <c r="R660" i="1"/>
  <c r="BB660" i="1"/>
  <c r="AK660" i="1"/>
  <c r="K661" i="10" s="1"/>
  <c r="AL660" i="1"/>
  <c r="AP660" i="1"/>
  <c r="BR660" i="1"/>
  <c r="BS660" i="1"/>
  <c r="A661" i="1"/>
  <c r="C661" i="1"/>
  <c r="G661" i="1"/>
  <c r="M661" i="1" a="1"/>
  <c r="M661" i="1" s="1"/>
  <c r="F658" i="12" s="1"/>
  <c r="N661" i="1" a="1"/>
  <c r="N661" i="1" s="1"/>
  <c r="L658" i="11" s="1"/>
  <c r="R661" i="1"/>
  <c r="BB661" i="1"/>
  <c r="AK661" i="1"/>
  <c r="K662" i="10" s="1"/>
  <c r="AL661" i="1"/>
  <c r="AP661" i="1"/>
  <c r="BR661" i="1"/>
  <c r="BS661" i="1"/>
  <c r="A662" i="1"/>
  <c r="C662" i="1"/>
  <c r="G662" i="1"/>
  <c r="M662" i="1" a="1"/>
  <c r="M662" i="1" s="1"/>
  <c r="F659" i="12" s="1"/>
  <c r="N662" i="1" a="1"/>
  <c r="N662" i="1" s="1"/>
  <c r="L659" i="11" s="1"/>
  <c r="R662" i="1"/>
  <c r="BB662" i="1"/>
  <c r="AK662" i="1"/>
  <c r="K663" i="10" s="1"/>
  <c r="AL662" i="1"/>
  <c r="AP662" i="1"/>
  <c r="BR662" i="1"/>
  <c r="BS662" i="1"/>
  <c r="A663" i="1"/>
  <c r="C663" i="1"/>
  <c r="G663" i="1"/>
  <c r="M663" i="1" a="1"/>
  <c r="M663" i="1" s="1"/>
  <c r="F660" i="12" s="1"/>
  <c r="N663" i="1" a="1"/>
  <c r="N663" i="1" s="1"/>
  <c r="L660" i="11" s="1"/>
  <c r="R663" i="1"/>
  <c r="BB663" i="1"/>
  <c r="AK663" i="1"/>
  <c r="K664" i="10" s="1"/>
  <c r="AL663" i="1"/>
  <c r="AP663" i="1"/>
  <c r="BR663" i="1"/>
  <c r="BS663" i="1"/>
  <c r="A664" i="1"/>
  <c r="C664" i="1"/>
  <c r="G664" i="1"/>
  <c r="M664" i="1" a="1"/>
  <c r="M664" i="1" s="1"/>
  <c r="F661" i="12" s="1"/>
  <c r="N664" i="1" a="1"/>
  <c r="N664" i="1" s="1"/>
  <c r="L661" i="11" s="1"/>
  <c r="R664" i="1"/>
  <c r="BB664" i="1"/>
  <c r="AK664" i="1"/>
  <c r="K665" i="10" s="1"/>
  <c r="AL664" i="1"/>
  <c r="AP664" i="1"/>
  <c r="BR664" i="1"/>
  <c r="BS664" i="1"/>
  <c r="A665" i="1"/>
  <c r="C665" i="1"/>
  <c r="G665" i="1"/>
  <c r="M665" i="1" a="1"/>
  <c r="M665" i="1" s="1"/>
  <c r="F662" i="12" s="1"/>
  <c r="N665" i="1" a="1"/>
  <c r="N665" i="1" s="1"/>
  <c r="L662" i="11" s="1"/>
  <c r="R665" i="1"/>
  <c r="BB665" i="1"/>
  <c r="AK665" i="1"/>
  <c r="K666" i="10" s="1"/>
  <c r="AL665" i="1"/>
  <c r="AP665" i="1"/>
  <c r="BR665" i="1"/>
  <c r="BS665" i="1"/>
  <c r="A666" i="1"/>
  <c r="C666" i="1"/>
  <c r="G666" i="1"/>
  <c r="M666" i="1" a="1"/>
  <c r="M666" i="1" s="1"/>
  <c r="F663" i="12" s="1"/>
  <c r="N666" i="1" a="1"/>
  <c r="N666" i="1" s="1"/>
  <c r="L663" i="11" s="1"/>
  <c r="R666" i="1"/>
  <c r="BB666" i="1"/>
  <c r="AK666" i="1"/>
  <c r="K667" i="10" s="1"/>
  <c r="AL666" i="1"/>
  <c r="AP666" i="1"/>
  <c r="BR666" i="1"/>
  <c r="BS666" i="1"/>
  <c r="A667" i="1"/>
  <c r="C667" i="1"/>
  <c r="G667" i="1"/>
  <c r="M667" i="1" a="1"/>
  <c r="M667" i="1" s="1"/>
  <c r="F664" i="12" s="1"/>
  <c r="N667" i="1" a="1"/>
  <c r="N667" i="1" s="1"/>
  <c r="L664" i="11" s="1"/>
  <c r="R667" i="1"/>
  <c r="BB667" i="1"/>
  <c r="AK667" i="1"/>
  <c r="K668" i="10" s="1"/>
  <c r="AL667" i="1"/>
  <c r="AP667" i="1"/>
  <c r="BR667" i="1"/>
  <c r="BS667" i="1"/>
  <c r="A668" i="1"/>
  <c r="C668" i="1"/>
  <c r="G668" i="1"/>
  <c r="M668" i="1" a="1"/>
  <c r="M668" i="1" s="1"/>
  <c r="F665" i="12" s="1"/>
  <c r="N668" i="1" a="1"/>
  <c r="N668" i="1" s="1"/>
  <c r="L665" i="11" s="1"/>
  <c r="R668" i="1"/>
  <c r="BB668" i="1"/>
  <c r="AK668" i="1"/>
  <c r="K669" i="10" s="1"/>
  <c r="AL668" i="1"/>
  <c r="AP668" i="1"/>
  <c r="BR668" i="1"/>
  <c r="BS668" i="1"/>
  <c r="A669" i="1"/>
  <c r="C669" i="1"/>
  <c r="G669" i="1"/>
  <c r="M669" i="1" a="1"/>
  <c r="M669" i="1" s="1"/>
  <c r="F666" i="12" s="1"/>
  <c r="N669" i="1" a="1"/>
  <c r="N669" i="1" s="1"/>
  <c r="L666" i="11" s="1"/>
  <c r="R669" i="1"/>
  <c r="BB669" i="1"/>
  <c r="AK669" i="1"/>
  <c r="K670" i="10" s="1"/>
  <c r="AL669" i="1"/>
  <c r="AP669" i="1"/>
  <c r="BR669" i="1"/>
  <c r="BS669" i="1"/>
  <c r="A670" i="1"/>
  <c r="C670" i="1"/>
  <c r="G670" i="1"/>
  <c r="M670" i="1" a="1"/>
  <c r="M670" i="1" s="1"/>
  <c r="F667" i="12" s="1"/>
  <c r="N670" i="1" a="1"/>
  <c r="N670" i="1" s="1"/>
  <c r="L667" i="11" s="1"/>
  <c r="R670" i="1"/>
  <c r="BB670" i="1"/>
  <c r="AK670" i="1"/>
  <c r="K671" i="10" s="1"/>
  <c r="AL670" i="1"/>
  <c r="AP670" i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BR671" i="1"/>
  <c r="BS671" i="1"/>
  <c r="A672" i="1"/>
  <c r="C672" i="1"/>
  <c r="G672" i="1"/>
  <c r="M672" i="1" a="1"/>
  <c r="M672" i="1" s="1"/>
  <c r="F669" i="12" s="1"/>
  <c r="N672" i="1" a="1"/>
  <c r="N672" i="1" s="1"/>
  <c r="L669" i="11" s="1"/>
  <c r="R672" i="1"/>
  <c r="BB672" i="1"/>
  <c r="AK672" i="1"/>
  <c r="K673" i="10" s="1"/>
  <c r="AL672" i="1"/>
  <c r="AP672" i="1"/>
  <c r="BR672" i="1"/>
  <c r="BS672" i="1"/>
  <c r="A673" i="1"/>
  <c r="C673" i="1"/>
  <c r="G673" i="1"/>
  <c r="M673" i="1" a="1"/>
  <c r="M673" i="1" s="1"/>
  <c r="F670" i="12" s="1"/>
  <c r="N673" i="1" a="1"/>
  <c r="N673" i="1" s="1"/>
  <c r="L670" i="11" s="1"/>
  <c r="R673" i="1"/>
  <c r="BB673" i="1"/>
  <c r="AK673" i="1"/>
  <c r="K674" i="10" s="1"/>
  <c r="AL673" i="1"/>
  <c r="AP673" i="1"/>
  <c r="BR673" i="1"/>
  <c r="BS673" i="1"/>
  <c r="A674" i="1"/>
  <c r="C674" i="1"/>
  <c r="G674" i="1"/>
  <c r="M674" i="1" a="1"/>
  <c r="M674" i="1" s="1"/>
  <c r="F671" i="12" s="1"/>
  <c r="N674" i="1" a="1"/>
  <c r="N674" i="1" s="1"/>
  <c r="L671" i="11" s="1"/>
  <c r="R674" i="1"/>
  <c r="BB674" i="1"/>
  <c r="AK674" i="1"/>
  <c r="K675" i="10" s="1"/>
  <c r="AL674" i="1"/>
  <c r="AP674" i="1"/>
  <c r="BR674" i="1"/>
  <c r="BS674" i="1"/>
  <c r="A675" i="1"/>
  <c r="C675" i="1"/>
  <c r="G675" i="1"/>
  <c r="M675" i="1" a="1"/>
  <c r="M675" i="1" s="1"/>
  <c r="F672" i="12" s="1"/>
  <c r="N675" i="1" a="1"/>
  <c r="N675" i="1" s="1"/>
  <c r="L672" i="11" s="1"/>
  <c r="R675" i="1"/>
  <c r="BB675" i="1"/>
  <c r="AK675" i="1"/>
  <c r="K676" i="10" s="1"/>
  <c r="AL675" i="1"/>
  <c r="AP675" i="1"/>
  <c r="BR675" i="1"/>
  <c r="BS675" i="1"/>
  <c r="A676" i="1"/>
  <c r="C676" i="1"/>
  <c r="G676" i="1"/>
  <c r="M676" i="1" a="1"/>
  <c r="M676" i="1" s="1"/>
  <c r="F673" i="12" s="1"/>
  <c r="N676" i="1" a="1"/>
  <c r="N676" i="1" s="1"/>
  <c r="L673" i="11" s="1"/>
  <c r="R676" i="1"/>
  <c r="BB676" i="1"/>
  <c r="AK676" i="1"/>
  <c r="K677" i="10" s="1"/>
  <c r="AL676" i="1"/>
  <c r="AP676" i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BR677" i="1"/>
  <c r="BS677" i="1"/>
  <c r="A678" i="1"/>
  <c r="C678" i="1"/>
  <c r="G678" i="1"/>
  <c r="M678" i="1" a="1"/>
  <c r="M678" i="1" s="1"/>
  <c r="F675" i="12" s="1"/>
  <c r="N678" i="1" a="1"/>
  <c r="N678" i="1" s="1"/>
  <c r="L675" i="11" s="1"/>
  <c r="R678" i="1"/>
  <c r="BB678" i="1"/>
  <c r="AK678" i="1"/>
  <c r="K679" i="10" s="1"/>
  <c r="AL678" i="1"/>
  <c r="AP678" i="1"/>
  <c r="BR678" i="1"/>
  <c r="BS678" i="1"/>
  <c r="A679" i="1"/>
  <c r="C679" i="1"/>
  <c r="G679" i="1"/>
  <c r="M679" i="1" a="1"/>
  <c r="M679" i="1" s="1"/>
  <c r="F676" i="12" s="1"/>
  <c r="N679" i="1" a="1"/>
  <c r="N679" i="1" s="1"/>
  <c r="L676" i="11" s="1"/>
  <c r="R679" i="1"/>
  <c r="BB679" i="1"/>
  <c r="AK679" i="1"/>
  <c r="K680" i="10" s="1"/>
  <c r="AL679" i="1"/>
  <c r="AP679" i="1"/>
  <c r="BR679" i="1"/>
  <c r="BS679" i="1"/>
  <c r="A680" i="1"/>
  <c r="C680" i="1"/>
  <c r="G680" i="1"/>
  <c r="M680" i="1" a="1"/>
  <c r="M680" i="1" s="1"/>
  <c r="F677" i="12" s="1"/>
  <c r="N680" i="1" a="1"/>
  <c r="N680" i="1" s="1"/>
  <c r="L677" i="11" s="1"/>
  <c r="R680" i="1"/>
  <c r="BB680" i="1"/>
  <c r="AK680" i="1"/>
  <c r="K681" i="10" s="1"/>
  <c r="AL680" i="1"/>
  <c r="AP680" i="1"/>
  <c r="BR680" i="1"/>
  <c r="BS680" i="1"/>
  <c r="A681" i="1"/>
  <c r="C681" i="1"/>
  <c r="G681" i="1"/>
  <c r="M681" i="1" a="1"/>
  <c r="M681" i="1" s="1"/>
  <c r="F678" i="12" s="1"/>
  <c r="N681" i="1" a="1"/>
  <c r="N681" i="1" s="1"/>
  <c r="L678" i="11" s="1"/>
  <c r="R681" i="1"/>
  <c r="BB681" i="1"/>
  <c r="AK681" i="1"/>
  <c r="K682" i="10" s="1"/>
  <c r="AL681" i="1"/>
  <c r="AP681" i="1"/>
  <c r="BR681" i="1"/>
  <c r="BS681" i="1"/>
  <c r="A682" i="1"/>
  <c r="C682" i="1"/>
  <c r="G682" i="1"/>
  <c r="M682" i="1" a="1"/>
  <c r="M682" i="1" s="1"/>
  <c r="F679" i="12" s="1"/>
  <c r="N682" i="1" a="1"/>
  <c r="N682" i="1" s="1"/>
  <c r="L679" i="11" s="1"/>
  <c r="R682" i="1"/>
  <c r="BB682" i="1"/>
  <c r="AK682" i="1"/>
  <c r="K683" i="10" s="1"/>
  <c r="AL682" i="1"/>
  <c r="AP682" i="1"/>
  <c r="BR682" i="1"/>
  <c r="BS682" i="1"/>
  <c r="A683" i="1"/>
  <c r="C683" i="1"/>
  <c r="G683" i="1"/>
  <c r="M683" i="1" a="1"/>
  <c r="M683" i="1" s="1"/>
  <c r="F680" i="12" s="1"/>
  <c r="N683" i="1" a="1"/>
  <c r="N683" i="1" s="1"/>
  <c r="L680" i="11" s="1"/>
  <c r="R683" i="1"/>
  <c r="BB683" i="1"/>
  <c r="AK683" i="1"/>
  <c r="K684" i="10" s="1"/>
  <c r="AL683" i="1"/>
  <c r="AP683" i="1"/>
  <c r="BR683" i="1"/>
  <c r="BS683" i="1"/>
  <c r="A684" i="1"/>
  <c r="C684" i="1"/>
  <c r="G684" i="1"/>
  <c r="M684" i="1" a="1"/>
  <c r="M684" i="1" s="1"/>
  <c r="F681" i="12" s="1"/>
  <c r="N684" i="1" a="1"/>
  <c r="N684" i="1" s="1"/>
  <c r="L681" i="11" s="1"/>
  <c r="R684" i="1"/>
  <c r="BB684" i="1"/>
  <c r="AK684" i="1"/>
  <c r="K685" i="10" s="1"/>
  <c r="AL684" i="1"/>
  <c r="AP684" i="1"/>
  <c r="BR684" i="1"/>
  <c r="BS684" i="1"/>
  <c r="A685" i="1"/>
  <c r="C685" i="1"/>
  <c r="G685" i="1"/>
  <c r="M685" i="1" a="1"/>
  <c r="M685" i="1" s="1"/>
  <c r="F682" i="12" s="1"/>
  <c r="N685" i="1" a="1"/>
  <c r="N685" i="1" s="1"/>
  <c r="L682" i="11" s="1"/>
  <c r="R685" i="1"/>
  <c r="BB685" i="1"/>
  <c r="AK685" i="1"/>
  <c r="K686" i="10" s="1"/>
  <c r="AL685" i="1"/>
  <c r="AP685" i="1"/>
  <c r="BR685" i="1"/>
  <c r="BS685" i="1"/>
  <c r="A686" i="1"/>
  <c r="C686" i="1"/>
  <c r="G686" i="1"/>
  <c r="M686" i="1" a="1"/>
  <c r="M686" i="1" s="1"/>
  <c r="F683" i="12" s="1"/>
  <c r="N686" i="1" a="1"/>
  <c r="N686" i="1" s="1"/>
  <c r="L683" i="11" s="1"/>
  <c r="R686" i="1"/>
  <c r="BB686" i="1"/>
  <c r="AK686" i="1"/>
  <c r="K687" i="10" s="1"/>
  <c r="AL686" i="1"/>
  <c r="AP686" i="1"/>
  <c r="BR686" i="1"/>
  <c r="BS686" i="1"/>
  <c r="A687" i="1"/>
  <c r="C687" i="1"/>
  <c r="G687" i="1"/>
  <c r="M687" i="1" a="1"/>
  <c r="M687" i="1" s="1"/>
  <c r="F684" i="12" s="1"/>
  <c r="N687" i="1" a="1"/>
  <c r="N687" i="1" s="1"/>
  <c r="L684" i="11" s="1"/>
  <c r="R687" i="1"/>
  <c r="BB687" i="1"/>
  <c r="AK687" i="1"/>
  <c r="K688" i="10" s="1"/>
  <c r="AL687" i="1"/>
  <c r="AP687" i="1"/>
  <c r="BR687" i="1"/>
  <c r="BS687" i="1"/>
  <c r="A688" i="1"/>
  <c r="C688" i="1"/>
  <c r="G688" i="1"/>
  <c r="M688" i="1" a="1"/>
  <c r="M688" i="1" s="1"/>
  <c r="F685" i="12" s="1"/>
  <c r="N688" i="1" a="1"/>
  <c r="N688" i="1" s="1"/>
  <c r="L685" i="11" s="1"/>
  <c r="R688" i="1"/>
  <c r="BB688" i="1"/>
  <c r="AK688" i="1"/>
  <c r="K689" i="10" s="1"/>
  <c r="AL688" i="1"/>
  <c r="AP688" i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BR689" i="1"/>
  <c r="BS689" i="1"/>
  <c r="A690" i="1"/>
  <c r="C690" i="1"/>
  <c r="G690" i="1"/>
  <c r="M690" i="1" a="1"/>
  <c r="M690" i="1" s="1"/>
  <c r="F687" i="12" s="1"/>
  <c r="N690" i="1" a="1"/>
  <c r="N690" i="1" s="1"/>
  <c r="L687" i="11" s="1"/>
  <c r="R690" i="1"/>
  <c r="BB690" i="1"/>
  <c r="AK690" i="1"/>
  <c r="K691" i="10" s="1"/>
  <c r="AL690" i="1"/>
  <c r="AP690" i="1"/>
  <c r="BR690" i="1"/>
  <c r="BS690" i="1"/>
  <c r="A691" i="1"/>
  <c r="C691" i="1"/>
  <c r="G691" i="1"/>
  <c r="M691" i="1" a="1"/>
  <c r="M691" i="1" s="1"/>
  <c r="F688" i="12" s="1"/>
  <c r="N691" i="1" a="1"/>
  <c r="N691" i="1" s="1"/>
  <c r="L688" i="11" s="1"/>
  <c r="R691" i="1"/>
  <c r="BB691" i="1"/>
  <c r="AK691" i="1"/>
  <c r="K692" i="10" s="1"/>
  <c r="AL691" i="1"/>
  <c r="AP691" i="1"/>
  <c r="BR691" i="1"/>
  <c r="BS691" i="1"/>
  <c r="A692" i="1"/>
  <c r="C692" i="1"/>
  <c r="G692" i="1"/>
  <c r="M692" i="1" a="1"/>
  <c r="M692" i="1" s="1"/>
  <c r="F689" i="12" s="1"/>
  <c r="N692" i="1" a="1"/>
  <c r="N692" i="1" s="1"/>
  <c r="L689" i="11" s="1"/>
  <c r="R692" i="1"/>
  <c r="BB692" i="1"/>
  <c r="AK692" i="1"/>
  <c r="K693" i="10" s="1"/>
  <c r="AL692" i="1"/>
  <c r="AP692" i="1"/>
  <c r="BR692" i="1"/>
  <c r="BS692" i="1"/>
  <c r="A693" i="1"/>
  <c r="C693" i="1"/>
  <c r="G693" i="1"/>
  <c r="M693" i="1" a="1"/>
  <c r="M693" i="1" s="1"/>
  <c r="F690" i="12" s="1"/>
  <c r="N693" i="1" a="1"/>
  <c r="N693" i="1" s="1"/>
  <c r="L690" i="11" s="1"/>
  <c r="R693" i="1"/>
  <c r="BB693" i="1"/>
  <c r="AK693" i="1"/>
  <c r="K694" i="10" s="1"/>
  <c r="AL693" i="1"/>
  <c r="AP693" i="1"/>
  <c r="BR693" i="1"/>
  <c r="BS693" i="1"/>
  <c r="A694" i="1"/>
  <c r="C694" i="1"/>
  <c r="G694" i="1"/>
  <c r="M694" i="1" a="1"/>
  <c r="M694" i="1" s="1"/>
  <c r="F691" i="12" s="1"/>
  <c r="N694" i="1" a="1"/>
  <c r="N694" i="1" s="1"/>
  <c r="L691" i="11" s="1"/>
  <c r="R694" i="1"/>
  <c r="BB694" i="1"/>
  <c r="AK694" i="1"/>
  <c r="K695" i="10" s="1"/>
  <c r="AL694" i="1"/>
  <c r="AP694" i="1"/>
  <c r="BR694" i="1"/>
  <c r="BS694" i="1"/>
  <c r="A695" i="1"/>
  <c r="C695" i="1"/>
  <c r="G695" i="1"/>
  <c r="M695" i="1" a="1"/>
  <c r="M695" i="1" s="1"/>
  <c r="F692" i="12" s="1"/>
  <c r="N695" i="1" a="1"/>
  <c r="N695" i="1" s="1"/>
  <c r="L692" i="11" s="1"/>
  <c r="R695" i="1"/>
  <c r="BB695" i="1"/>
  <c r="AK695" i="1"/>
  <c r="K696" i="10" s="1"/>
  <c r="AL695" i="1"/>
  <c r="AP695" i="1"/>
  <c r="BR695" i="1"/>
  <c r="BS695" i="1"/>
  <c r="A696" i="1"/>
  <c r="C696" i="1"/>
  <c r="G696" i="1"/>
  <c r="M696" i="1" a="1"/>
  <c r="M696" i="1" s="1"/>
  <c r="F693" i="12" s="1"/>
  <c r="N696" i="1" a="1"/>
  <c r="N696" i="1" s="1"/>
  <c r="L693" i="11" s="1"/>
  <c r="R696" i="1"/>
  <c r="BB696" i="1"/>
  <c r="AK696" i="1"/>
  <c r="K697" i="10" s="1"/>
  <c r="AL696" i="1"/>
  <c r="AP696" i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BR697" i="1"/>
  <c r="BS697" i="1"/>
  <c r="A698" i="1"/>
  <c r="C698" i="1"/>
  <c r="G698" i="1"/>
  <c r="M698" i="1" a="1"/>
  <c r="M698" i="1" s="1"/>
  <c r="F695" i="12" s="1"/>
  <c r="N698" i="1" a="1"/>
  <c r="N698" i="1" s="1"/>
  <c r="L695" i="11" s="1"/>
  <c r="R698" i="1"/>
  <c r="BB698" i="1"/>
  <c r="AK698" i="1"/>
  <c r="K699" i="10" s="1"/>
  <c r="AL698" i="1"/>
  <c r="AP698" i="1"/>
  <c r="BR698" i="1"/>
  <c r="BS698" i="1"/>
  <c r="A699" i="1"/>
  <c r="C699" i="1"/>
  <c r="G699" i="1"/>
  <c r="M699" i="1" a="1"/>
  <c r="M699" i="1" s="1"/>
  <c r="F696" i="12" s="1"/>
  <c r="N699" i="1" a="1"/>
  <c r="N699" i="1" s="1"/>
  <c r="L696" i="11" s="1"/>
  <c r="R699" i="1"/>
  <c r="BB699" i="1"/>
  <c r="AK699" i="1"/>
  <c r="K700" i="10" s="1"/>
  <c r="AL699" i="1"/>
  <c r="AP699" i="1"/>
  <c r="BR699" i="1"/>
  <c r="BS699" i="1"/>
  <c r="A700" i="1"/>
  <c r="C700" i="1"/>
  <c r="G700" i="1"/>
  <c r="M700" i="1" a="1"/>
  <c r="M700" i="1" s="1"/>
  <c r="F697" i="12" s="1"/>
  <c r="N700" i="1" a="1"/>
  <c r="N700" i="1" s="1"/>
  <c r="L697" i="11" s="1"/>
  <c r="R700" i="1"/>
  <c r="BB700" i="1"/>
  <c r="AK700" i="1"/>
  <c r="K701" i="10" s="1"/>
  <c r="AL700" i="1"/>
  <c r="AP700" i="1"/>
  <c r="BR700" i="1"/>
  <c r="BS700" i="1"/>
  <c r="A701" i="1"/>
  <c r="C701" i="1"/>
  <c r="G701" i="1"/>
  <c r="M701" i="1" a="1"/>
  <c r="M701" i="1" s="1"/>
  <c r="F698" i="12" s="1"/>
  <c r="N701" i="1" a="1"/>
  <c r="N701" i="1" s="1"/>
  <c r="L698" i="11" s="1"/>
  <c r="R701" i="1"/>
  <c r="BB701" i="1"/>
  <c r="AK701" i="1"/>
  <c r="K702" i="10" s="1"/>
  <c r="AL701" i="1"/>
  <c r="AP701" i="1"/>
  <c r="BR701" i="1"/>
  <c r="BS701" i="1"/>
  <c r="A702" i="1"/>
  <c r="C702" i="1"/>
  <c r="G702" i="1"/>
  <c r="M702" i="1" a="1"/>
  <c r="M702" i="1" s="1"/>
  <c r="F699" i="12" s="1"/>
  <c r="N702" i="1" a="1"/>
  <c r="N702" i="1" s="1"/>
  <c r="L699" i="11" s="1"/>
  <c r="R702" i="1"/>
  <c r="BB702" i="1"/>
  <c r="AK702" i="1"/>
  <c r="K703" i="10" s="1"/>
  <c r="AL702" i="1"/>
  <c r="AP702" i="1"/>
  <c r="BR702" i="1"/>
  <c r="BS702" i="1"/>
  <c r="A703" i="1"/>
  <c r="C703" i="1"/>
  <c r="G703" i="1"/>
  <c r="M703" i="1" a="1"/>
  <c r="M703" i="1" s="1"/>
  <c r="F700" i="12" s="1"/>
  <c r="N703" i="1" a="1"/>
  <c r="N703" i="1" s="1"/>
  <c r="L700" i="11" s="1"/>
  <c r="R703" i="1"/>
  <c r="BB703" i="1"/>
  <c r="AK703" i="1"/>
  <c r="K704" i="10" s="1"/>
  <c r="AL703" i="1"/>
  <c r="AP703" i="1"/>
  <c r="BR703" i="1"/>
  <c r="BS703" i="1"/>
  <c r="A704" i="1"/>
  <c r="C704" i="1"/>
  <c r="G704" i="1"/>
  <c r="M704" i="1" a="1"/>
  <c r="M704" i="1" s="1"/>
  <c r="F701" i="12" s="1"/>
  <c r="N704" i="1" a="1"/>
  <c r="N704" i="1" s="1"/>
  <c r="L701" i="11" s="1"/>
  <c r="R704" i="1"/>
  <c r="BB704" i="1"/>
  <c r="AK704" i="1"/>
  <c r="K705" i="10" s="1"/>
  <c r="AL704" i="1"/>
  <c r="AP704" i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BR705" i="1"/>
  <c r="BS705" i="1"/>
  <c r="A706" i="1"/>
  <c r="C706" i="1"/>
  <c r="G706" i="1"/>
  <c r="M706" i="1" a="1"/>
  <c r="M706" i="1" s="1"/>
  <c r="F703" i="12" s="1"/>
  <c r="N706" i="1" a="1"/>
  <c r="N706" i="1" s="1"/>
  <c r="L703" i="11" s="1"/>
  <c r="R706" i="1"/>
  <c r="BB706" i="1"/>
  <c r="AK706" i="1"/>
  <c r="K707" i="10" s="1"/>
  <c r="AL706" i="1"/>
  <c r="AP706" i="1"/>
  <c r="BR706" i="1"/>
  <c r="BS706" i="1"/>
  <c r="A707" i="1"/>
  <c r="C707" i="1"/>
  <c r="G707" i="1"/>
  <c r="M707" i="1" a="1"/>
  <c r="M707" i="1" s="1"/>
  <c r="F704" i="12" s="1"/>
  <c r="N707" i="1" a="1"/>
  <c r="N707" i="1" s="1"/>
  <c r="L704" i="11" s="1"/>
  <c r="R707" i="1"/>
  <c r="BB707" i="1"/>
  <c r="AK707" i="1"/>
  <c r="K708" i="10" s="1"/>
  <c r="AL707" i="1"/>
  <c r="AP707" i="1"/>
  <c r="BR707" i="1"/>
  <c r="BS707" i="1"/>
  <c r="A708" i="1"/>
  <c r="C708" i="1"/>
  <c r="G708" i="1"/>
  <c r="M708" i="1" a="1"/>
  <c r="M708" i="1" s="1"/>
  <c r="F705" i="12" s="1"/>
  <c r="N708" i="1" a="1"/>
  <c r="N708" i="1" s="1"/>
  <c r="L705" i="11" s="1"/>
  <c r="R708" i="1"/>
  <c r="BB708" i="1"/>
  <c r="AK708" i="1"/>
  <c r="K709" i="10" s="1"/>
  <c r="AL708" i="1"/>
  <c r="AP708" i="1"/>
  <c r="BR708" i="1"/>
  <c r="BS708" i="1"/>
  <c r="A709" i="1"/>
  <c r="C709" i="1"/>
  <c r="G709" i="1"/>
  <c r="M709" i="1" a="1"/>
  <c r="M709" i="1" s="1"/>
  <c r="F706" i="12" s="1"/>
  <c r="N709" i="1" a="1"/>
  <c r="N709" i="1" s="1"/>
  <c r="L706" i="11" s="1"/>
  <c r="R709" i="1"/>
  <c r="BB709" i="1"/>
  <c r="AK709" i="1"/>
  <c r="K710" i="10" s="1"/>
  <c r="AL709" i="1"/>
  <c r="AP709" i="1"/>
  <c r="BR709" i="1"/>
  <c r="BS709" i="1"/>
  <c r="A710" i="1"/>
  <c r="C710" i="1"/>
  <c r="G710" i="1"/>
  <c r="M710" i="1" a="1"/>
  <c r="M710" i="1" s="1"/>
  <c r="F707" i="12" s="1"/>
  <c r="N710" i="1" a="1"/>
  <c r="N710" i="1" s="1"/>
  <c r="L707" i="11" s="1"/>
  <c r="R710" i="1"/>
  <c r="BB710" i="1"/>
  <c r="AK710" i="1"/>
  <c r="K711" i="10" s="1"/>
  <c r="AL710" i="1"/>
  <c r="AP710" i="1"/>
  <c r="BR710" i="1"/>
  <c r="BS710" i="1"/>
  <c r="A711" i="1"/>
  <c r="C711" i="1"/>
  <c r="G711" i="1"/>
  <c r="M711" i="1" a="1"/>
  <c r="M711" i="1" s="1"/>
  <c r="F708" i="12" s="1"/>
  <c r="N711" i="1" a="1"/>
  <c r="N711" i="1" s="1"/>
  <c r="L708" i="11" s="1"/>
  <c r="R711" i="1"/>
  <c r="BB711" i="1"/>
  <c r="AK711" i="1"/>
  <c r="K712" i="10" s="1"/>
  <c r="AL711" i="1"/>
  <c r="AP711" i="1"/>
  <c r="BR711" i="1"/>
  <c r="BS711" i="1"/>
  <c r="A712" i="1"/>
  <c r="C712" i="1"/>
  <c r="G712" i="1"/>
  <c r="M712" i="1" a="1"/>
  <c r="M712" i="1" s="1"/>
  <c r="F709" i="12" s="1"/>
  <c r="N712" i="1" a="1"/>
  <c r="N712" i="1" s="1"/>
  <c r="L709" i="11" s="1"/>
  <c r="R712" i="1"/>
  <c r="BB712" i="1"/>
  <c r="AK712" i="1"/>
  <c r="K713" i="10" s="1"/>
  <c r="AL712" i="1"/>
  <c r="AP712" i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BR713" i="1"/>
  <c r="BS713" i="1"/>
  <c r="A714" i="1"/>
  <c r="C714" i="1"/>
  <c r="G714" i="1"/>
  <c r="M714" i="1" a="1"/>
  <c r="M714" i="1" s="1"/>
  <c r="F711" i="12" s="1"/>
  <c r="N714" i="1" a="1"/>
  <c r="N714" i="1" s="1"/>
  <c r="L711" i="11" s="1"/>
  <c r="R714" i="1"/>
  <c r="BB714" i="1"/>
  <c r="AK714" i="1"/>
  <c r="K715" i="10" s="1"/>
  <c r="AL714" i="1"/>
  <c r="AP714" i="1"/>
  <c r="BR714" i="1"/>
  <c r="BS714" i="1"/>
  <c r="A715" i="1"/>
  <c r="C715" i="1"/>
  <c r="G715" i="1"/>
  <c r="M715" i="1" a="1"/>
  <c r="M715" i="1" s="1"/>
  <c r="F712" i="12" s="1"/>
  <c r="N715" i="1" a="1"/>
  <c r="N715" i="1" s="1"/>
  <c r="L712" i="11" s="1"/>
  <c r="R715" i="1"/>
  <c r="BB715" i="1"/>
  <c r="AK715" i="1"/>
  <c r="K716" i="10" s="1"/>
  <c r="AL715" i="1"/>
  <c r="AP715" i="1"/>
  <c r="BR715" i="1"/>
  <c r="BS715" i="1"/>
  <c r="A716" i="1"/>
  <c r="C716" i="1"/>
  <c r="G716" i="1"/>
  <c r="M716" i="1" a="1"/>
  <c r="M716" i="1" s="1"/>
  <c r="F713" i="12" s="1"/>
  <c r="N716" i="1" a="1"/>
  <c r="N716" i="1" s="1"/>
  <c r="L713" i="11" s="1"/>
  <c r="R716" i="1"/>
  <c r="BB716" i="1"/>
  <c r="AK716" i="1"/>
  <c r="K717" i="10" s="1"/>
  <c r="AL716" i="1"/>
  <c r="AP716" i="1"/>
  <c r="BR716" i="1"/>
  <c r="BS716" i="1"/>
  <c r="A717" i="1"/>
  <c r="C717" i="1"/>
  <c r="G717" i="1"/>
  <c r="M717" i="1" a="1"/>
  <c r="M717" i="1" s="1"/>
  <c r="F714" i="12" s="1"/>
  <c r="N717" i="1" a="1"/>
  <c r="N717" i="1" s="1"/>
  <c r="L714" i="11" s="1"/>
  <c r="R717" i="1"/>
  <c r="BB717" i="1"/>
  <c r="AK717" i="1"/>
  <c r="K718" i="10" s="1"/>
  <c r="AL717" i="1"/>
  <c r="AP717" i="1"/>
  <c r="BR717" i="1"/>
  <c r="BS717" i="1"/>
  <c r="A718" i="1"/>
  <c r="C718" i="1"/>
  <c r="G718" i="1"/>
  <c r="M718" i="1" a="1"/>
  <c r="M718" i="1" s="1"/>
  <c r="F715" i="12" s="1"/>
  <c r="N718" i="1" a="1"/>
  <c r="N718" i="1" s="1"/>
  <c r="L715" i="11" s="1"/>
  <c r="R718" i="1"/>
  <c r="BB718" i="1"/>
  <c r="AK718" i="1"/>
  <c r="K719" i="10" s="1"/>
  <c r="AL718" i="1"/>
  <c r="AP718" i="1"/>
  <c r="BR718" i="1"/>
  <c r="BS718" i="1"/>
  <c r="A719" i="1"/>
  <c r="C719" i="1"/>
  <c r="G719" i="1"/>
  <c r="M719" i="1" a="1"/>
  <c r="M719" i="1" s="1"/>
  <c r="F716" i="12" s="1"/>
  <c r="N719" i="1" a="1"/>
  <c r="N719" i="1" s="1"/>
  <c r="L716" i="11" s="1"/>
  <c r="R719" i="1"/>
  <c r="BB719" i="1"/>
  <c r="AK719" i="1"/>
  <c r="K720" i="10" s="1"/>
  <c r="AL719" i="1"/>
  <c r="AP719" i="1"/>
  <c r="BR719" i="1"/>
  <c r="BS719" i="1"/>
  <c r="A720" i="1"/>
  <c r="C720" i="1"/>
  <c r="G720" i="1"/>
  <c r="M720" i="1" a="1"/>
  <c r="M720" i="1" s="1"/>
  <c r="F717" i="12" s="1"/>
  <c r="N720" i="1" a="1"/>
  <c r="N720" i="1" s="1"/>
  <c r="L717" i="11" s="1"/>
  <c r="R720" i="1"/>
  <c r="BB720" i="1"/>
  <c r="AK720" i="1"/>
  <c r="K721" i="10" s="1"/>
  <c r="AL720" i="1"/>
  <c r="AP720" i="1"/>
  <c r="BR720" i="1"/>
  <c r="BS720" i="1"/>
  <c r="A721" i="1"/>
  <c r="C721" i="1"/>
  <c r="G721" i="1"/>
  <c r="M721" i="1" a="1"/>
  <c r="M721" i="1" s="1"/>
  <c r="F718" i="12" s="1"/>
  <c r="N721" i="1" a="1"/>
  <c r="N721" i="1" s="1"/>
  <c r="L718" i="11" s="1"/>
  <c r="R721" i="1"/>
  <c r="BB721" i="1"/>
  <c r="AK721" i="1"/>
  <c r="K722" i="10" s="1"/>
  <c r="AL721" i="1"/>
  <c r="AP721" i="1"/>
  <c r="BR721" i="1"/>
  <c r="BS721" i="1"/>
  <c r="A722" i="1"/>
  <c r="C722" i="1"/>
  <c r="G722" i="1"/>
  <c r="M722" i="1" a="1"/>
  <c r="M722" i="1" s="1"/>
  <c r="F719" i="12" s="1"/>
  <c r="N722" i="1" a="1"/>
  <c r="N722" i="1" s="1"/>
  <c r="L719" i="11" s="1"/>
  <c r="R722" i="1"/>
  <c r="BB722" i="1"/>
  <c r="AK722" i="1"/>
  <c r="K723" i="10" s="1"/>
  <c r="AL722" i="1"/>
  <c r="AP722" i="1"/>
  <c r="BR722" i="1"/>
  <c r="BS722" i="1"/>
  <c r="A723" i="1"/>
  <c r="C723" i="1"/>
  <c r="G723" i="1"/>
  <c r="M723" i="1" a="1"/>
  <c r="M723" i="1" s="1"/>
  <c r="F720" i="12" s="1"/>
  <c r="N723" i="1" a="1"/>
  <c r="N723" i="1" s="1"/>
  <c r="L720" i="11" s="1"/>
  <c r="R723" i="1"/>
  <c r="BB723" i="1"/>
  <c r="AK723" i="1"/>
  <c r="K724" i="10" s="1"/>
  <c r="AL723" i="1"/>
  <c r="AP723" i="1"/>
  <c r="BR723" i="1"/>
  <c r="BS723" i="1"/>
  <c r="A724" i="1"/>
  <c r="C724" i="1"/>
  <c r="G724" i="1"/>
  <c r="M724" i="1" a="1"/>
  <c r="M724" i="1" s="1"/>
  <c r="F721" i="12" s="1"/>
  <c r="N724" i="1" a="1"/>
  <c r="N724" i="1" s="1"/>
  <c r="L721" i="11" s="1"/>
  <c r="R724" i="1"/>
  <c r="BB724" i="1"/>
  <c r="AK724" i="1"/>
  <c r="K725" i="10" s="1"/>
  <c r="AL724" i="1"/>
  <c r="AP724" i="1"/>
  <c r="BR724" i="1"/>
  <c r="BS724" i="1"/>
  <c r="A725" i="1"/>
  <c r="C725" i="1"/>
  <c r="G725" i="1"/>
  <c r="M725" i="1" a="1"/>
  <c r="M725" i="1" s="1"/>
  <c r="F722" i="12" s="1"/>
  <c r="N725" i="1" a="1"/>
  <c r="N725" i="1" s="1"/>
  <c r="L722" i="11" s="1"/>
  <c r="R725" i="1"/>
  <c r="BB725" i="1"/>
  <c r="AK725" i="1"/>
  <c r="K726" i="10" s="1"/>
  <c r="AL725" i="1"/>
  <c r="AP725" i="1"/>
  <c r="BR725" i="1"/>
  <c r="BS725" i="1"/>
  <c r="A726" i="1"/>
  <c r="C726" i="1"/>
  <c r="G726" i="1"/>
  <c r="M726" i="1" a="1"/>
  <c r="M726" i="1" s="1"/>
  <c r="F723" i="12" s="1"/>
  <c r="N726" i="1" a="1"/>
  <c r="N726" i="1" s="1"/>
  <c r="L723" i="11" s="1"/>
  <c r="R726" i="1"/>
  <c r="BB726" i="1"/>
  <c r="AK726" i="1"/>
  <c r="K727" i="10" s="1"/>
  <c r="AL726" i="1"/>
  <c r="AP726" i="1"/>
  <c r="BR726" i="1"/>
  <c r="BS726" i="1"/>
  <c r="A727" i="1"/>
  <c r="C727" i="1"/>
  <c r="G727" i="1"/>
  <c r="M727" i="1" a="1"/>
  <c r="M727" i="1" s="1"/>
  <c r="F724" i="12" s="1"/>
  <c r="N727" i="1" a="1"/>
  <c r="N727" i="1" s="1"/>
  <c r="L724" i="11" s="1"/>
  <c r="R727" i="1"/>
  <c r="BB727" i="1"/>
  <c r="AK727" i="1"/>
  <c r="K728" i="10" s="1"/>
  <c r="AL727" i="1"/>
  <c r="AP727" i="1"/>
  <c r="BR727" i="1"/>
  <c r="BS727" i="1"/>
  <c r="A728" i="1"/>
  <c r="C728" i="1"/>
  <c r="G728" i="1"/>
  <c r="M728" i="1" a="1"/>
  <c r="M728" i="1" s="1"/>
  <c r="F725" i="12" s="1"/>
  <c r="N728" i="1" a="1"/>
  <c r="N728" i="1" s="1"/>
  <c r="L725" i="11" s="1"/>
  <c r="R728" i="1"/>
  <c r="BB728" i="1"/>
  <c r="AK728" i="1"/>
  <c r="K729" i="10" s="1"/>
  <c r="AL728" i="1"/>
  <c r="AP728" i="1"/>
  <c r="BR728" i="1"/>
  <c r="BS728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8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728" i="1"/>
  <c r="G6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BR528" i="1"/>
  <c r="BS528" i="1"/>
  <c r="BR529" i="1"/>
  <c r="BS529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A3" i="11"/>
  <c r="F3" i="1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A528" i="1"/>
  <c r="A529" i="1"/>
  <c r="A530" i="1"/>
  <c r="A531" i="1"/>
  <c r="A532" i="1"/>
  <c r="A533" i="1"/>
  <c r="A534" i="1"/>
  <c r="A535" i="1"/>
  <c r="A536" i="1"/>
  <c r="A537" i="1"/>
  <c r="A538" i="1"/>
  <c r="AI6" i="1"/>
  <c r="BB6" i="1" s="1"/>
  <c r="AP6" i="1"/>
  <c r="M528" i="1" a="1"/>
  <c r="M528" i="1" s="1"/>
  <c r="N528" i="1" a="1"/>
  <c r="N528" i="1" s="1"/>
  <c r="M529" i="1" a="1"/>
  <c r="M529" i="1" s="1"/>
  <c r="F526" i="12" s="1"/>
  <c r="N529" i="1" a="1"/>
  <c r="N529" i="1" s="1"/>
  <c r="M530" i="1" a="1"/>
  <c r="M530" i="1" s="1"/>
  <c r="N530" i="1" a="1"/>
  <c r="N530" i="1" s="1"/>
  <c r="L527" i="11" s="1"/>
  <c r="M531" i="1" a="1"/>
  <c r="M531" i="1" s="1"/>
  <c r="N531" i="1" a="1"/>
  <c r="N531" i="1" s="1"/>
  <c r="M532" i="1" a="1"/>
  <c r="M532" i="1" s="1"/>
  <c r="F529" i="12" s="1"/>
  <c r="N532" i="1" a="1"/>
  <c r="N532" i="1" s="1"/>
  <c r="M533" i="1" a="1"/>
  <c r="M533" i="1" s="1"/>
  <c r="N533" i="1" a="1"/>
  <c r="N533" i="1" s="1"/>
  <c r="L530" i="11" s="1"/>
  <c r="M534" i="1" a="1"/>
  <c r="M534" i="1" s="1"/>
  <c r="N534" i="1" a="1"/>
  <c r="N534" i="1" s="1"/>
  <c r="M535" i="1" a="1"/>
  <c r="M535" i="1" s="1"/>
  <c r="F532" i="12" s="1"/>
  <c r="N535" i="1" a="1"/>
  <c r="N535" i="1" s="1"/>
  <c r="M536" i="1" a="1"/>
  <c r="M536" i="1" s="1"/>
  <c r="N536" i="1" a="1"/>
  <c r="N536" i="1" s="1"/>
  <c r="L533" i="11" s="1"/>
  <c r="M537" i="1" a="1"/>
  <c r="M537" i="1" s="1"/>
  <c r="N537" i="1" a="1"/>
  <c r="N537" i="1" s="1"/>
  <c r="M538" i="1" a="1"/>
  <c r="M538" i="1" s="1"/>
  <c r="F535" i="12" s="1"/>
  <c r="N538" i="1" a="1"/>
  <c r="N538" i="1" s="1"/>
  <c r="M539" i="1" a="1"/>
  <c r="M539" i="1" s="1"/>
  <c r="N539" i="1" a="1"/>
  <c r="N539" i="1" s="1"/>
  <c r="L536" i="11" s="1"/>
  <c r="M540" i="1" a="1"/>
  <c r="M540" i="1" s="1"/>
  <c r="N540" i="1" a="1"/>
  <c r="N540" i="1" s="1"/>
  <c r="M541" i="1" a="1"/>
  <c r="M541" i="1" s="1"/>
  <c r="F538" i="12" s="1"/>
  <c r="N541" i="1" a="1"/>
  <c r="N541" i="1" s="1"/>
  <c r="M542" i="1" a="1"/>
  <c r="M542" i="1" s="1"/>
  <c r="N542" i="1" a="1"/>
  <c r="N542" i="1" s="1"/>
  <c r="L539" i="11" s="1"/>
  <c r="M543" i="1" a="1"/>
  <c r="M543" i="1" s="1"/>
  <c r="N543" i="1" a="1"/>
  <c r="N543" i="1" s="1"/>
  <c r="M544" i="1" a="1"/>
  <c r="M544" i="1" s="1"/>
  <c r="F541" i="12" s="1"/>
  <c r="N544" i="1" a="1"/>
  <c r="N544" i="1" s="1"/>
  <c r="M545" i="1" a="1"/>
  <c r="M545" i="1" s="1"/>
  <c r="N545" i="1" a="1"/>
  <c r="N545" i="1" s="1"/>
  <c r="L542" i="11" s="1"/>
  <c r="M546" i="1" a="1"/>
  <c r="M546" i="1" s="1"/>
  <c r="N546" i="1" a="1"/>
  <c r="N546" i="1" s="1"/>
  <c r="M547" i="1" a="1"/>
  <c r="M547" i="1" s="1"/>
  <c r="F544" i="12" s="1"/>
  <c r="N547" i="1" a="1"/>
  <c r="N547" i="1" s="1"/>
  <c r="M548" i="1" a="1"/>
  <c r="M548" i="1" s="1"/>
  <c r="N548" i="1" a="1"/>
  <c r="N548" i="1" s="1"/>
  <c r="L545" i="11" s="1"/>
  <c r="M549" i="1" a="1"/>
  <c r="M549" i="1" s="1"/>
  <c r="N549" i="1" a="1"/>
  <c r="N549" i="1" s="1"/>
  <c r="M550" i="1" a="1"/>
  <c r="M550" i="1" s="1"/>
  <c r="F547" i="12" s="1"/>
  <c r="N550" i="1" a="1"/>
  <c r="N550" i="1" s="1"/>
  <c r="M551" i="1" a="1"/>
  <c r="M551" i="1" s="1"/>
  <c r="N551" i="1" a="1"/>
  <c r="N551" i="1" s="1"/>
  <c r="L548" i="11" s="1"/>
  <c r="M552" i="1" a="1"/>
  <c r="M552" i="1" s="1"/>
  <c r="N552" i="1" a="1"/>
  <c r="N552" i="1" s="1"/>
  <c r="M553" i="1" a="1"/>
  <c r="M553" i="1" s="1"/>
  <c r="F550" i="12" s="1"/>
  <c r="N553" i="1" a="1"/>
  <c r="N553" i="1" s="1"/>
  <c r="M554" i="1" a="1"/>
  <c r="M554" i="1" s="1"/>
  <c r="N554" i="1" a="1"/>
  <c r="N554" i="1" s="1"/>
  <c r="L551" i="11" s="1"/>
  <c r="M555" i="1" a="1"/>
  <c r="M555" i="1" s="1"/>
  <c r="N555" i="1" a="1"/>
  <c r="N555" i="1" s="1"/>
  <c r="M556" i="1" a="1"/>
  <c r="M556" i="1" s="1"/>
  <c r="F553" i="12" s="1"/>
  <c r="N556" i="1" a="1"/>
  <c r="N556" i="1" s="1"/>
  <c r="M557" i="1" a="1"/>
  <c r="M557" i="1" s="1"/>
  <c r="N557" i="1" a="1"/>
  <c r="N557" i="1" s="1"/>
  <c r="L554" i="11" s="1"/>
  <c r="M558" i="1" a="1"/>
  <c r="M558" i="1" s="1"/>
  <c r="N558" i="1" a="1"/>
  <c r="N558" i="1" s="1"/>
  <c r="M559" i="1" a="1"/>
  <c r="M559" i="1" s="1"/>
  <c r="F556" i="12" s="1"/>
  <c r="N559" i="1" a="1"/>
  <c r="N559" i="1" s="1"/>
  <c r="M560" i="1" a="1"/>
  <c r="M560" i="1" s="1"/>
  <c r="N560" i="1" a="1"/>
  <c r="N560" i="1" s="1"/>
  <c r="L557" i="11" s="1"/>
  <c r="M561" i="1" a="1"/>
  <c r="M561" i="1" s="1"/>
  <c r="N561" i="1" a="1"/>
  <c r="N561" i="1" s="1"/>
  <c r="M562" i="1" a="1"/>
  <c r="M562" i="1" s="1"/>
  <c r="F559" i="12" s="1"/>
  <c r="N562" i="1" a="1"/>
  <c r="N562" i="1" s="1"/>
  <c r="M563" i="1" a="1"/>
  <c r="M563" i="1" s="1"/>
  <c r="N563" i="1" a="1"/>
  <c r="N563" i="1" s="1"/>
  <c r="L560" i="11" s="1"/>
  <c r="M564" i="1" a="1"/>
  <c r="M564" i="1" s="1"/>
  <c r="N564" i="1" a="1"/>
  <c r="N564" i="1" s="1"/>
  <c r="M565" i="1" a="1"/>
  <c r="M565" i="1" s="1"/>
  <c r="F562" i="12" s="1"/>
  <c r="N565" i="1" a="1"/>
  <c r="N565" i="1" s="1"/>
  <c r="M566" i="1" a="1"/>
  <c r="M566" i="1" s="1"/>
  <c r="N566" i="1" a="1"/>
  <c r="N566" i="1" s="1"/>
  <c r="L563" i="11" s="1"/>
  <c r="M567" i="1" a="1"/>
  <c r="M567" i="1" s="1"/>
  <c r="N567" i="1" a="1"/>
  <c r="N567" i="1" s="1"/>
  <c r="M568" i="1" a="1"/>
  <c r="M568" i="1" s="1"/>
  <c r="F565" i="12" s="1"/>
  <c r="N568" i="1" a="1"/>
  <c r="N568" i="1" s="1"/>
  <c r="M569" i="1" a="1"/>
  <c r="M569" i="1" s="1"/>
  <c r="N569" i="1" a="1"/>
  <c r="N569" i="1" s="1"/>
  <c r="L566" i="11" s="1"/>
  <c r="M570" i="1" a="1"/>
  <c r="M570" i="1" s="1"/>
  <c r="N570" i="1" a="1"/>
  <c r="N570" i="1" s="1"/>
  <c r="M571" i="1" a="1"/>
  <c r="M571" i="1" s="1"/>
  <c r="F568" i="12" s="1"/>
  <c r="N571" i="1" a="1"/>
  <c r="N571" i="1" s="1"/>
  <c r="M572" i="1" a="1"/>
  <c r="M572" i="1" s="1"/>
  <c r="N572" i="1" a="1"/>
  <c r="N572" i="1" s="1"/>
  <c r="L569" i="11" s="1"/>
  <c r="M573" i="1" a="1"/>
  <c r="M573" i="1" s="1"/>
  <c r="N573" i="1" a="1"/>
  <c r="N573" i="1" s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6" i="1"/>
  <c r="AK528" i="1"/>
  <c r="AL528" i="1"/>
  <c r="AP528" i="1"/>
  <c r="AK529" i="1"/>
  <c r="AL529" i="1"/>
  <c r="AP529" i="1"/>
  <c r="AK530" i="1"/>
  <c r="K531" i="10" s="1"/>
  <c r="AL530" i="1"/>
  <c r="AP530" i="1"/>
  <c r="AK531" i="1"/>
  <c r="K532" i="10" s="1"/>
  <c r="AL531" i="1"/>
  <c r="AP531" i="1"/>
  <c r="AK532" i="1"/>
  <c r="K533" i="10" s="1"/>
  <c r="AL532" i="1"/>
  <c r="AP532" i="1"/>
  <c r="AK533" i="1"/>
  <c r="K534" i="10" s="1"/>
  <c r="AL533" i="1"/>
  <c r="AP533" i="1"/>
  <c r="AK534" i="1"/>
  <c r="K535" i="10" s="1"/>
  <c r="AL534" i="1"/>
  <c r="AP534" i="1"/>
  <c r="AK535" i="1"/>
  <c r="K536" i="10" s="1"/>
  <c r="AL535" i="1"/>
  <c r="AP535" i="1"/>
  <c r="AK536" i="1"/>
  <c r="K537" i="10" s="1"/>
  <c r="AL536" i="1"/>
  <c r="AP536" i="1"/>
  <c r="AK537" i="1"/>
  <c r="AL537" i="1"/>
  <c r="AP537" i="1"/>
  <c r="AK538" i="1"/>
  <c r="AL538" i="1"/>
  <c r="AP538" i="1"/>
  <c r="AK539" i="1"/>
  <c r="K540" i="10" s="1"/>
  <c r="AL539" i="1"/>
  <c r="AP539" i="1"/>
  <c r="AK540" i="1"/>
  <c r="K541" i="10" s="1"/>
  <c r="AL540" i="1"/>
  <c r="AP540" i="1"/>
  <c r="AK541" i="1"/>
  <c r="K542" i="10" s="1"/>
  <c r="AL541" i="1"/>
  <c r="AP541" i="1"/>
  <c r="AK542" i="1"/>
  <c r="K543" i="10" s="1"/>
  <c r="AL542" i="1"/>
  <c r="AP542" i="1"/>
  <c r="AK543" i="1"/>
  <c r="K544" i="10" s="1"/>
  <c r="AL543" i="1"/>
  <c r="AP543" i="1"/>
  <c r="AK544" i="1"/>
  <c r="K545" i="10" s="1"/>
  <c r="AL544" i="1"/>
  <c r="AP544" i="1"/>
  <c r="AK545" i="1"/>
  <c r="K546" i="10" s="1"/>
  <c r="AL545" i="1"/>
  <c r="AP545" i="1"/>
  <c r="AK546" i="1"/>
  <c r="K547" i="10" s="1"/>
  <c r="AL546" i="1"/>
  <c r="AP546" i="1"/>
  <c r="AK547" i="1"/>
  <c r="K548" i="10" s="1"/>
  <c r="AL547" i="1"/>
  <c r="AP547" i="1"/>
  <c r="AK548" i="1"/>
  <c r="K549" i="10" s="1"/>
  <c r="AL548" i="1"/>
  <c r="AP548" i="1"/>
  <c r="AK549" i="1"/>
  <c r="K550" i="10" s="1"/>
  <c r="AL549" i="1"/>
  <c r="AP549" i="1"/>
  <c r="AK550" i="1"/>
  <c r="K551" i="10" s="1"/>
  <c r="AL550" i="1"/>
  <c r="AP550" i="1"/>
  <c r="AK551" i="1"/>
  <c r="K552" i="10" s="1"/>
  <c r="AL551" i="1"/>
  <c r="AP551" i="1"/>
  <c r="AK552" i="1"/>
  <c r="K553" i="10" s="1"/>
  <c r="AL552" i="1"/>
  <c r="AP552" i="1"/>
  <c r="BT552" i="1"/>
  <c r="AK553" i="1"/>
  <c r="K554" i="10" s="1"/>
  <c r="AL553" i="1"/>
  <c r="AP553" i="1"/>
  <c r="BT553" i="1"/>
  <c r="AK554" i="1"/>
  <c r="AL554" i="1"/>
  <c r="AP554" i="1"/>
  <c r="BT554" i="1"/>
  <c r="AK555" i="1"/>
  <c r="AL555" i="1"/>
  <c r="AP555" i="1"/>
  <c r="BT555" i="1"/>
  <c r="AK556" i="1"/>
  <c r="AL556" i="1"/>
  <c r="AP556" i="1"/>
  <c r="BT556" i="1"/>
  <c r="AK557" i="1"/>
  <c r="AL557" i="1"/>
  <c r="AP557" i="1"/>
  <c r="BT557" i="1"/>
  <c r="AK558" i="1"/>
  <c r="AL558" i="1"/>
  <c r="AP558" i="1"/>
  <c r="BT558" i="1"/>
  <c r="AK559" i="1"/>
  <c r="AL559" i="1"/>
  <c r="AP559" i="1"/>
  <c r="BT559" i="1"/>
  <c r="AK560" i="1"/>
  <c r="AL560" i="1"/>
  <c r="AP560" i="1"/>
  <c r="BT560" i="1"/>
  <c r="AK561" i="1"/>
  <c r="AL561" i="1"/>
  <c r="AP561" i="1"/>
  <c r="BT561" i="1"/>
  <c r="AK562" i="1"/>
  <c r="AL562" i="1"/>
  <c r="AP562" i="1"/>
  <c r="BT562" i="1"/>
  <c r="AK563" i="1"/>
  <c r="AL563" i="1"/>
  <c r="AP563" i="1"/>
  <c r="BT563" i="1"/>
  <c r="AK564" i="1"/>
  <c r="AL564" i="1"/>
  <c r="AP564" i="1"/>
  <c r="BT564" i="1"/>
  <c r="AK565" i="1"/>
  <c r="AL565" i="1"/>
  <c r="AP565" i="1"/>
  <c r="BT565" i="1"/>
  <c r="AK566" i="1"/>
  <c r="AL566" i="1"/>
  <c r="AP566" i="1"/>
  <c r="BT566" i="1"/>
  <c r="AK567" i="1"/>
  <c r="AL567" i="1"/>
  <c r="AP567" i="1"/>
  <c r="BT567" i="1"/>
  <c r="AK568" i="1"/>
  <c r="AL568" i="1"/>
  <c r="AP568" i="1"/>
  <c r="BT568" i="1"/>
  <c r="AK569" i="1"/>
  <c r="AL569" i="1"/>
  <c r="AP569" i="1"/>
  <c r="BT569" i="1"/>
  <c r="AK570" i="1"/>
  <c r="AL570" i="1"/>
  <c r="AP570" i="1"/>
  <c r="BT570" i="1"/>
  <c r="AK571" i="1"/>
  <c r="AL571" i="1"/>
  <c r="AP571" i="1"/>
  <c r="BT571" i="1"/>
  <c r="AK572" i="1"/>
  <c r="AL572" i="1"/>
  <c r="AP572" i="1"/>
  <c r="BT572" i="1"/>
  <c r="AK573" i="1"/>
  <c r="AL573" i="1"/>
  <c r="AP573" i="1"/>
  <c r="BT573" i="1"/>
  <c r="BT574" i="1"/>
  <c r="BT575" i="1"/>
  <c r="BT576" i="1"/>
  <c r="BT577" i="1"/>
  <c r="BT727" i="1"/>
  <c r="BT726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147" i="12" l="1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K539" i="10"/>
  <c r="L98" i="11"/>
  <c r="K538" i="10"/>
  <c r="L518" i="11"/>
  <c r="K506" i="10"/>
  <c r="K93" i="10"/>
  <c r="F68" i="12"/>
  <c r="K64" i="10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K86" i="10"/>
  <c r="K68" i="10"/>
  <c r="K66" i="10"/>
  <c r="K59" i="10"/>
  <c r="K57" i="10"/>
  <c r="K51" i="10"/>
  <c r="K31" i="10"/>
  <c r="K28" i="10"/>
  <c r="K23" i="10"/>
  <c r="K18" i="10"/>
  <c r="K87" i="10"/>
  <c r="K82" i="10"/>
  <c r="F64" i="12"/>
  <c r="K35" i="10"/>
  <c r="K26" i="10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K572" i="10"/>
  <c r="K569" i="10"/>
  <c r="K566" i="10"/>
  <c r="K563" i="10"/>
  <c r="K560" i="10"/>
  <c r="K557" i="10"/>
  <c r="F572" i="12"/>
  <c r="F571" i="12"/>
  <c r="K102" i="10"/>
  <c r="K94" i="10"/>
  <c r="K47" i="10"/>
  <c r="K30" i="10"/>
  <c r="K10" i="10"/>
  <c r="R87" i="11"/>
  <c r="K85" i="10"/>
  <c r="K81" i="10"/>
  <c r="K77" i="10"/>
  <c r="L73" i="11"/>
  <c r="K74" i="10"/>
  <c r="K72" i="10"/>
  <c r="R59" i="11"/>
  <c r="R52" i="11"/>
  <c r="R47" i="11"/>
  <c r="K46" i="10"/>
  <c r="R30" i="11"/>
  <c r="L22" i="11"/>
  <c r="R21" i="11"/>
  <c r="R13" i="11"/>
  <c r="K16" i="10"/>
  <c r="K27" i="10"/>
  <c r="F34" i="12"/>
  <c r="R44" i="11"/>
  <c r="R45" i="11"/>
  <c r="K53" i="10"/>
  <c r="K44" i="10"/>
  <c r="R39" i="11"/>
  <c r="L727" i="11"/>
  <c r="K61" i="10"/>
  <c r="K571" i="10"/>
  <c r="K562" i="10"/>
  <c r="K559" i="10"/>
  <c r="K556" i="10"/>
  <c r="K530" i="10"/>
  <c r="K529" i="10"/>
  <c r="F380" i="12"/>
  <c r="F350" i="12"/>
  <c r="K106" i="10"/>
  <c r="F102" i="12"/>
  <c r="K103" i="10"/>
  <c r="K99" i="10"/>
  <c r="K91" i="10"/>
  <c r="R84" i="11"/>
  <c r="R82" i="11"/>
  <c r="K84" i="10"/>
  <c r="F73" i="12"/>
  <c r="K67" i="10"/>
  <c r="K63" i="10"/>
  <c r="R46" i="11"/>
  <c r="R42" i="11"/>
  <c r="L41" i="11"/>
  <c r="K34" i="10"/>
  <c r="R27" i="11"/>
  <c r="R24" i="11"/>
  <c r="K25" i="10"/>
  <c r="K19" i="10"/>
  <c r="R12" i="11"/>
  <c r="R11" i="11"/>
  <c r="K14" i="10"/>
  <c r="K11" i="10"/>
  <c r="K9" i="10"/>
  <c r="K8" i="10"/>
  <c r="K12" i="10"/>
  <c r="R23" i="11"/>
  <c r="L34" i="11"/>
  <c r="K52" i="10"/>
  <c r="R40" i="11"/>
  <c r="F40" i="12"/>
  <c r="K731" i="10"/>
  <c r="F727" i="12"/>
  <c r="D3" i="11"/>
  <c r="L496" i="11"/>
  <c r="K574" i="10"/>
  <c r="K568" i="10"/>
  <c r="K565" i="10"/>
  <c r="L525" i="11"/>
  <c r="K573" i="10"/>
  <c r="K570" i="10"/>
  <c r="K567" i="10"/>
  <c r="K564" i="10"/>
  <c r="K561" i="10"/>
  <c r="K558" i="10"/>
  <c r="K555" i="10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K576" i="10"/>
  <c r="L572" i="11"/>
  <c r="K575" i="10"/>
  <c r="L571" i="11"/>
  <c r="K730" i="10"/>
  <c r="F726" i="12"/>
  <c r="K98" i="10"/>
  <c r="K45" i="10"/>
  <c r="F41" i="12"/>
  <c r="K42" i="10"/>
  <c r="K22" i="10"/>
  <c r="K17" i="10"/>
  <c r="R10" i="11"/>
  <c r="R5" i="11"/>
  <c r="R4" i="11"/>
  <c r="R37" i="11"/>
  <c r="K39" i="10"/>
  <c r="K48" i="10"/>
  <c r="K49" i="10"/>
  <c r="R48" i="11"/>
  <c r="L40" i="11"/>
  <c r="K43" i="10"/>
  <c r="L726" i="11"/>
  <c r="L10" i="11"/>
  <c r="R41" i="11"/>
  <c r="R97" i="11"/>
  <c r="R94" i="11"/>
  <c r="L97" i="11"/>
  <c r="L94" i="11"/>
  <c r="F97" i="12"/>
  <c r="F94" i="12"/>
  <c r="G98" i="10"/>
  <c r="K94" i="11"/>
  <c r="L88" i="11"/>
  <c r="L93" i="11"/>
  <c r="F88" i="12"/>
  <c r="F93" i="12"/>
  <c r="G97" i="10"/>
  <c r="K93" i="11"/>
  <c r="R83" i="11"/>
  <c r="R80" i="11"/>
  <c r="F82" i="12"/>
  <c r="F42" i="12"/>
  <c r="G46" i="10"/>
  <c r="K42" i="11"/>
  <c r="L80" i="11"/>
  <c r="L110" i="11"/>
  <c r="F80" i="12"/>
  <c r="F110" i="12"/>
  <c r="G114" i="10"/>
  <c r="K110" i="11"/>
  <c r="L78" i="11"/>
  <c r="L109" i="11"/>
  <c r="F78" i="12"/>
  <c r="F109" i="12"/>
  <c r="G113" i="10"/>
  <c r="K109" i="11"/>
  <c r="L77" i="11"/>
  <c r="L108" i="11"/>
  <c r="F77" i="12"/>
  <c r="F108" i="12"/>
  <c r="G112" i="10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G78" i="10"/>
  <c r="K74" i="11"/>
  <c r="R58" i="11"/>
  <c r="R73" i="11"/>
  <c r="R55" i="11"/>
  <c r="R70" i="11"/>
  <c r="R53" i="11"/>
  <c r="R38" i="11"/>
  <c r="L53" i="11"/>
  <c r="L38" i="11"/>
  <c r="F53" i="12"/>
  <c r="F38" i="12"/>
  <c r="G42" i="10"/>
  <c r="K38" i="11"/>
  <c r="F52" i="12"/>
  <c r="F37" i="12"/>
  <c r="G41" i="10"/>
  <c r="K37" i="11"/>
  <c r="R51" i="11"/>
  <c r="R68" i="11"/>
  <c r="K50" i="10"/>
  <c r="K96" i="10"/>
  <c r="R43" i="11"/>
  <c r="R67" i="11"/>
  <c r="F30" i="12"/>
  <c r="F24" i="12"/>
  <c r="G28" i="10"/>
  <c r="K24" i="11"/>
  <c r="R29" i="11"/>
  <c r="R35" i="11"/>
  <c r="K21" i="10"/>
  <c r="K24" i="10"/>
  <c r="L11" i="11"/>
  <c r="L56" i="11"/>
  <c r="F11" i="12"/>
  <c r="F56" i="12"/>
  <c r="G60" i="10"/>
  <c r="K56" i="11"/>
  <c r="F10" i="12"/>
  <c r="F55" i="12"/>
  <c r="G59" i="10"/>
  <c r="K55" i="11"/>
  <c r="L9" i="11"/>
  <c r="L95" i="11"/>
  <c r="F9" i="12"/>
  <c r="F95" i="12"/>
  <c r="G99" i="10"/>
  <c r="K95" i="11"/>
  <c r="R14" i="11"/>
  <c r="R57" i="11"/>
  <c r="F17" i="12"/>
  <c r="F20" i="12"/>
  <c r="G24" i="10"/>
  <c r="K20" i="11"/>
  <c r="L17" i="11"/>
  <c r="L20" i="11"/>
  <c r="F25" i="12"/>
  <c r="F61" i="12"/>
  <c r="G65" i="10"/>
  <c r="K61" i="11"/>
  <c r="L25" i="11"/>
  <c r="L61" i="11"/>
  <c r="F26" i="12"/>
  <c r="F62" i="12"/>
  <c r="G66" i="10"/>
  <c r="K62" i="11"/>
  <c r="F27" i="12"/>
  <c r="F63" i="12"/>
  <c r="G67" i="10"/>
  <c r="K63" i="11"/>
  <c r="L27" i="11"/>
  <c r="L63" i="11"/>
  <c r="F28" i="12"/>
  <c r="F90" i="12"/>
  <c r="G94" i="10"/>
  <c r="K90" i="11"/>
  <c r="L28" i="11"/>
  <c r="L90" i="11"/>
  <c r="F29" i="12"/>
  <c r="F35" i="12"/>
  <c r="G39" i="10"/>
  <c r="K35" i="11"/>
  <c r="L29" i="11"/>
  <c r="L35" i="11"/>
  <c r="E52" i="12"/>
  <c r="F56" i="10"/>
  <c r="I52" i="11"/>
  <c r="E34" i="12"/>
  <c r="E65" i="12"/>
  <c r="F69" i="10"/>
  <c r="I65" i="11"/>
  <c r="L42" i="11"/>
  <c r="L66" i="11"/>
  <c r="F46" i="12"/>
  <c r="F92" i="12"/>
  <c r="G96" i="10"/>
  <c r="K92" i="11"/>
  <c r="L46" i="11"/>
  <c r="L92" i="11"/>
  <c r="L50" i="11"/>
  <c r="L26" i="11"/>
  <c r="L49" i="11"/>
  <c r="L96" i="11"/>
  <c r="F49" i="12"/>
  <c r="F96" i="12"/>
  <c r="G100" i="10"/>
  <c r="K96" i="11"/>
  <c r="L48" i="11"/>
  <c r="L31" i="11"/>
  <c r="F48" i="12"/>
  <c r="F31" i="12"/>
  <c r="G35" i="10"/>
  <c r="K31" i="11"/>
  <c r="K40" i="10"/>
  <c r="K95" i="10"/>
  <c r="L36" i="11"/>
  <c r="L91" i="11"/>
  <c r="F36" i="12"/>
  <c r="F91" i="12"/>
  <c r="G95" i="10"/>
  <c r="K91" i="11"/>
  <c r="L52" i="11"/>
  <c r="L37" i="11"/>
  <c r="F57" i="12"/>
  <c r="F72" i="12"/>
  <c r="G76" i="10"/>
  <c r="K72" i="11"/>
  <c r="L57" i="11"/>
  <c r="L72" i="11"/>
  <c r="F65" i="12"/>
  <c r="L65" i="11"/>
  <c r="F69" i="12"/>
  <c r="F79" i="12"/>
  <c r="G83" i="10"/>
  <c r="K79" i="11"/>
  <c r="R61" i="11"/>
  <c r="K65" i="10"/>
  <c r="K58" i="10"/>
  <c r="R54" i="11"/>
  <c r="L54" i="11"/>
  <c r="L69" i="11"/>
  <c r="K60" i="10"/>
  <c r="R56" i="11"/>
  <c r="K732" i="10"/>
  <c r="R728" i="11"/>
  <c r="R88" i="11"/>
  <c r="L728" i="11"/>
  <c r="F728" i="12"/>
  <c r="F83" i="12"/>
  <c r="L83" i="11"/>
  <c r="F86" i="12"/>
  <c r="F39" i="12"/>
  <c r="G43" i="10"/>
  <c r="K39" i="11"/>
  <c r="L86" i="11"/>
  <c r="L39" i="11"/>
  <c r="F84" i="12"/>
  <c r="F81" i="12"/>
  <c r="G85" i="10"/>
  <c r="K81" i="11"/>
  <c r="F89" i="12"/>
  <c r="F21" i="12"/>
  <c r="G25" i="10"/>
  <c r="K21" i="11"/>
  <c r="L89" i="11"/>
  <c r="L21" i="11"/>
  <c r="F99" i="12"/>
  <c r="L99" i="11"/>
  <c r="K97" i="10"/>
  <c r="R92" i="11"/>
  <c r="K114" i="10"/>
  <c r="K109" i="10"/>
  <c r="F105" i="12"/>
  <c r="L105" i="11"/>
  <c r="L51" i="11"/>
  <c r="K110" i="10"/>
  <c r="F106" i="12"/>
  <c r="L106" i="11"/>
  <c r="K113" i="10"/>
  <c r="K112" i="10"/>
  <c r="K111" i="10"/>
  <c r="F107" i="12"/>
  <c r="L107" i="11"/>
  <c r="K108" i="10"/>
  <c r="K107" i="10"/>
  <c r="F103" i="12"/>
  <c r="L103" i="11"/>
  <c r="F104" i="12"/>
  <c r="L104" i="11"/>
  <c r="R91" i="11"/>
  <c r="L37" i="10"/>
  <c r="N37" i="10"/>
  <c r="K105" i="10"/>
  <c r="K37" i="10"/>
  <c r="L101" i="11"/>
  <c r="L33" i="11"/>
  <c r="F101" i="12"/>
  <c r="F33" i="12"/>
  <c r="G37" i="10"/>
  <c r="K33" i="11"/>
  <c r="K104" i="10"/>
  <c r="R49" i="11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730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06" i="10"/>
  <c r="M103" i="10"/>
  <c r="M102" i="10"/>
  <c r="M101" i="10"/>
  <c r="M100" i="10"/>
  <c r="M99" i="10"/>
  <c r="M98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4" i="10"/>
  <c r="M63" i="10"/>
  <c r="M62" i="10"/>
  <c r="M59" i="10"/>
  <c r="M57" i="10"/>
  <c r="M56" i="10"/>
  <c r="M55" i="10"/>
  <c r="M51" i="10"/>
  <c r="M50" i="10"/>
  <c r="M47" i="10"/>
  <c r="M46" i="10"/>
  <c r="M45" i="10"/>
  <c r="M42" i="10"/>
  <c r="M38" i="10"/>
  <c r="M36" i="10"/>
  <c r="M35" i="10"/>
  <c r="M34" i="10"/>
  <c r="M33" i="10"/>
  <c r="M32" i="10"/>
  <c r="M31" i="10"/>
  <c r="M30" i="10"/>
  <c r="M29" i="10"/>
  <c r="M28" i="10"/>
  <c r="M26" i="10"/>
  <c r="M25" i="10"/>
  <c r="M23" i="10"/>
  <c r="M22" i="10"/>
  <c r="M21" i="10"/>
  <c r="M20" i="10"/>
  <c r="M19" i="10"/>
  <c r="M17" i="10"/>
  <c r="M16" i="10"/>
  <c r="M15" i="10"/>
  <c r="M14" i="10"/>
  <c r="M11" i="10"/>
  <c r="M10" i="10"/>
  <c r="M9" i="10"/>
  <c r="M8" i="10"/>
  <c r="M13" i="10"/>
  <c r="M12" i="10"/>
  <c r="M18" i="10"/>
  <c r="M27" i="10"/>
  <c r="M41" i="10"/>
  <c r="M39" i="10"/>
  <c r="M48" i="10"/>
  <c r="M49" i="10"/>
  <c r="M54" i="10"/>
  <c r="M53" i="10"/>
  <c r="M52" i="10"/>
  <c r="M44" i="10"/>
  <c r="M40" i="10"/>
  <c r="M43" i="10"/>
  <c r="M731" i="10"/>
  <c r="M61" i="10"/>
  <c r="M65" i="10"/>
  <c r="M58" i="10"/>
  <c r="M60" i="10"/>
  <c r="M732" i="10"/>
  <c r="M733" i="10"/>
  <c r="M97" i="10"/>
  <c r="M96" i="10"/>
  <c r="M114" i="10"/>
  <c r="M109" i="10"/>
  <c r="M110" i="10"/>
  <c r="M113" i="10"/>
  <c r="M112" i="10"/>
  <c r="M111" i="10"/>
  <c r="M108" i="10"/>
  <c r="M107" i="10"/>
  <c r="M95" i="10"/>
  <c r="M105" i="10"/>
  <c r="M104" i="10"/>
  <c r="K562" i="11"/>
  <c r="G566" i="10"/>
  <c r="K553" i="11"/>
  <c r="G557" i="10"/>
  <c r="K544" i="11"/>
  <c r="G548" i="10"/>
  <c r="K535" i="11"/>
  <c r="G539" i="10"/>
  <c r="K526" i="11"/>
  <c r="G530" i="10"/>
  <c r="K559" i="11"/>
  <c r="G563" i="10"/>
  <c r="K550" i="11"/>
  <c r="G554" i="10"/>
  <c r="K541" i="11"/>
  <c r="G545" i="10"/>
  <c r="K538" i="11"/>
  <c r="G542" i="10"/>
  <c r="K530" i="11"/>
  <c r="G534" i="10"/>
  <c r="K523" i="11"/>
  <c r="G527" i="10"/>
  <c r="K521" i="11"/>
  <c r="G525" i="10"/>
  <c r="K519" i="11"/>
  <c r="G523" i="10"/>
  <c r="K518" i="11"/>
  <c r="G522" i="10"/>
  <c r="K516" i="11"/>
  <c r="G520" i="10"/>
  <c r="K515" i="11"/>
  <c r="G519" i="10"/>
  <c r="K513" i="11"/>
  <c r="G517" i="10"/>
  <c r="K510" i="11"/>
  <c r="G514" i="10"/>
  <c r="K508" i="11"/>
  <c r="G512" i="10"/>
  <c r="K506" i="11"/>
  <c r="G510" i="10"/>
  <c r="K504" i="11"/>
  <c r="G508" i="10"/>
  <c r="K503" i="11"/>
  <c r="G507" i="10"/>
  <c r="K501" i="11"/>
  <c r="G505" i="10"/>
  <c r="K499" i="11"/>
  <c r="G503" i="10"/>
  <c r="K496" i="11"/>
  <c r="G500" i="10"/>
  <c r="K494" i="11"/>
  <c r="G498" i="10"/>
  <c r="K493" i="11"/>
  <c r="G497" i="10"/>
  <c r="K491" i="11"/>
  <c r="G495" i="10"/>
  <c r="K489" i="11"/>
  <c r="G493" i="10"/>
  <c r="K487" i="11"/>
  <c r="G491" i="10"/>
  <c r="K485" i="11"/>
  <c r="G489" i="10"/>
  <c r="K483" i="11"/>
  <c r="G487" i="10"/>
  <c r="K481" i="11"/>
  <c r="G485" i="10"/>
  <c r="K479" i="11"/>
  <c r="G483" i="10"/>
  <c r="K478" i="11"/>
  <c r="G482" i="10"/>
  <c r="K476" i="11"/>
  <c r="G480" i="10"/>
  <c r="K474" i="11"/>
  <c r="G478" i="10"/>
  <c r="K472" i="11"/>
  <c r="G476" i="10"/>
  <c r="K470" i="11"/>
  <c r="G474" i="10"/>
  <c r="K468" i="11"/>
  <c r="G472" i="10"/>
  <c r="K466" i="11"/>
  <c r="G470" i="10"/>
  <c r="K464" i="11"/>
  <c r="G468" i="10"/>
  <c r="K463" i="11"/>
  <c r="G467" i="10"/>
  <c r="K461" i="11"/>
  <c r="G465" i="10"/>
  <c r="K459" i="11"/>
  <c r="G463" i="10"/>
  <c r="K457" i="11"/>
  <c r="G461" i="10"/>
  <c r="K455" i="11"/>
  <c r="G459" i="10"/>
  <c r="K453" i="11"/>
  <c r="G457" i="10"/>
  <c r="K450" i="11"/>
  <c r="G454" i="10"/>
  <c r="K448" i="11"/>
  <c r="G452" i="10"/>
  <c r="K446" i="11"/>
  <c r="G450" i="10"/>
  <c r="K443" i="11"/>
  <c r="G447" i="10"/>
  <c r="K441" i="11"/>
  <c r="G445" i="10"/>
  <c r="K439" i="11"/>
  <c r="G443" i="10"/>
  <c r="K437" i="11"/>
  <c r="G441" i="10"/>
  <c r="K435" i="11"/>
  <c r="G439" i="10"/>
  <c r="K433" i="11"/>
  <c r="G437" i="10"/>
  <c r="K431" i="11"/>
  <c r="G435" i="10"/>
  <c r="K428" i="11"/>
  <c r="G432" i="10"/>
  <c r="K426" i="11"/>
  <c r="G430" i="10"/>
  <c r="K423" i="11"/>
  <c r="G427" i="10"/>
  <c r="K421" i="11"/>
  <c r="G425" i="10"/>
  <c r="K419" i="11"/>
  <c r="G423" i="10"/>
  <c r="K417" i="11"/>
  <c r="G421" i="10"/>
  <c r="K568" i="11"/>
  <c r="G572" i="10"/>
  <c r="K565" i="11"/>
  <c r="G569" i="10"/>
  <c r="K556" i="11"/>
  <c r="G560" i="10"/>
  <c r="K547" i="11"/>
  <c r="G551" i="10"/>
  <c r="K532" i="11"/>
  <c r="G536" i="10"/>
  <c r="K529" i="11"/>
  <c r="G533" i="10"/>
  <c r="K569" i="11"/>
  <c r="G573" i="10"/>
  <c r="K566" i="11"/>
  <c r="G570" i="10"/>
  <c r="K563" i="11"/>
  <c r="G567" i="10"/>
  <c r="K560" i="11"/>
  <c r="G564" i="10"/>
  <c r="K557" i="11"/>
  <c r="G561" i="10"/>
  <c r="K554" i="11"/>
  <c r="G558" i="10"/>
  <c r="K551" i="11"/>
  <c r="G555" i="10"/>
  <c r="K548" i="11"/>
  <c r="G552" i="10"/>
  <c r="K545" i="11"/>
  <c r="G549" i="10"/>
  <c r="K542" i="11"/>
  <c r="G546" i="10"/>
  <c r="K539" i="11"/>
  <c r="G543" i="10"/>
  <c r="K536" i="11"/>
  <c r="G540" i="10"/>
  <c r="K533" i="11"/>
  <c r="G537" i="10"/>
  <c r="K527" i="11"/>
  <c r="G531" i="10"/>
  <c r="K524" i="11"/>
  <c r="G528" i="10"/>
  <c r="K522" i="11"/>
  <c r="G526" i="10"/>
  <c r="K520" i="11"/>
  <c r="G524" i="10"/>
  <c r="K517" i="11"/>
  <c r="G521" i="10"/>
  <c r="K514" i="11"/>
  <c r="G518" i="10"/>
  <c r="K512" i="11"/>
  <c r="G516" i="10"/>
  <c r="K511" i="11"/>
  <c r="G515" i="10"/>
  <c r="K509" i="11"/>
  <c r="G513" i="10"/>
  <c r="K507" i="11"/>
  <c r="G511" i="10"/>
  <c r="K505" i="11"/>
  <c r="G509" i="10"/>
  <c r="K502" i="11"/>
  <c r="G506" i="10"/>
  <c r="K500" i="11"/>
  <c r="G504" i="10"/>
  <c r="K498" i="11"/>
  <c r="G502" i="10"/>
  <c r="K497" i="11"/>
  <c r="G501" i="10"/>
  <c r="K495" i="11"/>
  <c r="G499" i="10"/>
  <c r="K492" i="11"/>
  <c r="G496" i="10"/>
  <c r="K490" i="11"/>
  <c r="G494" i="10"/>
  <c r="K488" i="11"/>
  <c r="G492" i="10"/>
  <c r="K486" i="11"/>
  <c r="G490" i="10"/>
  <c r="K484" i="11"/>
  <c r="G488" i="10"/>
  <c r="K482" i="11"/>
  <c r="G486" i="10"/>
  <c r="K480" i="11"/>
  <c r="G484" i="10"/>
  <c r="K477" i="11"/>
  <c r="G481" i="10"/>
  <c r="K475" i="11"/>
  <c r="G479" i="10"/>
  <c r="K473" i="11"/>
  <c r="G477" i="10"/>
  <c r="K471" i="11"/>
  <c r="G475" i="10"/>
  <c r="K469" i="11"/>
  <c r="G473" i="10"/>
  <c r="K467" i="11"/>
  <c r="G471" i="10"/>
  <c r="K465" i="11"/>
  <c r="G469" i="10"/>
  <c r="K462" i="11"/>
  <c r="G466" i="10"/>
  <c r="K460" i="11"/>
  <c r="G464" i="10"/>
  <c r="K458" i="11"/>
  <c r="G462" i="10"/>
  <c r="K456" i="11"/>
  <c r="G460" i="10"/>
  <c r="K454" i="11"/>
  <c r="G458" i="10"/>
  <c r="K452" i="11"/>
  <c r="G456" i="10"/>
  <c r="K451" i="11"/>
  <c r="G455" i="10"/>
  <c r="K449" i="11"/>
  <c r="G453" i="10"/>
  <c r="K447" i="11"/>
  <c r="G451" i="10"/>
  <c r="K445" i="11"/>
  <c r="G449" i="10"/>
  <c r="K444" i="11"/>
  <c r="G448" i="10"/>
  <c r="K442" i="11"/>
  <c r="G446" i="10"/>
  <c r="K440" i="11"/>
  <c r="G444" i="10"/>
  <c r="K438" i="11"/>
  <c r="G442" i="10"/>
  <c r="K436" i="11"/>
  <c r="G440" i="10"/>
  <c r="K434" i="11"/>
  <c r="G438" i="10"/>
  <c r="K432" i="11"/>
  <c r="G436" i="10"/>
  <c r="K430" i="11"/>
  <c r="G434" i="10"/>
  <c r="K429" i="11"/>
  <c r="G433" i="10"/>
  <c r="K427" i="11"/>
  <c r="G431" i="10"/>
  <c r="K425" i="11"/>
  <c r="G429" i="10"/>
  <c r="K424" i="11"/>
  <c r="G428" i="10"/>
  <c r="K422" i="11"/>
  <c r="G426" i="10"/>
  <c r="K420" i="11"/>
  <c r="G424" i="10"/>
  <c r="K418" i="11"/>
  <c r="G422" i="10"/>
  <c r="K416" i="11"/>
  <c r="G420" i="10"/>
  <c r="K415" i="11"/>
  <c r="G419" i="10"/>
  <c r="K414" i="11"/>
  <c r="G418" i="10"/>
  <c r="K413" i="11"/>
  <c r="G417" i="10"/>
  <c r="K412" i="11"/>
  <c r="G416" i="10"/>
  <c r="K411" i="11"/>
  <c r="G415" i="10"/>
  <c r="K410" i="11"/>
  <c r="G414" i="10"/>
  <c r="K409" i="11"/>
  <c r="G413" i="10"/>
  <c r="K408" i="11"/>
  <c r="G412" i="10"/>
  <c r="K407" i="11"/>
  <c r="G411" i="10"/>
  <c r="K406" i="11"/>
  <c r="G410" i="10"/>
  <c r="K405" i="11"/>
  <c r="G409" i="10"/>
  <c r="K404" i="11"/>
  <c r="G408" i="10"/>
  <c r="K403" i="11"/>
  <c r="G407" i="10"/>
  <c r="K402" i="11"/>
  <c r="G406" i="10"/>
  <c r="K401" i="11"/>
  <c r="G405" i="10"/>
  <c r="K400" i="11"/>
  <c r="G404" i="10"/>
  <c r="K399" i="11"/>
  <c r="G403" i="10"/>
  <c r="K398" i="11"/>
  <c r="G402" i="10"/>
  <c r="K397" i="11"/>
  <c r="G401" i="10"/>
  <c r="G116" i="10"/>
  <c r="K88" i="11"/>
  <c r="G92" i="10"/>
  <c r="K59" i="11"/>
  <c r="G63" i="10"/>
  <c r="K53" i="11"/>
  <c r="G57" i="10"/>
  <c r="K41" i="11"/>
  <c r="G45" i="10"/>
  <c r="K30" i="11"/>
  <c r="G34" i="10"/>
  <c r="L20" i="10"/>
  <c r="N20" i="10"/>
  <c r="L19" i="10"/>
  <c r="N19" i="10"/>
  <c r="L8" i="10"/>
  <c r="N8" i="10"/>
  <c r="K9" i="11"/>
  <c r="G13" i="10"/>
  <c r="L12" i="10"/>
  <c r="N12" i="10"/>
  <c r="K17" i="11"/>
  <c r="G21" i="10"/>
  <c r="K14" i="11"/>
  <c r="G18" i="10"/>
  <c r="K29" i="11"/>
  <c r="G33" i="10"/>
  <c r="L27" i="10"/>
  <c r="N27" i="10"/>
  <c r="K46" i="11"/>
  <c r="G50" i="10"/>
  <c r="K48" i="11"/>
  <c r="G52" i="10"/>
  <c r="K40" i="11"/>
  <c r="G44" i="10"/>
  <c r="K36" i="11"/>
  <c r="G40" i="10"/>
  <c r="K727" i="11"/>
  <c r="G731" i="10"/>
  <c r="K57" i="11"/>
  <c r="G61" i="10"/>
  <c r="D4" i="11"/>
  <c r="C8" i="10"/>
  <c r="D7" i="11"/>
  <c r="C11" i="10"/>
  <c r="D10" i="11"/>
  <c r="C14" i="10"/>
  <c r="D13" i="11"/>
  <c r="C17" i="10"/>
  <c r="D16" i="11"/>
  <c r="C20" i="10"/>
  <c r="D19" i="11"/>
  <c r="C23" i="10"/>
  <c r="D22" i="11"/>
  <c r="C26" i="10"/>
  <c r="D25" i="11"/>
  <c r="C29" i="10"/>
  <c r="D28" i="11"/>
  <c r="C32" i="10"/>
  <c r="D31" i="11"/>
  <c r="C35" i="10"/>
  <c r="K396" i="11"/>
  <c r="G400" i="10"/>
  <c r="K394" i="11"/>
  <c r="G398" i="10"/>
  <c r="K392" i="11"/>
  <c r="G396" i="10"/>
  <c r="K390" i="11"/>
  <c r="G394" i="10"/>
  <c r="K388" i="11"/>
  <c r="G392" i="10"/>
  <c r="K386" i="11"/>
  <c r="G390" i="10"/>
  <c r="K384" i="11"/>
  <c r="G388" i="10"/>
  <c r="K383" i="11"/>
  <c r="G387" i="10"/>
  <c r="K381" i="11"/>
  <c r="G385" i="10"/>
  <c r="K379" i="11"/>
  <c r="G383" i="10"/>
  <c r="K377" i="11"/>
  <c r="G381" i="10"/>
  <c r="K375" i="11"/>
  <c r="G379" i="10"/>
  <c r="K372" i="11"/>
  <c r="G376" i="10"/>
  <c r="K370" i="11"/>
  <c r="G374" i="10"/>
  <c r="K368" i="11"/>
  <c r="G372" i="10"/>
  <c r="K366" i="11"/>
  <c r="G370" i="10"/>
  <c r="K364" i="11"/>
  <c r="G368" i="10"/>
  <c r="K362" i="11"/>
  <c r="G366" i="10"/>
  <c r="K360" i="11"/>
  <c r="G364" i="10"/>
  <c r="K358" i="11"/>
  <c r="G362" i="10"/>
  <c r="K356" i="11"/>
  <c r="G360" i="10"/>
  <c r="K354" i="11"/>
  <c r="G358" i="10"/>
  <c r="K352" i="11"/>
  <c r="G356" i="10"/>
  <c r="K350" i="11"/>
  <c r="G354" i="10"/>
  <c r="K348" i="11"/>
  <c r="G352" i="10"/>
  <c r="K346" i="11"/>
  <c r="G350" i="10"/>
  <c r="K344" i="11"/>
  <c r="G348" i="10"/>
  <c r="K342" i="11"/>
  <c r="G346" i="10"/>
  <c r="K340" i="11"/>
  <c r="G344" i="10"/>
  <c r="K338" i="11"/>
  <c r="G342" i="10"/>
  <c r="K335" i="11"/>
  <c r="G339" i="10"/>
  <c r="K333" i="11"/>
  <c r="G337" i="10"/>
  <c r="K331" i="11"/>
  <c r="G335" i="10"/>
  <c r="K329" i="11"/>
  <c r="G333" i="10"/>
  <c r="K327" i="11"/>
  <c r="G331" i="10"/>
  <c r="K325" i="11"/>
  <c r="G329" i="10"/>
  <c r="K323" i="11"/>
  <c r="G327" i="10"/>
  <c r="K320" i="11"/>
  <c r="G324" i="10"/>
  <c r="K318" i="11"/>
  <c r="G322" i="10"/>
  <c r="K316" i="11"/>
  <c r="G320" i="10"/>
  <c r="K314" i="11"/>
  <c r="G318" i="10"/>
  <c r="K312" i="11"/>
  <c r="G316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59" i="11"/>
  <c r="G163" i="10"/>
  <c r="K158" i="11"/>
  <c r="G162" i="10"/>
  <c r="K157" i="11"/>
  <c r="G161" i="10"/>
  <c r="K156" i="11"/>
  <c r="G160" i="10"/>
  <c r="K155" i="11"/>
  <c r="G159" i="10"/>
  <c r="K154" i="11"/>
  <c r="G158" i="10"/>
  <c r="K153" i="11"/>
  <c r="G157" i="10"/>
  <c r="K152" i="11"/>
  <c r="G156" i="10"/>
  <c r="K151" i="11"/>
  <c r="G155" i="10"/>
  <c r="K150" i="11"/>
  <c r="G154" i="10"/>
  <c r="K149" i="11"/>
  <c r="G153" i="10"/>
  <c r="K148" i="11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K102" i="11"/>
  <c r="G106" i="10"/>
  <c r="K98" i="11"/>
  <c r="G102" i="10"/>
  <c r="K97" i="11"/>
  <c r="G101" i="10"/>
  <c r="K85" i="11"/>
  <c r="G89" i="10"/>
  <c r="K78" i="11"/>
  <c r="G82" i="10"/>
  <c r="K77" i="11"/>
  <c r="G81" i="10"/>
  <c r="K75" i="11"/>
  <c r="G79" i="10"/>
  <c r="K64" i="11"/>
  <c r="G68" i="10"/>
  <c r="K58" i="11"/>
  <c r="G62" i="10"/>
  <c r="K22" i="11"/>
  <c r="G26" i="10"/>
  <c r="K19" i="11"/>
  <c r="G23" i="10"/>
  <c r="K12" i="11"/>
  <c r="G16" i="10"/>
  <c r="K395" i="11"/>
  <c r="G399" i="10"/>
  <c r="K393" i="11"/>
  <c r="G397" i="10"/>
  <c r="K391" i="11"/>
  <c r="G395" i="10"/>
  <c r="K389" i="11"/>
  <c r="G393" i="10"/>
  <c r="K387" i="11"/>
  <c r="G391" i="10"/>
  <c r="K385" i="11"/>
  <c r="G389" i="10"/>
  <c r="K382" i="11"/>
  <c r="G386" i="10"/>
  <c r="K380" i="11"/>
  <c r="G384" i="10"/>
  <c r="K378" i="11"/>
  <c r="G382" i="10"/>
  <c r="K376" i="11"/>
  <c r="G380" i="10"/>
  <c r="K374" i="11"/>
  <c r="G378" i="10"/>
  <c r="K373" i="11"/>
  <c r="G377" i="10"/>
  <c r="K371" i="11"/>
  <c r="G375" i="10"/>
  <c r="K369" i="11"/>
  <c r="G373" i="10"/>
  <c r="K367" i="11"/>
  <c r="G371" i="10"/>
  <c r="K365" i="11"/>
  <c r="G369" i="10"/>
  <c r="K363" i="11"/>
  <c r="G367" i="10"/>
  <c r="K361" i="11"/>
  <c r="G365" i="10"/>
  <c r="K359" i="11"/>
  <c r="G363" i="10"/>
  <c r="K357" i="11"/>
  <c r="G361" i="10"/>
  <c r="K355" i="11"/>
  <c r="G359" i="10"/>
  <c r="K353" i="11"/>
  <c r="G357" i="10"/>
  <c r="K351" i="11"/>
  <c r="G355" i="10"/>
  <c r="K349" i="11"/>
  <c r="G353" i="10"/>
  <c r="K347" i="11"/>
  <c r="G351" i="10"/>
  <c r="K345" i="11"/>
  <c r="G349" i="10"/>
  <c r="K343" i="11"/>
  <c r="G347" i="10"/>
  <c r="K341" i="11"/>
  <c r="G345" i="10"/>
  <c r="K339" i="11"/>
  <c r="G343" i="10"/>
  <c r="K337" i="11"/>
  <c r="G341" i="10"/>
  <c r="K336" i="11"/>
  <c r="G340" i="10"/>
  <c r="K334" i="11"/>
  <c r="G338" i="10"/>
  <c r="K332" i="11"/>
  <c r="G336" i="10"/>
  <c r="K330" i="11"/>
  <c r="G334" i="10"/>
  <c r="K328" i="11"/>
  <c r="G332" i="10"/>
  <c r="K326" i="11"/>
  <c r="G330" i="10"/>
  <c r="K324" i="11"/>
  <c r="G328" i="10"/>
  <c r="K322" i="11"/>
  <c r="G326" i="10"/>
  <c r="K321" i="11"/>
  <c r="G325" i="10"/>
  <c r="K319" i="11"/>
  <c r="G323" i="10"/>
  <c r="K317" i="11"/>
  <c r="G321" i="10"/>
  <c r="K315" i="11"/>
  <c r="G319" i="10"/>
  <c r="K313" i="11"/>
  <c r="G317" i="10"/>
  <c r="K311" i="11"/>
  <c r="G315" i="10"/>
  <c r="K570" i="11"/>
  <c r="G574" i="10"/>
  <c r="K567" i="11"/>
  <c r="G571" i="10"/>
  <c r="K564" i="11"/>
  <c r="G568" i="10"/>
  <c r="K561" i="11"/>
  <c r="G565" i="10"/>
  <c r="K558" i="11"/>
  <c r="G562" i="10"/>
  <c r="K555" i="11"/>
  <c r="G559" i="10"/>
  <c r="K552" i="11"/>
  <c r="G556" i="10"/>
  <c r="K549" i="11"/>
  <c r="G553" i="10"/>
  <c r="K546" i="11"/>
  <c r="G550" i="10"/>
  <c r="K543" i="11"/>
  <c r="G547" i="10"/>
  <c r="K540" i="11"/>
  <c r="G544" i="10"/>
  <c r="K537" i="11"/>
  <c r="G541" i="10"/>
  <c r="K534" i="11"/>
  <c r="G538" i="10"/>
  <c r="K531" i="11"/>
  <c r="G535" i="10"/>
  <c r="K528" i="11"/>
  <c r="G532" i="10"/>
  <c r="K525" i="11"/>
  <c r="G529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575" i="11"/>
  <c r="G579" i="10"/>
  <c r="K574" i="11"/>
  <c r="G578" i="10"/>
  <c r="K573" i="11"/>
  <c r="G577" i="10"/>
  <c r="K572" i="11"/>
  <c r="G576" i="10"/>
  <c r="K571" i="11"/>
  <c r="G575" i="10"/>
  <c r="K726" i="11"/>
  <c r="G730" i="10"/>
  <c r="K87" i="11"/>
  <c r="G91" i="10"/>
  <c r="K82" i="11"/>
  <c r="G86" i="10"/>
  <c r="K80" i="11"/>
  <c r="G84" i="10"/>
  <c r="K73" i="11"/>
  <c r="G77" i="10"/>
  <c r="K70" i="11"/>
  <c r="G74" i="10"/>
  <c r="K68" i="11"/>
  <c r="G72" i="10"/>
  <c r="K67" i="11"/>
  <c r="G71" i="10"/>
  <c r="D34" i="11"/>
  <c r="C38" i="10"/>
  <c r="D37" i="11"/>
  <c r="C41" i="10"/>
  <c r="D40" i="11"/>
  <c r="C44" i="10"/>
  <c r="D43" i="11"/>
  <c r="C47" i="10"/>
  <c r="D46" i="11"/>
  <c r="C50" i="10"/>
  <c r="D49" i="11"/>
  <c r="C53" i="10"/>
  <c r="D52" i="11"/>
  <c r="C56" i="10"/>
  <c r="D57" i="11"/>
  <c r="C61" i="10"/>
  <c r="D60" i="11"/>
  <c r="C64" i="10"/>
  <c r="D64" i="11"/>
  <c r="C68" i="10"/>
  <c r="D67" i="11"/>
  <c r="C71" i="10"/>
  <c r="D70" i="11"/>
  <c r="C74" i="10"/>
  <c r="D73" i="11"/>
  <c r="C77" i="10"/>
  <c r="D76" i="11"/>
  <c r="C80" i="10"/>
  <c r="D79" i="11"/>
  <c r="C83" i="10"/>
  <c r="D82" i="11"/>
  <c r="C86" i="10"/>
  <c r="D85" i="11"/>
  <c r="C89" i="10"/>
  <c r="D88" i="11"/>
  <c r="C92" i="10"/>
  <c r="D94" i="11"/>
  <c r="C98" i="10"/>
  <c r="D97" i="11"/>
  <c r="C101" i="10"/>
  <c r="D102" i="11"/>
  <c r="C106" i="10"/>
  <c r="C117" i="10"/>
  <c r="C120" i="10"/>
  <c r="C123" i="10"/>
  <c r="C126" i="10"/>
  <c r="C129" i="10"/>
  <c r="C132" i="10"/>
  <c r="C135" i="10"/>
  <c r="C138" i="10"/>
  <c r="C141" i="10"/>
  <c r="C144" i="10"/>
  <c r="C147" i="10"/>
  <c r="C150" i="10"/>
  <c r="D149" i="11"/>
  <c r="C153" i="10"/>
  <c r="D152" i="11"/>
  <c r="C156" i="10"/>
  <c r="D155" i="11"/>
  <c r="C159" i="10"/>
  <c r="D158" i="11"/>
  <c r="C162" i="10"/>
  <c r="D161" i="11"/>
  <c r="C165" i="10"/>
  <c r="D164" i="11"/>
  <c r="C168" i="10"/>
  <c r="D167" i="11"/>
  <c r="C171" i="10"/>
  <c r="D170" i="11"/>
  <c r="C174" i="10"/>
  <c r="D173" i="11"/>
  <c r="C177" i="10"/>
  <c r="D176" i="11"/>
  <c r="C180" i="10"/>
  <c r="D179" i="11"/>
  <c r="C183" i="10"/>
  <c r="D182" i="11"/>
  <c r="C186" i="10"/>
  <c r="D185" i="11"/>
  <c r="C189" i="10"/>
  <c r="D188" i="11"/>
  <c r="C192" i="10"/>
  <c r="D191" i="11"/>
  <c r="C195" i="10"/>
  <c r="D194" i="11"/>
  <c r="C198" i="10"/>
  <c r="D197" i="11"/>
  <c r="C201" i="10"/>
  <c r="D200" i="11"/>
  <c r="C204" i="10"/>
  <c r="D203" i="11"/>
  <c r="C207" i="10"/>
  <c r="D206" i="11"/>
  <c r="C210" i="10"/>
  <c r="D209" i="11"/>
  <c r="C213" i="10"/>
  <c r="D212" i="11"/>
  <c r="C216" i="10"/>
  <c r="D215" i="11"/>
  <c r="C219" i="10"/>
  <c r="D218" i="11"/>
  <c r="C222" i="10"/>
  <c r="D221" i="11"/>
  <c r="C225" i="10"/>
  <c r="D224" i="11"/>
  <c r="C228" i="10"/>
  <c r="D227" i="11"/>
  <c r="C231" i="10"/>
  <c r="D230" i="11"/>
  <c r="C234" i="10"/>
  <c r="D233" i="11"/>
  <c r="C237" i="10"/>
  <c r="D236" i="11"/>
  <c r="C240" i="10"/>
  <c r="D239" i="11"/>
  <c r="C243" i="10"/>
  <c r="D242" i="11"/>
  <c r="C246" i="10"/>
  <c r="D245" i="11"/>
  <c r="C249" i="10"/>
  <c r="D248" i="11"/>
  <c r="C252" i="10"/>
  <c r="D251" i="11"/>
  <c r="C255" i="10"/>
  <c r="D254" i="11"/>
  <c r="C258" i="10"/>
  <c r="D257" i="11"/>
  <c r="C261" i="10"/>
  <c r="D260" i="11"/>
  <c r="C264" i="10"/>
  <c r="D263" i="11"/>
  <c r="C267" i="10"/>
  <c r="D266" i="11"/>
  <c r="C270" i="10"/>
  <c r="D269" i="11"/>
  <c r="C273" i="10"/>
  <c r="D272" i="11"/>
  <c r="C276" i="10"/>
  <c r="D275" i="11"/>
  <c r="C279" i="10"/>
  <c r="D278" i="11"/>
  <c r="C282" i="10"/>
  <c r="D281" i="11"/>
  <c r="C285" i="10"/>
  <c r="D284" i="11"/>
  <c r="C288" i="10"/>
  <c r="D287" i="11"/>
  <c r="C291" i="10"/>
  <c r="D290" i="11"/>
  <c r="C294" i="10"/>
  <c r="D293" i="11"/>
  <c r="C297" i="10"/>
  <c r="D296" i="11"/>
  <c r="C300" i="10"/>
  <c r="D299" i="11"/>
  <c r="C303" i="10"/>
  <c r="D302" i="11"/>
  <c r="C306" i="10"/>
  <c r="D305" i="11"/>
  <c r="C309" i="10"/>
  <c r="D308" i="11"/>
  <c r="C312" i="10"/>
  <c r="D311" i="11"/>
  <c r="C315" i="10"/>
  <c r="D314" i="11"/>
  <c r="C318" i="10"/>
  <c r="D317" i="11"/>
  <c r="C321" i="10"/>
  <c r="D320" i="11"/>
  <c r="C324" i="10"/>
  <c r="D323" i="11"/>
  <c r="C327" i="10"/>
  <c r="D326" i="11"/>
  <c r="C330" i="10"/>
  <c r="D329" i="11"/>
  <c r="C333" i="10"/>
  <c r="D332" i="11"/>
  <c r="C336" i="10"/>
  <c r="D335" i="11"/>
  <c r="C339" i="10"/>
  <c r="D338" i="11"/>
  <c r="C342" i="10"/>
  <c r="D341" i="11"/>
  <c r="C345" i="10"/>
  <c r="D344" i="11"/>
  <c r="C348" i="10"/>
  <c r="D347" i="11"/>
  <c r="C351" i="10"/>
  <c r="D350" i="11"/>
  <c r="C354" i="10"/>
  <c r="D353" i="11"/>
  <c r="C357" i="10"/>
  <c r="D356" i="11"/>
  <c r="C360" i="10"/>
  <c r="D359" i="11"/>
  <c r="C363" i="10"/>
  <c r="D362" i="11"/>
  <c r="C366" i="10"/>
  <c r="D365" i="11"/>
  <c r="C369" i="10"/>
  <c r="D368" i="11"/>
  <c r="C372" i="10"/>
  <c r="D371" i="11"/>
  <c r="C375" i="10"/>
  <c r="D374" i="11"/>
  <c r="C378" i="10"/>
  <c r="D377" i="11"/>
  <c r="C381" i="10"/>
  <c r="D380" i="11"/>
  <c r="C384" i="10"/>
  <c r="D383" i="11"/>
  <c r="C387" i="10"/>
  <c r="D386" i="11"/>
  <c r="C390" i="10"/>
  <c r="D389" i="11"/>
  <c r="C393" i="10"/>
  <c r="D392" i="11"/>
  <c r="C396" i="10"/>
  <c r="D395" i="11"/>
  <c r="C399" i="10"/>
  <c r="D398" i="11"/>
  <c r="C402" i="10"/>
  <c r="D401" i="11"/>
  <c r="C405" i="10"/>
  <c r="D404" i="11"/>
  <c r="C408" i="10"/>
  <c r="D407" i="11"/>
  <c r="C411" i="10"/>
  <c r="D410" i="11"/>
  <c r="C414" i="10"/>
  <c r="D413" i="11"/>
  <c r="C417" i="10"/>
  <c r="D416" i="11"/>
  <c r="C420" i="10"/>
  <c r="D419" i="11"/>
  <c r="C423" i="10"/>
  <c r="D422" i="11"/>
  <c r="C426" i="10"/>
  <c r="D425" i="11"/>
  <c r="C429" i="10"/>
  <c r="D428" i="11"/>
  <c r="C432" i="10"/>
  <c r="D431" i="11"/>
  <c r="C435" i="10"/>
  <c r="D434" i="11"/>
  <c r="C438" i="10"/>
  <c r="D437" i="11"/>
  <c r="C441" i="10"/>
  <c r="D440" i="11"/>
  <c r="C444" i="10"/>
  <c r="D443" i="11"/>
  <c r="C447" i="10"/>
  <c r="D446" i="11"/>
  <c r="C450" i="10"/>
  <c r="D449" i="11"/>
  <c r="C453" i="10"/>
  <c r="D452" i="11"/>
  <c r="C456" i="10"/>
  <c r="D455" i="11"/>
  <c r="C459" i="10"/>
  <c r="D458" i="11"/>
  <c r="C462" i="10"/>
  <c r="D461" i="11"/>
  <c r="C465" i="10"/>
  <c r="D464" i="11"/>
  <c r="C468" i="10"/>
  <c r="D467" i="11"/>
  <c r="C471" i="10"/>
  <c r="D470" i="11"/>
  <c r="C474" i="10"/>
  <c r="D473" i="11"/>
  <c r="C477" i="10"/>
  <c r="D476" i="11"/>
  <c r="C480" i="10"/>
  <c r="D479" i="11"/>
  <c r="C483" i="10"/>
  <c r="D482" i="11"/>
  <c r="C486" i="10"/>
  <c r="D485" i="11"/>
  <c r="C489" i="10"/>
  <c r="D488" i="11"/>
  <c r="C492" i="10"/>
  <c r="D491" i="11"/>
  <c r="C495" i="10"/>
  <c r="D494" i="11"/>
  <c r="C498" i="10"/>
  <c r="D497" i="11"/>
  <c r="C501" i="10"/>
  <c r="D500" i="11"/>
  <c r="C504" i="10"/>
  <c r="D503" i="11"/>
  <c r="C507" i="10"/>
  <c r="D506" i="11"/>
  <c r="C510" i="10"/>
  <c r="D509" i="11"/>
  <c r="C513" i="10"/>
  <c r="D512" i="11"/>
  <c r="C516" i="10"/>
  <c r="D515" i="11"/>
  <c r="C519" i="10"/>
  <c r="D518" i="11"/>
  <c r="C522" i="10"/>
  <c r="D521" i="11"/>
  <c r="C525" i="10"/>
  <c r="D524" i="11"/>
  <c r="C528" i="10"/>
  <c r="D527" i="11"/>
  <c r="C531" i="10"/>
  <c r="D530" i="11"/>
  <c r="C534" i="10"/>
  <c r="D533" i="11"/>
  <c r="C537" i="10"/>
  <c r="D536" i="11"/>
  <c r="C540" i="10"/>
  <c r="D539" i="11"/>
  <c r="C543" i="10"/>
  <c r="D542" i="11"/>
  <c r="C546" i="10"/>
  <c r="D545" i="11"/>
  <c r="C549" i="10"/>
  <c r="D548" i="11"/>
  <c r="C552" i="10"/>
  <c r="D551" i="11"/>
  <c r="C555" i="10"/>
  <c r="D554" i="11"/>
  <c r="C558" i="10"/>
  <c r="D557" i="11"/>
  <c r="C561" i="10"/>
  <c r="D560" i="11"/>
  <c r="C564" i="10"/>
  <c r="D563" i="11"/>
  <c r="C567" i="10"/>
  <c r="D566" i="11"/>
  <c r="C570" i="10"/>
  <c r="D569" i="11"/>
  <c r="C573" i="10"/>
  <c r="D572" i="11"/>
  <c r="C576" i="10"/>
  <c r="D575" i="11"/>
  <c r="C579" i="10"/>
  <c r="D578" i="11"/>
  <c r="C582" i="10"/>
  <c r="D581" i="11"/>
  <c r="C585" i="10"/>
  <c r="D584" i="11"/>
  <c r="C588" i="10"/>
  <c r="D587" i="11"/>
  <c r="C591" i="10"/>
  <c r="D590" i="11"/>
  <c r="C594" i="10"/>
  <c r="D593" i="11"/>
  <c r="C597" i="10"/>
  <c r="D596" i="11"/>
  <c r="C600" i="10"/>
  <c r="D599" i="11"/>
  <c r="C603" i="10"/>
  <c r="D602" i="11"/>
  <c r="C606" i="10"/>
  <c r="D605" i="11"/>
  <c r="C609" i="10"/>
  <c r="D608" i="11"/>
  <c r="C612" i="10"/>
  <c r="D611" i="11"/>
  <c r="C615" i="10"/>
  <c r="D614" i="11"/>
  <c r="C618" i="10"/>
  <c r="D617" i="11"/>
  <c r="C621" i="10"/>
  <c r="D620" i="11"/>
  <c r="C624" i="10"/>
  <c r="D623" i="11"/>
  <c r="C627" i="10"/>
  <c r="D626" i="11"/>
  <c r="C630" i="10"/>
  <c r="D629" i="11"/>
  <c r="C633" i="10"/>
  <c r="D632" i="11"/>
  <c r="C636" i="10"/>
  <c r="D635" i="11"/>
  <c r="C639" i="10"/>
  <c r="D638" i="11"/>
  <c r="C642" i="10"/>
  <c r="D641" i="11"/>
  <c r="C645" i="10"/>
  <c r="D644" i="11"/>
  <c r="C648" i="10"/>
  <c r="D647" i="11"/>
  <c r="C651" i="10"/>
  <c r="D650" i="11"/>
  <c r="C654" i="10"/>
  <c r="D653" i="11"/>
  <c r="C657" i="10"/>
  <c r="D656" i="11"/>
  <c r="C660" i="10"/>
  <c r="D659" i="11"/>
  <c r="C663" i="10"/>
  <c r="D662" i="11"/>
  <c r="C666" i="10"/>
  <c r="D665" i="11"/>
  <c r="C669" i="10"/>
  <c r="D668" i="11"/>
  <c r="C672" i="10"/>
  <c r="D671" i="11"/>
  <c r="C675" i="10"/>
  <c r="D674" i="11"/>
  <c r="C678" i="10"/>
  <c r="D677" i="11"/>
  <c r="C681" i="10"/>
  <c r="D680" i="11"/>
  <c r="C684" i="10"/>
  <c r="D683" i="11"/>
  <c r="C687" i="10"/>
  <c r="D686" i="11"/>
  <c r="C690" i="10"/>
  <c r="D689" i="11"/>
  <c r="C693" i="10"/>
  <c r="D692" i="11"/>
  <c r="C696" i="10"/>
  <c r="D695" i="11"/>
  <c r="C699" i="10"/>
  <c r="D698" i="11"/>
  <c r="C702" i="10"/>
  <c r="D701" i="11"/>
  <c r="C705" i="10"/>
  <c r="D704" i="11"/>
  <c r="C708" i="10"/>
  <c r="D707" i="11"/>
  <c r="C711" i="10"/>
  <c r="D710" i="11"/>
  <c r="C714" i="10"/>
  <c r="D713" i="11"/>
  <c r="C717" i="10"/>
  <c r="D716" i="11"/>
  <c r="C720" i="10"/>
  <c r="D719" i="11"/>
  <c r="C723" i="10"/>
  <c r="D722" i="11"/>
  <c r="C726" i="10"/>
  <c r="D725" i="11"/>
  <c r="C729" i="10"/>
  <c r="E6" i="11"/>
  <c r="D10" i="10"/>
  <c r="E9" i="11"/>
  <c r="D13" i="10"/>
  <c r="E12" i="11"/>
  <c r="D16" i="10"/>
  <c r="E15" i="11"/>
  <c r="D19" i="10"/>
  <c r="E18" i="11"/>
  <c r="D22" i="10"/>
  <c r="E21" i="11"/>
  <c r="D25" i="10"/>
  <c r="E24" i="11"/>
  <c r="D28" i="10"/>
  <c r="E27" i="11"/>
  <c r="D31" i="10"/>
  <c r="E30" i="11"/>
  <c r="D34" i="10"/>
  <c r="E33" i="11"/>
  <c r="D37" i="10"/>
  <c r="E36" i="11"/>
  <c r="D40" i="10"/>
  <c r="E39" i="11"/>
  <c r="D43" i="10"/>
  <c r="E42" i="11"/>
  <c r="D46" i="10"/>
  <c r="E45" i="11"/>
  <c r="D49" i="10"/>
  <c r="E48" i="11"/>
  <c r="D52" i="10"/>
  <c r="E51" i="11"/>
  <c r="D55" i="10"/>
  <c r="E55" i="11"/>
  <c r="D59" i="10"/>
  <c r="E59" i="11"/>
  <c r="D63" i="10"/>
  <c r="E63" i="11"/>
  <c r="D67" i="10"/>
  <c r="E66" i="11"/>
  <c r="D70" i="10"/>
  <c r="E69" i="11"/>
  <c r="D73" i="10"/>
  <c r="E72" i="11"/>
  <c r="D76" i="10"/>
  <c r="E75" i="11"/>
  <c r="D79" i="10"/>
  <c r="E78" i="11"/>
  <c r="D82" i="10"/>
  <c r="E81" i="11"/>
  <c r="D85" i="10"/>
  <c r="E84" i="11"/>
  <c r="D88" i="10"/>
  <c r="E87" i="11"/>
  <c r="D91" i="10"/>
  <c r="E90" i="11"/>
  <c r="D94" i="10"/>
  <c r="K11" i="11"/>
  <c r="G15" i="10"/>
  <c r="K10" i="11"/>
  <c r="G14" i="10"/>
  <c r="K13" i="11"/>
  <c r="G17" i="10"/>
  <c r="K26" i="11"/>
  <c r="G30" i="10"/>
  <c r="K28" i="11"/>
  <c r="G32" i="10"/>
  <c r="I34" i="11"/>
  <c r="F38" i="10"/>
  <c r="K50" i="11"/>
  <c r="G54" i="10"/>
  <c r="D5" i="11"/>
  <c r="C9" i="10"/>
  <c r="D8" i="11"/>
  <c r="C12" i="10"/>
  <c r="D11" i="11"/>
  <c r="C15" i="10"/>
  <c r="D14" i="11"/>
  <c r="C18" i="10"/>
  <c r="D17" i="11"/>
  <c r="C21" i="10"/>
  <c r="D20" i="11"/>
  <c r="C24" i="10"/>
  <c r="D23" i="11"/>
  <c r="C27" i="10"/>
  <c r="D26" i="11"/>
  <c r="C30" i="10"/>
  <c r="D29" i="11"/>
  <c r="C33" i="10"/>
  <c r="D32" i="11"/>
  <c r="C36" i="10"/>
  <c r="D35" i="11"/>
  <c r="C39" i="10"/>
  <c r="D38" i="11"/>
  <c r="C42" i="10"/>
  <c r="D41" i="11"/>
  <c r="C45" i="10"/>
  <c r="D44" i="11"/>
  <c r="C48" i="10"/>
  <c r="D47" i="11"/>
  <c r="C51" i="10"/>
  <c r="D50" i="11"/>
  <c r="C54" i="10"/>
  <c r="D53" i="11"/>
  <c r="C57" i="10"/>
  <c r="D58" i="11"/>
  <c r="C62" i="10"/>
  <c r="D62" i="11"/>
  <c r="C66" i="10"/>
  <c r="D65" i="11"/>
  <c r="C69" i="10"/>
  <c r="D68" i="11"/>
  <c r="C72" i="10"/>
  <c r="D71" i="11"/>
  <c r="C75" i="10"/>
  <c r="D74" i="11"/>
  <c r="C78" i="10"/>
  <c r="D77" i="11"/>
  <c r="C81" i="10"/>
  <c r="D80" i="11"/>
  <c r="C84" i="10"/>
  <c r="D83" i="11"/>
  <c r="C87" i="10"/>
  <c r="D86" i="11"/>
  <c r="C90" i="10"/>
  <c r="D89" i="11"/>
  <c r="C93" i="10"/>
  <c r="D95" i="11"/>
  <c r="C99" i="10"/>
  <c r="D98" i="11"/>
  <c r="C102" i="10"/>
  <c r="C115" i="10"/>
  <c r="C118" i="10"/>
  <c r="C121" i="10"/>
  <c r="C124" i="10"/>
  <c r="C127" i="10"/>
  <c r="C130" i="10"/>
  <c r="C133" i="10"/>
  <c r="C136" i="10"/>
  <c r="C139" i="10"/>
  <c r="C142" i="10"/>
  <c r="C145" i="10"/>
  <c r="C148" i="10"/>
  <c r="C151" i="10"/>
  <c r="D150" i="11"/>
  <c r="C154" i="10"/>
  <c r="D153" i="11"/>
  <c r="C157" i="10"/>
  <c r="D156" i="11"/>
  <c r="C160" i="10"/>
  <c r="D159" i="11"/>
  <c r="C163" i="10"/>
  <c r="D162" i="11"/>
  <c r="C166" i="10"/>
  <c r="D165" i="11"/>
  <c r="C169" i="10"/>
  <c r="D168" i="11"/>
  <c r="C172" i="10"/>
  <c r="D171" i="11"/>
  <c r="C175" i="10"/>
  <c r="D174" i="11"/>
  <c r="C178" i="10"/>
  <c r="D177" i="11"/>
  <c r="C181" i="10"/>
  <c r="D180" i="11"/>
  <c r="C184" i="10"/>
  <c r="D183" i="11"/>
  <c r="C187" i="10"/>
  <c r="D186" i="11"/>
  <c r="C190" i="10"/>
  <c r="D189" i="11"/>
  <c r="C193" i="10"/>
  <c r="D192" i="11"/>
  <c r="C196" i="10"/>
  <c r="D195" i="11"/>
  <c r="C199" i="10"/>
  <c r="D198" i="11"/>
  <c r="C202" i="10"/>
  <c r="D201" i="11"/>
  <c r="C205" i="10"/>
  <c r="D204" i="11"/>
  <c r="C208" i="10"/>
  <c r="D207" i="11"/>
  <c r="C211" i="10"/>
  <c r="D210" i="11"/>
  <c r="C214" i="10"/>
  <c r="D213" i="11"/>
  <c r="C217" i="10"/>
  <c r="D216" i="11"/>
  <c r="C220" i="10"/>
  <c r="D219" i="11"/>
  <c r="C223" i="10"/>
  <c r="D222" i="11"/>
  <c r="C226" i="10"/>
  <c r="D225" i="11"/>
  <c r="C229" i="10"/>
  <c r="D228" i="11"/>
  <c r="C232" i="10"/>
  <c r="D231" i="11"/>
  <c r="C235" i="10"/>
  <c r="D234" i="11"/>
  <c r="C238" i="10"/>
  <c r="D237" i="11"/>
  <c r="C241" i="10"/>
  <c r="D240" i="11"/>
  <c r="C244" i="10"/>
  <c r="D243" i="11"/>
  <c r="C247" i="10"/>
  <c r="D246" i="11"/>
  <c r="C250" i="10"/>
  <c r="D249" i="11"/>
  <c r="C253" i="10"/>
  <c r="D252" i="11"/>
  <c r="C256" i="10"/>
  <c r="D255" i="11"/>
  <c r="C259" i="10"/>
  <c r="D258" i="11"/>
  <c r="C262" i="10"/>
  <c r="D261" i="11"/>
  <c r="C265" i="10"/>
  <c r="D264" i="11"/>
  <c r="C268" i="10"/>
  <c r="D267" i="11"/>
  <c r="C271" i="10"/>
  <c r="D270" i="11"/>
  <c r="C274" i="10"/>
  <c r="D273" i="11"/>
  <c r="C277" i="10"/>
  <c r="D276" i="11"/>
  <c r="C280" i="10"/>
  <c r="D279" i="11"/>
  <c r="C283" i="10"/>
  <c r="D282" i="11"/>
  <c r="C286" i="10"/>
  <c r="D285" i="11"/>
  <c r="C289" i="10"/>
  <c r="D288" i="11"/>
  <c r="C292" i="10"/>
  <c r="D291" i="11"/>
  <c r="C295" i="10"/>
  <c r="D294" i="11"/>
  <c r="C298" i="10"/>
  <c r="D297" i="11"/>
  <c r="C301" i="10"/>
  <c r="D300" i="11"/>
  <c r="C304" i="10"/>
  <c r="D303" i="11"/>
  <c r="C307" i="10"/>
  <c r="D306" i="11"/>
  <c r="C310" i="10"/>
  <c r="D309" i="11"/>
  <c r="C313" i="10"/>
  <c r="D312" i="11"/>
  <c r="C316" i="10"/>
  <c r="D315" i="11"/>
  <c r="C319" i="10"/>
  <c r="D318" i="11"/>
  <c r="C322" i="10"/>
  <c r="D321" i="11"/>
  <c r="C325" i="10"/>
  <c r="D324" i="11"/>
  <c r="C328" i="10"/>
  <c r="D327" i="11"/>
  <c r="C331" i="10"/>
  <c r="D330" i="11"/>
  <c r="C334" i="10"/>
  <c r="D333" i="11"/>
  <c r="C337" i="10"/>
  <c r="D336" i="11"/>
  <c r="C340" i="10"/>
  <c r="D339" i="11"/>
  <c r="C343" i="10"/>
  <c r="D342" i="11"/>
  <c r="C346" i="10"/>
  <c r="D345" i="11"/>
  <c r="C349" i="10"/>
  <c r="D348" i="11"/>
  <c r="C352" i="10"/>
  <c r="D351" i="11"/>
  <c r="C355" i="10"/>
  <c r="D354" i="11"/>
  <c r="C358" i="10"/>
  <c r="D357" i="11"/>
  <c r="C361" i="10"/>
  <c r="D360" i="11"/>
  <c r="C364" i="10"/>
  <c r="D363" i="11"/>
  <c r="C367" i="10"/>
  <c r="D366" i="11"/>
  <c r="C370" i="10"/>
  <c r="D369" i="11"/>
  <c r="C373" i="10"/>
  <c r="D372" i="11"/>
  <c r="C376" i="10"/>
  <c r="D375" i="11"/>
  <c r="C379" i="10"/>
  <c r="D378" i="11"/>
  <c r="C382" i="10"/>
  <c r="D381" i="11"/>
  <c r="C385" i="10"/>
  <c r="D384" i="11"/>
  <c r="C388" i="10"/>
  <c r="D387" i="11"/>
  <c r="C391" i="10"/>
  <c r="D390" i="11"/>
  <c r="C394" i="10"/>
  <c r="D393" i="11"/>
  <c r="C397" i="10"/>
  <c r="D396" i="11"/>
  <c r="C400" i="10"/>
  <c r="D399" i="11"/>
  <c r="C403" i="10"/>
  <c r="D402" i="11"/>
  <c r="C406" i="10"/>
  <c r="D405" i="11"/>
  <c r="C409" i="10"/>
  <c r="D408" i="11"/>
  <c r="C412" i="10"/>
  <c r="D411" i="11"/>
  <c r="C415" i="10"/>
  <c r="D414" i="11"/>
  <c r="C418" i="10"/>
  <c r="D417" i="11"/>
  <c r="C421" i="10"/>
  <c r="D420" i="11"/>
  <c r="C424" i="10"/>
  <c r="D423" i="11"/>
  <c r="C427" i="10"/>
  <c r="D426" i="11"/>
  <c r="C430" i="10"/>
  <c r="D429" i="11"/>
  <c r="C433" i="10"/>
  <c r="D432" i="11"/>
  <c r="C436" i="10"/>
  <c r="D435" i="11"/>
  <c r="C439" i="10"/>
  <c r="D438" i="11"/>
  <c r="C442" i="10"/>
  <c r="D441" i="11"/>
  <c r="C445" i="10"/>
  <c r="D444" i="11"/>
  <c r="C448" i="10"/>
  <c r="D447" i="11"/>
  <c r="C451" i="10"/>
  <c r="D450" i="11"/>
  <c r="C454" i="10"/>
  <c r="D453" i="11"/>
  <c r="C457" i="10"/>
  <c r="D456" i="11"/>
  <c r="C460" i="10"/>
  <c r="D459" i="11"/>
  <c r="C463" i="10"/>
  <c r="D462" i="11"/>
  <c r="C466" i="10"/>
  <c r="D465" i="11"/>
  <c r="C469" i="10"/>
  <c r="D468" i="11"/>
  <c r="C472" i="10"/>
  <c r="D471" i="11"/>
  <c r="C475" i="10"/>
  <c r="D474" i="11"/>
  <c r="C478" i="10"/>
  <c r="D477" i="11"/>
  <c r="C481" i="10"/>
  <c r="D480" i="11"/>
  <c r="C484" i="10"/>
  <c r="D483" i="11"/>
  <c r="C487" i="10"/>
  <c r="D486" i="11"/>
  <c r="C490" i="10"/>
  <c r="D489" i="11"/>
  <c r="C493" i="10"/>
  <c r="D492" i="11"/>
  <c r="C496" i="10"/>
  <c r="D495" i="11"/>
  <c r="C499" i="10"/>
  <c r="D498" i="11"/>
  <c r="C502" i="10"/>
  <c r="D501" i="11"/>
  <c r="C505" i="10"/>
  <c r="D504" i="11"/>
  <c r="C508" i="10"/>
  <c r="D507" i="11"/>
  <c r="C511" i="10"/>
  <c r="D510" i="11"/>
  <c r="C514" i="10"/>
  <c r="D513" i="11"/>
  <c r="C517" i="10"/>
  <c r="D516" i="11"/>
  <c r="C520" i="10"/>
  <c r="D519" i="11"/>
  <c r="C523" i="10"/>
  <c r="D522" i="11"/>
  <c r="C526" i="10"/>
  <c r="D525" i="11"/>
  <c r="C529" i="10"/>
  <c r="D528" i="11"/>
  <c r="C532" i="10"/>
  <c r="D531" i="11"/>
  <c r="C535" i="10"/>
  <c r="D534" i="11"/>
  <c r="C538" i="10"/>
  <c r="D537" i="11"/>
  <c r="C541" i="10"/>
  <c r="D540" i="11"/>
  <c r="C544" i="10"/>
  <c r="D543" i="11"/>
  <c r="C547" i="10"/>
  <c r="D546" i="11"/>
  <c r="C550" i="10"/>
  <c r="D549" i="11"/>
  <c r="C553" i="10"/>
  <c r="D552" i="11"/>
  <c r="C556" i="10"/>
  <c r="D555" i="11"/>
  <c r="C559" i="10"/>
  <c r="D558" i="11"/>
  <c r="C562" i="10"/>
  <c r="D561" i="11"/>
  <c r="C565" i="10"/>
  <c r="D564" i="11"/>
  <c r="C568" i="10"/>
  <c r="D567" i="11"/>
  <c r="C571" i="10"/>
  <c r="D570" i="11"/>
  <c r="C574" i="10"/>
  <c r="D573" i="11"/>
  <c r="C577" i="10"/>
  <c r="D576" i="11"/>
  <c r="C580" i="10"/>
  <c r="D579" i="11"/>
  <c r="C583" i="10"/>
  <c r="D582" i="11"/>
  <c r="C586" i="10"/>
  <c r="D585" i="11"/>
  <c r="C589" i="10"/>
  <c r="D588" i="11"/>
  <c r="C592" i="10"/>
  <c r="D591" i="11"/>
  <c r="C595" i="10"/>
  <c r="D594" i="11"/>
  <c r="C598" i="10"/>
  <c r="D597" i="11"/>
  <c r="C601" i="10"/>
  <c r="D600" i="11"/>
  <c r="C604" i="10"/>
  <c r="D603" i="11"/>
  <c r="C607" i="10"/>
  <c r="D606" i="11"/>
  <c r="C610" i="10"/>
  <c r="D609" i="11"/>
  <c r="C613" i="10"/>
  <c r="D612" i="11"/>
  <c r="C616" i="10"/>
  <c r="D615" i="11"/>
  <c r="C619" i="10"/>
  <c r="D618" i="11"/>
  <c r="C622" i="10"/>
  <c r="D621" i="11"/>
  <c r="C625" i="10"/>
  <c r="D624" i="11"/>
  <c r="C628" i="10"/>
  <c r="D627" i="11"/>
  <c r="C631" i="10"/>
  <c r="D630" i="11"/>
  <c r="C634" i="10"/>
  <c r="D633" i="11"/>
  <c r="C637" i="10"/>
  <c r="D636" i="11"/>
  <c r="C640" i="10"/>
  <c r="D639" i="11"/>
  <c r="C643" i="10"/>
  <c r="D642" i="11"/>
  <c r="C646" i="10"/>
  <c r="D645" i="11"/>
  <c r="C649" i="10"/>
  <c r="D648" i="11"/>
  <c r="C652" i="10"/>
  <c r="D651" i="11"/>
  <c r="C655" i="10"/>
  <c r="D654" i="11"/>
  <c r="C658" i="10"/>
  <c r="D657" i="11"/>
  <c r="C661" i="10"/>
  <c r="D660" i="11"/>
  <c r="C664" i="10"/>
  <c r="D663" i="11"/>
  <c r="C667" i="10"/>
  <c r="D666" i="11"/>
  <c r="C670" i="10"/>
  <c r="D669" i="11"/>
  <c r="C673" i="10"/>
  <c r="D672" i="11"/>
  <c r="C676" i="10"/>
  <c r="D675" i="11"/>
  <c r="C679" i="10"/>
  <c r="D678" i="11"/>
  <c r="C682" i="10"/>
  <c r="D681" i="11"/>
  <c r="C685" i="10"/>
  <c r="D684" i="11"/>
  <c r="C688" i="10"/>
  <c r="D687" i="11"/>
  <c r="C691" i="10"/>
  <c r="D690" i="11"/>
  <c r="C694" i="10"/>
  <c r="D693" i="11"/>
  <c r="C697" i="10"/>
  <c r="D696" i="11"/>
  <c r="C700" i="10"/>
  <c r="D699" i="11"/>
  <c r="C703" i="10"/>
  <c r="D702" i="11"/>
  <c r="C706" i="10"/>
  <c r="D705" i="11"/>
  <c r="C709" i="10"/>
  <c r="K52" i="11"/>
  <c r="G56" i="10"/>
  <c r="L47" i="10"/>
  <c r="N47" i="10"/>
  <c r="L10" i="10"/>
  <c r="N10" i="10"/>
  <c r="K5" i="11"/>
  <c r="G9" i="10"/>
  <c r="K18" i="11"/>
  <c r="G22" i="10"/>
  <c r="K25" i="11"/>
  <c r="G29" i="10"/>
  <c r="K27" i="11"/>
  <c r="G31" i="10"/>
  <c r="K32" i="11"/>
  <c r="G36" i="10"/>
  <c r="K34" i="11"/>
  <c r="G38" i="10"/>
  <c r="L48" i="10"/>
  <c r="N48" i="10"/>
  <c r="K51" i="11"/>
  <c r="G55" i="10"/>
  <c r="K49" i="11"/>
  <c r="G53" i="10"/>
  <c r="D6" i="11"/>
  <c r="C10" i="10"/>
  <c r="D9" i="11"/>
  <c r="C13" i="10"/>
  <c r="D12" i="11"/>
  <c r="C16" i="10"/>
  <c r="D15" i="11"/>
  <c r="C19" i="10"/>
  <c r="D18" i="11"/>
  <c r="C22" i="10"/>
  <c r="D21" i="11"/>
  <c r="C25" i="10"/>
  <c r="D24" i="11"/>
  <c r="C28" i="10"/>
  <c r="D27" i="11"/>
  <c r="C31" i="10"/>
  <c r="D30" i="11"/>
  <c r="C34" i="10"/>
  <c r="D33" i="11"/>
  <c r="C37" i="10"/>
  <c r="D36" i="11"/>
  <c r="C40" i="10"/>
  <c r="D39" i="11"/>
  <c r="C43" i="10"/>
  <c r="D42" i="11"/>
  <c r="C46" i="10"/>
  <c r="D45" i="11"/>
  <c r="C49" i="10"/>
  <c r="D48" i="11"/>
  <c r="C52" i="10"/>
  <c r="D51" i="11"/>
  <c r="C55" i="10"/>
  <c r="D55" i="11"/>
  <c r="C59" i="10"/>
  <c r="D59" i="11"/>
  <c r="C63" i="10"/>
  <c r="D63" i="11"/>
  <c r="C67" i="10"/>
  <c r="D66" i="11"/>
  <c r="C70" i="10"/>
  <c r="D69" i="11"/>
  <c r="C73" i="10"/>
  <c r="D72" i="11"/>
  <c r="C76" i="10"/>
  <c r="D75" i="11"/>
  <c r="C79" i="10"/>
  <c r="D78" i="11"/>
  <c r="C82" i="10"/>
  <c r="D81" i="11"/>
  <c r="C85" i="10"/>
  <c r="D84" i="11"/>
  <c r="C88" i="10"/>
  <c r="D87" i="11"/>
  <c r="C91" i="10"/>
  <c r="D90" i="11"/>
  <c r="C94" i="10"/>
  <c r="D96" i="11"/>
  <c r="C100" i="10"/>
  <c r="D99" i="11"/>
  <c r="C103" i="10"/>
  <c r="C116" i="10"/>
  <c r="C119" i="10"/>
  <c r="C122" i="10"/>
  <c r="C125" i="10"/>
  <c r="C128" i="10"/>
  <c r="C131" i="10"/>
  <c r="C134" i="10"/>
  <c r="C137" i="10"/>
  <c r="C140" i="10"/>
  <c r="C143" i="10"/>
  <c r="C146" i="10"/>
  <c r="C149" i="10"/>
  <c r="D148" i="11"/>
  <c r="C152" i="10"/>
  <c r="D151" i="11"/>
  <c r="C155" i="10"/>
  <c r="D154" i="11"/>
  <c r="C158" i="10"/>
  <c r="D157" i="11"/>
  <c r="C161" i="10"/>
  <c r="D160" i="11"/>
  <c r="C164" i="10"/>
  <c r="D163" i="11"/>
  <c r="C167" i="10"/>
  <c r="D166" i="11"/>
  <c r="C170" i="10"/>
  <c r="D169" i="11"/>
  <c r="C173" i="10"/>
  <c r="D172" i="11"/>
  <c r="C176" i="10"/>
  <c r="D175" i="11"/>
  <c r="C179" i="10"/>
  <c r="D178" i="11"/>
  <c r="C182" i="10"/>
  <c r="D181" i="11"/>
  <c r="C185" i="10"/>
  <c r="D184" i="11"/>
  <c r="C188" i="10"/>
  <c r="D187" i="11"/>
  <c r="C191" i="10"/>
  <c r="D190" i="11"/>
  <c r="C194" i="10"/>
  <c r="D193" i="11"/>
  <c r="C197" i="10"/>
  <c r="D196" i="11"/>
  <c r="C200" i="10"/>
  <c r="D199" i="11"/>
  <c r="C203" i="10"/>
  <c r="D202" i="11"/>
  <c r="C206" i="10"/>
  <c r="D205" i="11"/>
  <c r="C209" i="10"/>
  <c r="D208" i="11"/>
  <c r="C212" i="10"/>
  <c r="D211" i="11"/>
  <c r="C215" i="10"/>
  <c r="D214" i="11"/>
  <c r="C218" i="10"/>
  <c r="D217" i="11"/>
  <c r="C221" i="10"/>
  <c r="D220" i="11"/>
  <c r="C224" i="10"/>
  <c r="D223" i="11"/>
  <c r="C227" i="10"/>
  <c r="D226" i="11"/>
  <c r="C230" i="10"/>
  <c r="D229" i="11"/>
  <c r="C233" i="10"/>
  <c r="D232" i="11"/>
  <c r="C236" i="10"/>
  <c r="D235" i="11"/>
  <c r="C239" i="10"/>
  <c r="D238" i="11"/>
  <c r="C242" i="10"/>
  <c r="D241" i="11"/>
  <c r="C245" i="10"/>
  <c r="D244" i="11"/>
  <c r="C248" i="10"/>
  <c r="D247" i="11"/>
  <c r="C251" i="10"/>
  <c r="D250" i="11"/>
  <c r="C254" i="10"/>
  <c r="D253" i="11"/>
  <c r="C257" i="10"/>
  <c r="D256" i="11"/>
  <c r="C260" i="10"/>
  <c r="D259" i="11"/>
  <c r="C263" i="10"/>
  <c r="D262" i="11"/>
  <c r="C266" i="10"/>
  <c r="D265" i="11"/>
  <c r="C269" i="10"/>
  <c r="D268" i="11"/>
  <c r="C272" i="10"/>
  <c r="D271" i="11"/>
  <c r="C275" i="10"/>
  <c r="D274" i="11"/>
  <c r="C278" i="10"/>
  <c r="D277" i="11"/>
  <c r="C281" i="10"/>
  <c r="D280" i="11"/>
  <c r="C284" i="10"/>
  <c r="D283" i="11"/>
  <c r="C287" i="10"/>
  <c r="D286" i="11"/>
  <c r="C290" i="10"/>
  <c r="D289" i="11"/>
  <c r="C293" i="10"/>
  <c r="D292" i="11"/>
  <c r="C296" i="10"/>
  <c r="D295" i="11"/>
  <c r="C299" i="10"/>
  <c r="D298" i="11"/>
  <c r="C302" i="10"/>
  <c r="D301" i="11"/>
  <c r="C305" i="10"/>
  <c r="D304" i="11"/>
  <c r="C308" i="10"/>
  <c r="D307" i="11"/>
  <c r="C311" i="10"/>
  <c r="D310" i="11"/>
  <c r="C314" i="10"/>
  <c r="D313" i="11"/>
  <c r="C317" i="10"/>
  <c r="D316" i="11"/>
  <c r="C320" i="10"/>
  <c r="D319" i="11"/>
  <c r="C323" i="10"/>
  <c r="D322" i="11"/>
  <c r="C326" i="10"/>
  <c r="D325" i="11"/>
  <c r="C329" i="10"/>
  <c r="D328" i="11"/>
  <c r="C332" i="10"/>
  <c r="D331" i="11"/>
  <c r="C335" i="10"/>
  <c r="D334" i="11"/>
  <c r="C338" i="10"/>
  <c r="D337" i="11"/>
  <c r="C341" i="10"/>
  <c r="D340" i="11"/>
  <c r="C344" i="10"/>
  <c r="D343" i="11"/>
  <c r="C347" i="10"/>
  <c r="D346" i="11"/>
  <c r="C350" i="10"/>
  <c r="D349" i="11"/>
  <c r="C353" i="10"/>
  <c r="D352" i="11"/>
  <c r="C356" i="10"/>
  <c r="D355" i="11"/>
  <c r="C359" i="10"/>
  <c r="D358" i="11"/>
  <c r="C362" i="10"/>
  <c r="D361" i="11"/>
  <c r="C365" i="10"/>
  <c r="D364" i="11"/>
  <c r="C368" i="10"/>
  <c r="D367" i="11"/>
  <c r="C371" i="10"/>
  <c r="D370" i="11"/>
  <c r="C374" i="10"/>
  <c r="D373" i="11"/>
  <c r="C377" i="10"/>
  <c r="D376" i="11"/>
  <c r="C380" i="10"/>
  <c r="D379" i="11"/>
  <c r="C383" i="10"/>
  <c r="D382" i="11"/>
  <c r="C386" i="10"/>
  <c r="D385" i="11"/>
  <c r="C389" i="10"/>
  <c r="D388" i="11"/>
  <c r="C392" i="10"/>
  <c r="D391" i="11"/>
  <c r="C395" i="10"/>
  <c r="D394" i="11"/>
  <c r="C398" i="10"/>
  <c r="D397" i="11"/>
  <c r="C401" i="10"/>
  <c r="D400" i="11"/>
  <c r="C404" i="10"/>
  <c r="D403" i="11"/>
  <c r="C407" i="10"/>
  <c r="D406" i="11"/>
  <c r="C410" i="10"/>
  <c r="D409" i="11"/>
  <c r="C413" i="10"/>
  <c r="D412" i="11"/>
  <c r="C416" i="10"/>
  <c r="D415" i="11"/>
  <c r="C419" i="10"/>
  <c r="D418" i="11"/>
  <c r="C422" i="10"/>
  <c r="D421" i="11"/>
  <c r="C425" i="10"/>
  <c r="D424" i="11"/>
  <c r="C428" i="10"/>
  <c r="D427" i="11"/>
  <c r="C431" i="10"/>
  <c r="D430" i="11"/>
  <c r="C434" i="10"/>
  <c r="D433" i="11"/>
  <c r="C437" i="10"/>
  <c r="D436" i="11"/>
  <c r="C440" i="10"/>
  <c r="D439" i="11"/>
  <c r="C443" i="10"/>
  <c r="D442" i="11"/>
  <c r="C446" i="10"/>
  <c r="D445" i="11"/>
  <c r="C449" i="10"/>
  <c r="D448" i="11"/>
  <c r="C452" i="10"/>
  <c r="D451" i="11"/>
  <c r="C455" i="10"/>
  <c r="D454" i="11"/>
  <c r="C458" i="10"/>
  <c r="D457" i="11"/>
  <c r="C461" i="10"/>
  <c r="D460" i="11"/>
  <c r="C464" i="10"/>
  <c r="D463" i="11"/>
  <c r="C467" i="10"/>
  <c r="D466" i="11"/>
  <c r="C470" i="10"/>
  <c r="D469" i="11"/>
  <c r="C473" i="10"/>
  <c r="D472" i="11"/>
  <c r="C476" i="10"/>
  <c r="D475" i="11"/>
  <c r="C479" i="10"/>
  <c r="D478" i="11"/>
  <c r="C482" i="10"/>
  <c r="D481" i="11"/>
  <c r="C485" i="10"/>
  <c r="D484" i="11"/>
  <c r="C488" i="10"/>
  <c r="D487" i="11"/>
  <c r="C491" i="10"/>
  <c r="D490" i="11"/>
  <c r="C494" i="10"/>
  <c r="D493" i="11"/>
  <c r="C497" i="10"/>
  <c r="D496" i="11"/>
  <c r="C500" i="10"/>
  <c r="D499" i="11"/>
  <c r="C503" i="10"/>
  <c r="D502" i="11"/>
  <c r="C506" i="10"/>
  <c r="D505" i="11"/>
  <c r="C509" i="10"/>
  <c r="D508" i="11"/>
  <c r="C512" i="10"/>
  <c r="D511" i="11"/>
  <c r="C515" i="10"/>
  <c r="D514" i="11"/>
  <c r="C518" i="10"/>
  <c r="D517" i="11"/>
  <c r="C521" i="10"/>
  <c r="D520" i="11"/>
  <c r="C524" i="10"/>
  <c r="D523" i="11"/>
  <c r="C527" i="10"/>
  <c r="D526" i="11"/>
  <c r="C530" i="10"/>
  <c r="D529" i="11"/>
  <c r="C533" i="10"/>
  <c r="D532" i="11"/>
  <c r="C536" i="10"/>
  <c r="D535" i="11"/>
  <c r="C539" i="10"/>
  <c r="D538" i="11"/>
  <c r="C542" i="10"/>
  <c r="D541" i="11"/>
  <c r="C545" i="10"/>
  <c r="D544" i="11"/>
  <c r="C548" i="10"/>
  <c r="D547" i="11"/>
  <c r="C551" i="10"/>
  <c r="D550" i="11"/>
  <c r="C554" i="10"/>
  <c r="D553" i="11"/>
  <c r="C557" i="10"/>
  <c r="D556" i="11"/>
  <c r="C560" i="10"/>
  <c r="D559" i="11"/>
  <c r="C563" i="10"/>
  <c r="D562" i="11"/>
  <c r="C566" i="10"/>
  <c r="D565" i="11"/>
  <c r="C569" i="10"/>
  <c r="D568" i="11"/>
  <c r="C572" i="10"/>
  <c r="D571" i="11"/>
  <c r="C575" i="10"/>
  <c r="D574" i="11"/>
  <c r="C578" i="10"/>
  <c r="D577" i="11"/>
  <c r="C581" i="10"/>
  <c r="D580" i="11"/>
  <c r="C584" i="10"/>
  <c r="D583" i="11"/>
  <c r="C587" i="10"/>
  <c r="D586" i="11"/>
  <c r="C590" i="10"/>
  <c r="D589" i="11"/>
  <c r="C593" i="10"/>
  <c r="D592" i="11"/>
  <c r="C596" i="10"/>
  <c r="D595" i="11"/>
  <c r="C599" i="10"/>
  <c r="D598" i="11"/>
  <c r="C602" i="10"/>
  <c r="D601" i="11"/>
  <c r="C605" i="10"/>
  <c r="D604" i="11"/>
  <c r="C608" i="10"/>
  <c r="D607" i="11"/>
  <c r="C611" i="10"/>
  <c r="D610" i="11"/>
  <c r="C614" i="10"/>
  <c r="D613" i="11"/>
  <c r="C617" i="10"/>
  <c r="D616" i="11"/>
  <c r="C620" i="10"/>
  <c r="D619" i="11"/>
  <c r="C623" i="10"/>
  <c r="D622" i="11"/>
  <c r="C626" i="10"/>
  <c r="D625" i="11"/>
  <c r="C629" i="10"/>
  <c r="D628" i="11"/>
  <c r="C632" i="10"/>
  <c r="D631" i="11"/>
  <c r="C635" i="10"/>
  <c r="D634" i="11"/>
  <c r="C638" i="10"/>
  <c r="D637" i="11"/>
  <c r="C641" i="10"/>
  <c r="D640" i="11"/>
  <c r="C644" i="10"/>
  <c r="D643" i="11"/>
  <c r="C647" i="10"/>
  <c r="D646" i="11"/>
  <c r="C650" i="10"/>
  <c r="D649" i="11"/>
  <c r="C653" i="10"/>
  <c r="D652" i="11"/>
  <c r="C656" i="10"/>
  <c r="D655" i="11"/>
  <c r="C659" i="10"/>
  <c r="D658" i="11"/>
  <c r="C662" i="10"/>
  <c r="D661" i="11"/>
  <c r="C665" i="10"/>
  <c r="D664" i="11"/>
  <c r="C668" i="10"/>
  <c r="D667" i="11"/>
  <c r="C671" i="10"/>
  <c r="D670" i="11"/>
  <c r="C674" i="10"/>
  <c r="D673" i="11"/>
  <c r="C677" i="10"/>
  <c r="E96" i="11"/>
  <c r="D100" i="10"/>
  <c r="E99" i="11"/>
  <c r="D103" i="10"/>
  <c r="D116" i="10"/>
  <c r="D119" i="10"/>
  <c r="D122" i="10"/>
  <c r="D125" i="10"/>
  <c r="D128" i="10"/>
  <c r="D131" i="10"/>
  <c r="D134" i="10"/>
  <c r="D137" i="10"/>
  <c r="D140" i="10"/>
  <c r="D143" i="10"/>
  <c r="D146" i="10"/>
  <c r="D149" i="10"/>
  <c r="E148" i="11"/>
  <c r="D152" i="10"/>
  <c r="E151" i="11"/>
  <c r="D155" i="10"/>
  <c r="E154" i="11"/>
  <c r="D158" i="10"/>
  <c r="E157" i="11"/>
  <c r="D161" i="10"/>
  <c r="E160" i="11"/>
  <c r="D164" i="10"/>
  <c r="E163" i="11"/>
  <c r="D167" i="10"/>
  <c r="E166" i="11"/>
  <c r="D170" i="10"/>
  <c r="E169" i="11"/>
  <c r="D173" i="10"/>
  <c r="E172" i="11"/>
  <c r="D176" i="10"/>
  <c r="E175" i="11"/>
  <c r="D179" i="10"/>
  <c r="E178" i="11"/>
  <c r="D182" i="10"/>
  <c r="E181" i="11"/>
  <c r="D185" i="10"/>
  <c r="E184" i="11"/>
  <c r="D188" i="10"/>
  <c r="E187" i="11"/>
  <c r="D191" i="10"/>
  <c r="E190" i="11"/>
  <c r="D194" i="10"/>
  <c r="E193" i="11"/>
  <c r="D197" i="10"/>
  <c r="E196" i="11"/>
  <c r="D200" i="10"/>
  <c r="E199" i="11"/>
  <c r="D203" i="10"/>
  <c r="E202" i="11"/>
  <c r="D206" i="10"/>
  <c r="E205" i="11"/>
  <c r="D209" i="10"/>
  <c r="E208" i="11"/>
  <c r="D212" i="10"/>
  <c r="E211" i="11"/>
  <c r="D215" i="10"/>
  <c r="E214" i="11"/>
  <c r="D218" i="10"/>
  <c r="E217" i="11"/>
  <c r="D221" i="10"/>
  <c r="E220" i="11"/>
  <c r="D224" i="10"/>
  <c r="E223" i="11"/>
  <c r="D227" i="10"/>
  <c r="E226" i="11"/>
  <c r="D230" i="10"/>
  <c r="E229" i="11"/>
  <c r="D233" i="10"/>
  <c r="E232" i="11"/>
  <c r="D236" i="10"/>
  <c r="E235" i="11"/>
  <c r="D239" i="10"/>
  <c r="E238" i="11"/>
  <c r="D242" i="10"/>
  <c r="E241" i="11"/>
  <c r="D245" i="10"/>
  <c r="E244" i="11"/>
  <c r="D248" i="10"/>
  <c r="E247" i="11"/>
  <c r="D251" i="10"/>
  <c r="E250" i="11"/>
  <c r="D254" i="10"/>
  <c r="E253" i="11"/>
  <c r="D257" i="10"/>
  <c r="E256" i="11"/>
  <c r="D260" i="10"/>
  <c r="E259" i="11"/>
  <c r="D263" i="10"/>
  <c r="E262" i="11"/>
  <c r="D266" i="10"/>
  <c r="E265" i="11"/>
  <c r="D269" i="10"/>
  <c r="E268" i="11"/>
  <c r="D272" i="10"/>
  <c r="E271" i="11"/>
  <c r="D275" i="10"/>
  <c r="E274" i="11"/>
  <c r="D278" i="10"/>
  <c r="E277" i="11"/>
  <c r="D281" i="10"/>
  <c r="E280" i="11"/>
  <c r="D284" i="10"/>
  <c r="E283" i="11"/>
  <c r="D287" i="10"/>
  <c r="E286" i="11"/>
  <c r="D290" i="10"/>
  <c r="E289" i="11"/>
  <c r="D293" i="10"/>
  <c r="E292" i="11"/>
  <c r="D296" i="10"/>
  <c r="E295" i="11"/>
  <c r="D299" i="10"/>
  <c r="E298" i="11"/>
  <c r="D302" i="10"/>
  <c r="E301" i="11"/>
  <c r="D305" i="10"/>
  <c r="E304" i="11"/>
  <c r="D308" i="10"/>
  <c r="E307" i="11"/>
  <c r="D311" i="10"/>
  <c r="E310" i="11"/>
  <c r="D314" i="10"/>
  <c r="E313" i="11"/>
  <c r="D317" i="10"/>
  <c r="E316" i="11"/>
  <c r="D320" i="10"/>
  <c r="E319" i="11"/>
  <c r="D323" i="10"/>
  <c r="E322" i="11"/>
  <c r="D326" i="10"/>
  <c r="E325" i="11"/>
  <c r="D329" i="10"/>
  <c r="E328" i="11"/>
  <c r="D332" i="10"/>
  <c r="E331" i="11"/>
  <c r="D335" i="10"/>
  <c r="E334" i="11"/>
  <c r="D338" i="10"/>
  <c r="E337" i="11"/>
  <c r="D341" i="10"/>
  <c r="E340" i="11"/>
  <c r="D344" i="10"/>
  <c r="E343" i="11"/>
  <c r="D347" i="10"/>
  <c r="E346" i="11"/>
  <c r="D350" i="10"/>
  <c r="E349" i="11"/>
  <c r="D353" i="10"/>
  <c r="E352" i="11"/>
  <c r="D356" i="10"/>
  <c r="E355" i="11"/>
  <c r="D359" i="10"/>
  <c r="E358" i="11"/>
  <c r="D362" i="10"/>
  <c r="E361" i="11"/>
  <c r="D365" i="10"/>
  <c r="E364" i="11"/>
  <c r="D368" i="10"/>
  <c r="E367" i="11"/>
  <c r="D371" i="10"/>
  <c r="E370" i="11"/>
  <c r="D374" i="10"/>
  <c r="E373" i="11"/>
  <c r="D377" i="10"/>
  <c r="E376" i="11"/>
  <c r="D380" i="10"/>
  <c r="E379" i="11"/>
  <c r="D383" i="10"/>
  <c r="E382" i="11"/>
  <c r="D386" i="10"/>
  <c r="E385" i="11"/>
  <c r="D389" i="10"/>
  <c r="E388" i="11"/>
  <c r="D392" i="10"/>
  <c r="E391" i="11"/>
  <c r="D395" i="10"/>
  <c r="E394" i="11"/>
  <c r="D398" i="10"/>
  <c r="E397" i="11"/>
  <c r="D401" i="10"/>
  <c r="E400" i="11"/>
  <c r="D404" i="10"/>
  <c r="E403" i="11"/>
  <c r="D407" i="10"/>
  <c r="E406" i="11"/>
  <c r="D410" i="10"/>
  <c r="E409" i="11"/>
  <c r="D413" i="10"/>
  <c r="E412" i="11"/>
  <c r="D416" i="10"/>
  <c r="E415" i="11"/>
  <c r="D419" i="10"/>
  <c r="E418" i="11"/>
  <c r="D422" i="10"/>
  <c r="E421" i="11"/>
  <c r="D425" i="10"/>
  <c r="E424" i="11"/>
  <c r="D428" i="10"/>
  <c r="E427" i="11"/>
  <c r="D431" i="10"/>
  <c r="E430" i="11"/>
  <c r="D434" i="10"/>
  <c r="E433" i="11"/>
  <c r="D437" i="10"/>
  <c r="E436" i="11"/>
  <c r="D440" i="10"/>
  <c r="E439" i="11"/>
  <c r="D443" i="10"/>
  <c r="E442" i="11"/>
  <c r="D446" i="10"/>
  <c r="E445" i="11"/>
  <c r="D449" i="10"/>
  <c r="E448" i="11"/>
  <c r="D452" i="10"/>
  <c r="E451" i="11"/>
  <c r="D455" i="10"/>
  <c r="E454" i="11"/>
  <c r="D458" i="10"/>
  <c r="E457" i="11"/>
  <c r="D461" i="10"/>
  <c r="E460" i="11"/>
  <c r="D464" i="10"/>
  <c r="E463" i="11"/>
  <c r="D467" i="10"/>
  <c r="E466" i="11"/>
  <c r="D470" i="10"/>
  <c r="E469" i="11"/>
  <c r="D473" i="10"/>
  <c r="E472" i="11"/>
  <c r="D476" i="10"/>
  <c r="E475" i="11"/>
  <c r="D479" i="10"/>
  <c r="E478" i="11"/>
  <c r="D482" i="10"/>
  <c r="E481" i="11"/>
  <c r="D485" i="10"/>
  <c r="E484" i="11"/>
  <c r="D488" i="10"/>
  <c r="E487" i="11"/>
  <c r="D491" i="10"/>
  <c r="E490" i="11"/>
  <c r="D494" i="10"/>
  <c r="E493" i="11"/>
  <c r="D497" i="10"/>
  <c r="E496" i="11"/>
  <c r="D500" i="10"/>
  <c r="E499" i="11"/>
  <c r="D503" i="10"/>
  <c r="E502" i="11"/>
  <c r="D506" i="10"/>
  <c r="E505" i="11"/>
  <c r="D509" i="10"/>
  <c r="E508" i="11"/>
  <c r="D512" i="10"/>
  <c r="E511" i="11"/>
  <c r="D515" i="10"/>
  <c r="E514" i="11"/>
  <c r="D518" i="10"/>
  <c r="E517" i="11"/>
  <c r="D521" i="10"/>
  <c r="E520" i="11"/>
  <c r="D524" i="10"/>
  <c r="E523" i="11"/>
  <c r="D527" i="10"/>
  <c r="E526" i="11"/>
  <c r="D530" i="10"/>
  <c r="E529" i="11"/>
  <c r="D533" i="10"/>
  <c r="E532" i="11"/>
  <c r="D536" i="10"/>
  <c r="E535" i="11"/>
  <c r="D539" i="10"/>
  <c r="E538" i="11"/>
  <c r="D542" i="10"/>
  <c r="E541" i="11"/>
  <c r="D545" i="10"/>
  <c r="E544" i="11"/>
  <c r="D548" i="10"/>
  <c r="E547" i="11"/>
  <c r="D551" i="10"/>
  <c r="E550" i="11"/>
  <c r="D554" i="10"/>
  <c r="E553" i="11"/>
  <c r="D557" i="10"/>
  <c r="E556" i="11"/>
  <c r="D560" i="10"/>
  <c r="E559" i="11"/>
  <c r="D563" i="10"/>
  <c r="E562" i="11"/>
  <c r="D566" i="10"/>
  <c r="E565" i="11"/>
  <c r="D569" i="10"/>
  <c r="E568" i="11"/>
  <c r="D572" i="10"/>
  <c r="E571" i="11"/>
  <c r="D575" i="10"/>
  <c r="E574" i="11"/>
  <c r="D578" i="10"/>
  <c r="E577" i="11"/>
  <c r="D581" i="10"/>
  <c r="E580" i="11"/>
  <c r="D584" i="10"/>
  <c r="E583" i="11"/>
  <c r="D587" i="10"/>
  <c r="E586" i="11"/>
  <c r="D590" i="10"/>
  <c r="E589" i="11"/>
  <c r="D593" i="10"/>
  <c r="E592" i="11"/>
  <c r="D596" i="10"/>
  <c r="E595" i="11"/>
  <c r="D599" i="10"/>
  <c r="E598" i="11"/>
  <c r="D602" i="10"/>
  <c r="E601" i="11"/>
  <c r="D605" i="10"/>
  <c r="E604" i="11"/>
  <c r="D608" i="10"/>
  <c r="E607" i="11"/>
  <c r="D611" i="10"/>
  <c r="E610" i="11"/>
  <c r="D614" i="10"/>
  <c r="E613" i="11"/>
  <c r="D617" i="10"/>
  <c r="E616" i="11"/>
  <c r="D620" i="10"/>
  <c r="E619" i="11"/>
  <c r="D623" i="10"/>
  <c r="E622" i="11"/>
  <c r="D626" i="10"/>
  <c r="E625" i="11"/>
  <c r="D629" i="10"/>
  <c r="E628" i="11"/>
  <c r="D632" i="10"/>
  <c r="E631" i="11"/>
  <c r="D635" i="10"/>
  <c r="E634" i="11"/>
  <c r="D638" i="10"/>
  <c r="E637" i="11"/>
  <c r="D641" i="10"/>
  <c r="E640" i="11"/>
  <c r="D644" i="10"/>
  <c r="E643" i="11"/>
  <c r="D647" i="10"/>
  <c r="E646" i="11"/>
  <c r="D650" i="10"/>
  <c r="E649" i="11"/>
  <c r="D653" i="10"/>
  <c r="E652" i="11"/>
  <c r="D656" i="10"/>
  <c r="E655" i="11"/>
  <c r="D659" i="10"/>
  <c r="E658" i="11"/>
  <c r="D662" i="10"/>
  <c r="E661" i="11"/>
  <c r="D665" i="10"/>
  <c r="E664" i="11"/>
  <c r="D668" i="10"/>
  <c r="E667" i="11"/>
  <c r="D671" i="10"/>
  <c r="E670" i="11"/>
  <c r="D674" i="10"/>
  <c r="E673" i="11"/>
  <c r="D677" i="10"/>
  <c r="E676" i="11"/>
  <c r="D680" i="10"/>
  <c r="E679" i="11"/>
  <c r="D683" i="10"/>
  <c r="E682" i="11"/>
  <c r="D686" i="10"/>
  <c r="E685" i="11"/>
  <c r="D689" i="10"/>
  <c r="E688" i="11"/>
  <c r="D692" i="10"/>
  <c r="E691" i="11"/>
  <c r="D695" i="10"/>
  <c r="E694" i="11"/>
  <c r="D698" i="10"/>
  <c r="E697" i="11"/>
  <c r="D701" i="10"/>
  <c r="E700" i="11"/>
  <c r="D704" i="10"/>
  <c r="E703" i="11"/>
  <c r="D707" i="10"/>
  <c r="E706" i="11"/>
  <c r="D710" i="10"/>
  <c r="E709" i="11"/>
  <c r="D713" i="10"/>
  <c r="E712" i="11"/>
  <c r="D716" i="10"/>
  <c r="E715" i="11"/>
  <c r="D719" i="10"/>
  <c r="E718" i="11"/>
  <c r="D722" i="10"/>
  <c r="E721" i="11"/>
  <c r="D725" i="10"/>
  <c r="E724" i="11"/>
  <c r="D728" i="10"/>
  <c r="E727" i="11"/>
  <c r="D731" i="10"/>
  <c r="D708" i="11"/>
  <c r="C712" i="10"/>
  <c r="D711" i="11"/>
  <c r="C715" i="10"/>
  <c r="D714" i="11"/>
  <c r="C718" i="10"/>
  <c r="D717" i="11"/>
  <c r="C721" i="10"/>
  <c r="D720" i="11"/>
  <c r="C724" i="10"/>
  <c r="D723" i="11"/>
  <c r="C727" i="10"/>
  <c r="D726" i="11"/>
  <c r="C730" i="10"/>
  <c r="E4" i="11"/>
  <c r="D8" i="10"/>
  <c r="E7" i="11"/>
  <c r="D11" i="10"/>
  <c r="E10" i="11"/>
  <c r="D14" i="10"/>
  <c r="E13" i="11"/>
  <c r="D17" i="10"/>
  <c r="E16" i="11"/>
  <c r="D20" i="10"/>
  <c r="E19" i="11"/>
  <c r="D23" i="10"/>
  <c r="E22" i="11"/>
  <c r="D26" i="10"/>
  <c r="E25" i="11"/>
  <c r="D29" i="10"/>
  <c r="E28" i="11"/>
  <c r="D32" i="10"/>
  <c r="E31" i="11"/>
  <c r="D35" i="10"/>
  <c r="E34" i="11"/>
  <c r="D38" i="10"/>
  <c r="E37" i="11"/>
  <c r="D41" i="10"/>
  <c r="E40" i="11"/>
  <c r="D44" i="10"/>
  <c r="E43" i="11"/>
  <c r="D47" i="10"/>
  <c r="E46" i="11"/>
  <c r="D50" i="10"/>
  <c r="E49" i="11"/>
  <c r="D53" i="10"/>
  <c r="E52" i="11"/>
  <c r="D56" i="10"/>
  <c r="E57" i="11"/>
  <c r="D61" i="10"/>
  <c r="E60" i="11"/>
  <c r="D64" i="10"/>
  <c r="E64" i="11"/>
  <c r="D68" i="10"/>
  <c r="E67" i="11"/>
  <c r="D71" i="10"/>
  <c r="E70" i="11"/>
  <c r="D74" i="10"/>
  <c r="E73" i="11"/>
  <c r="D77" i="10"/>
  <c r="E76" i="11"/>
  <c r="D80" i="10"/>
  <c r="E79" i="11"/>
  <c r="D83" i="10"/>
  <c r="E82" i="11"/>
  <c r="D86" i="10"/>
  <c r="E85" i="11"/>
  <c r="D89" i="10"/>
  <c r="E88" i="11"/>
  <c r="D92" i="10"/>
  <c r="E94" i="11"/>
  <c r="D98" i="10"/>
  <c r="E97" i="11"/>
  <c r="D101" i="10"/>
  <c r="E102" i="11"/>
  <c r="D106" i="10"/>
  <c r="D117" i="10"/>
  <c r="D120" i="10"/>
  <c r="D123" i="10"/>
  <c r="D126" i="10"/>
  <c r="D129" i="10"/>
  <c r="D132" i="10"/>
  <c r="D135" i="10"/>
  <c r="D138" i="10"/>
  <c r="D141" i="10"/>
  <c r="D144" i="10"/>
  <c r="D147" i="10"/>
  <c r="D150" i="10"/>
  <c r="E149" i="11"/>
  <c r="D153" i="10"/>
  <c r="E152" i="11"/>
  <c r="D156" i="10"/>
  <c r="E155" i="11"/>
  <c r="D159" i="10"/>
  <c r="E158" i="11"/>
  <c r="D162" i="10"/>
  <c r="E161" i="11"/>
  <c r="D165" i="10"/>
  <c r="E164" i="11"/>
  <c r="D168" i="10"/>
  <c r="E167" i="11"/>
  <c r="D171" i="10"/>
  <c r="E170" i="11"/>
  <c r="D174" i="10"/>
  <c r="E173" i="11"/>
  <c r="D177" i="10"/>
  <c r="E176" i="11"/>
  <c r="D180" i="10"/>
  <c r="E179" i="11"/>
  <c r="D183" i="10"/>
  <c r="E182" i="11"/>
  <c r="D186" i="10"/>
  <c r="E185" i="11"/>
  <c r="D189" i="10"/>
  <c r="E188" i="11"/>
  <c r="D192" i="10"/>
  <c r="E191" i="11"/>
  <c r="D195" i="10"/>
  <c r="E194" i="11"/>
  <c r="D198" i="10"/>
  <c r="E197" i="11"/>
  <c r="D201" i="10"/>
  <c r="E200" i="11"/>
  <c r="D204" i="10"/>
  <c r="E203" i="11"/>
  <c r="D207" i="10"/>
  <c r="E206" i="11"/>
  <c r="D210" i="10"/>
  <c r="E209" i="11"/>
  <c r="D213" i="10"/>
  <c r="E212" i="11"/>
  <c r="D216" i="10"/>
  <c r="E215" i="11"/>
  <c r="D219" i="10"/>
  <c r="E218" i="11"/>
  <c r="D222" i="10"/>
  <c r="E221" i="11"/>
  <c r="D225" i="10"/>
  <c r="E224" i="11"/>
  <c r="D228" i="10"/>
  <c r="E227" i="11"/>
  <c r="D231" i="10"/>
  <c r="E230" i="11"/>
  <c r="D234" i="10"/>
  <c r="E233" i="11"/>
  <c r="D237" i="10"/>
  <c r="E236" i="11"/>
  <c r="D240" i="10"/>
  <c r="E239" i="11"/>
  <c r="D243" i="10"/>
  <c r="E242" i="11"/>
  <c r="D246" i="10"/>
  <c r="E245" i="11"/>
  <c r="D249" i="10"/>
  <c r="E248" i="11"/>
  <c r="D252" i="10"/>
  <c r="E251" i="11"/>
  <c r="D255" i="10"/>
  <c r="E254" i="11"/>
  <c r="D258" i="10"/>
  <c r="E257" i="11"/>
  <c r="D261" i="10"/>
  <c r="E260" i="11"/>
  <c r="D264" i="10"/>
  <c r="E263" i="11"/>
  <c r="D267" i="10"/>
  <c r="E266" i="11"/>
  <c r="D270" i="10"/>
  <c r="E269" i="11"/>
  <c r="D273" i="10"/>
  <c r="E272" i="11"/>
  <c r="D276" i="10"/>
  <c r="E275" i="11"/>
  <c r="D279" i="10"/>
  <c r="E278" i="11"/>
  <c r="D282" i="10"/>
  <c r="E281" i="11"/>
  <c r="D285" i="10"/>
  <c r="E284" i="11"/>
  <c r="D288" i="10"/>
  <c r="E287" i="11"/>
  <c r="D291" i="10"/>
  <c r="E290" i="11"/>
  <c r="D294" i="10"/>
  <c r="E293" i="11"/>
  <c r="D297" i="10"/>
  <c r="E296" i="11"/>
  <c r="D300" i="10"/>
  <c r="E299" i="11"/>
  <c r="D303" i="10"/>
  <c r="E302" i="11"/>
  <c r="D306" i="10"/>
  <c r="E305" i="11"/>
  <c r="D309" i="10"/>
  <c r="E308" i="11"/>
  <c r="D312" i="10"/>
  <c r="E311" i="11"/>
  <c r="D315" i="10"/>
  <c r="E314" i="11"/>
  <c r="D318" i="10"/>
  <c r="E317" i="11"/>
  <c r="D321" i="10"/>
  <c r="E320" i="11"/>
  <c r="D324" i="10"/>
  <c r="E323" i="11"/>
  <c r="D327" i="10"/>
  <c r="E326" i="11"/>
  <c r="D330" i="10"/>
  <c r="E329" i="11"/>
  <c r="D333" i="10"/>
  <c r="E332" i="11"/>
  <c r="D336" i="10"/>
  <c r="E335" i="11"/>
  <c r="D339" i="10"/>
  <c r="E338" i="11"/>
  <c r="D342" i="10"/>
  <c r="E341" i="11"/>
  <c r="D345" i="10"/>
  <c r="E344" i="11"/>
  <c r="D348" i="10"/>
  <c r="E347" i="11"/>
  <c r="D351" i="10"/>
  <c r="E350" i="11"/>
  <c r="D354" i="10"/>
  <c r="E353" i="11"/>
  <c r="D357" i="10"/>
  <c r="E356" i="11"/>
  <c r="D360" i="10"/>
  <c r="E359" i="11"/>
  <c r="D363" i="10"/>
  <c r="E362" i="11"/>
  <c r="D366" i="10"/>
  <c r="E365" i="11"/>
  <c r="D369" i="10"/>
  <c r="E368" i="11"/>
  <c r="D372" i="10"/>
  <c r="E371" i="11"/>
  <c r="D375" i="10"/>
  <c r="E374" i="11"/>
  <c r="D378" i="10"/>
  <c r="E377" i="11"/>
  <c r="D381" i="10"/>
  <c r="E380" i="11"/>
  <c r="D384" i="10"/>
  <c r="E383" i="11"/>
  <c r="D387" i="10"/>
  <c r="E386" i="11"/>
  <c r="D390" i="10"/>
  <c r="E389" i="11"/>
  <c r="D393" i="10"/>
  <c r="E392" i="11"/>
  <c r="D396" i="10"/>
  <c r="E395" i="11"/>
  <c r="D399" i="10"/>
  <c r="E398" i="11"/>
  <c r="D402" i="10"/>
  <c r="E401" i="11"/>
  <c r="D405" i="10"/>
  <c r="E404" i="11"/>
  <c r="D408" i="10"/>
  <c r="E407" i="11"/>
  <c r="D411" i="10"/>
  <c r="E410" i="11"/>
  <c r="D414" i="10"/>
  <c r="E413" i="11"/>
  <c r="D417" i="10"/>
  <c r="E416" i="11"/>
  <c r="D420" i="10"/>
  <c r="E419" i="11"/>
  <c r="D423" i="10"/>
  <c r="E422" i="11"/>
  <c r="D426" i="10"/>
  <c r="E425" i="11"/>
  <c r="D429" i="10"/>
  <c r="E428" i="11"/>
  <c r="D432" i="10"/>
  <c r="E431" i="11"/>
  <c r="D435" i="10"/>
  <c r="E434" i="11"/>
  <c r="D438" i="10"/>
  <c r="E437" i="11"/>
  <c r="D441" i="10"/>
  <c r="E440" i="11"/>
  <c r="D444" i="10"/>
  <c r="E443" i="11"/>
  <c r="D447" i="10"/>
  <c r="E446" i="11"/>
  <c r="D450" i="10"/>
  <c r="E449" i="11"/>
  <c r="D453" i="10"/>
  <c r="E452" i="11"/>
  <c r="D456" i="10"/>
  <c r="E455" i="11"/>
  <c r="D459" i="10"/>
  <c r="E458" i="11"/>
  <c r="D462" i="10"/>
  <c r="E461" i="11"/>
  <c r="D465" i="10"/>
  <c r="E464" i="11"/>
  <c r="D468" i="10"/>
  <c r="E467" i="11"/>
  <c r="D471" i="10"/>
  <c r="E470" i="11"/>
  <c r="D474" i="10"/>
  <c r="E473" i="11"/>
  <c r="D477" i="10"/>
  <c r="E476" i="11"/>
  <c r="D480" i="10"/>
  <c r="E479" i="11"/>
  <c r="D483" i="10"/>
  <c r="E482" i="11"/>
  <c r="D486" i="10"/>
  <c r="E485" i="11"/>
  <c r="D489" i="10"/>
  <c r="E488" i="11"/>
  <c r="D492" i="10"/>
  <c r="E491" i="11"/>
  <c r="D495" i="10"/>
  <c r="E494" i="11"/>
  <c r="D498" i="10"/>
  <c r="E497" i="11"/>
  <c r="D501" i="10"/>
  <c r="E500" i="11"/>
  <c r="D504" i="10"/>
  <c r="E503" i="11"/>
  <c r="D507" i="10"/>
  <c r="E506" i="11"/>
  <c r="D510" i="10"/>
  <c r="E509" i="11"/>
  <c r="D513" i="10"/>
  <c r="E512" i="11"/>
  <c r="D516" i="10"/>
  <c r="E515" i="11"/>
  <c r="D519" i="10"/>
  <c r="E518" i="11"/>
  <c r="D522" i="10"/>
  <c r="E521" i="11"/>
  <c r="D525" i="10"/>
  <c r="E524" i="11"/>
  <c r="D528" i="10"/>
  <c r="E527" i="11"/>
  <c r="D531" i="10"/>
  <c r="E530" i="11"/>
  <c r="D534" i="10"/>
  <c r="E533" i="11"/>
  <c r="D537" i="10"/>
  <c r="E536" i="11"/>
  <c r="D540" i="10"/>
  <c r="E539" i="11"/>
  <c r="D543" i="10"/>
  <c r="E542" i="11"/>
  <c r="D546" i="10"/>
  <c r="E545" i="11"/>
  <c r="D549" i="10"/>
  <c r="E548" i="11"/>
  <c r="D552" i="10"/>
  <c r="E551" i="11"/>
  <c r="D555" i="10"/>
  <c r="E554" i="11"/>
  <c r="D558" i="10"/>
  <c r="E557" i="11"/>
  <c r="D561" i="10"/>
  <c r="E560" i="11"/>
  <c r="D564" i="10"/>
  <c r="E563" i="11"/>
  <c r="D567" i="10"/>
  <c r="E566" i="11"/>
  <c r="D570" i="10"/>
  <c r="E569" i="11"/>
  <c r="D573" i="10"/>
  <c r="E572" i="11"/>
  <c r="D576" i="10"/>
  <c r="E575" i="11"/>
  <c r="D579" i="10"/>
  <c r="E578" i="11"/>
  <c r="D582" i="10"/>
  <c r="E581" i="11"/>
  <c r="D585" i="10"/>
  <c r="E584" i="11"/>
  <c r="D588" i="10"/>
  <c r="E587" i="11"/>
  <c r="D591" i="10"/>
  <c r="E590" i="11"/>
  <c r="D594" i="10"/>
  <c r="E593" i="11"/>
  <c r="D597" i="10"/>
  <c r="E596" i="11"/>
  <c r="D600" i="10"/>
  <c r="E599" i="11"/>
  <c r="D603" i="10"/>
  <c r="E602" i="11"/>
  <c r="D606" i="10"/>
  <c r="E605" i="11"/>
  <c r="D609" i="10"/>
  <c r="E608" i="11"/>
  <c r="D612" i="10"/>
  <c r="E611" i="11"/>
  <c r="D615" i="10"/>
  <c r="E614" i="11"/>
  <c r="D618" i="10"/>
  <c r="E617" i="11"/>
  <c r="D621" i="10"/>
  <c r="E620" i="11"/>
  <c r="D624" i="10"/>
  <c r="E623" i="11"/>
  <c r="D627" i="10"/>
  <c r="E626" i="11"/>
  <c r="D630" i="10"/>
  <c r="E629" i="11"/>
  <c r="D633" i="10"/>
  <c r="E632" i="11"/>
  <c r="D636" i="10"/>
  <c r="E635" i="11"/>
  <c r="D639" i="10"/>
  <c r="E638" i="11"/>
  <c r="D642" i="10"/>
  <c r="E641" i="11"/>
  <c r="D645" i="10"/>
  <c r="E644" i="11"/>
  <c r="D648" i="10"/>
  <c r="E647" i="11"/>
  <c r="D651" i="10"/>
  <c r="E650" i="11"/>
  <c r="D654" i="10"/>
  <c r="E653" i="11"/>
  <c r="D657" i="10"/>
  <c r="E656" i="11"/>
  <c r="D660" i="10"/>
  <c r="E659" i="11"/>
  <c r="D663" i="10"/>
  <c r="E662" i="11"/>
  <c r="D666" i="10"/>
  <c r="E665" i="11"/>
  <c r="D669" i="10"/>
  <c r="E668" i="11"/>
  <c r="D672" i="10"/>
  <c r="E671" i="11"/>
  <c r="D675" i="10"/>
  <c r="E674" i="11"/>
  <c r="D678" i="10"/>
  <c r="E677" i="11"/>
  <c r="D681" i="10"/>
  <c r="E680" i="11"/>
  <c r="D684" i="10"/>
  <c r="E683" i="11"/>
  <c r="D687" i="10"/>
  <c r="E686" i="11"/>
  <c r="D690" i="10"/>
  <c r="E689" i="11"/>
  <c r="D693" i="10"/>
  <c r="E692" i="11"/>
  <c r="D696" i="10"/>
  <c r="E695" i="11"/>
  <c r="D699" i="10"/>
  <c r="E698" i="11"/>
  <c r="D702" i="10"/>
  <c r="E701" i="11"/>
  <c r="D705" i="10"/>
  <c r="E704" i="11"/>
  <c r="D708" i="10"/>
  <c r="E707" i="11"/>
  <c r="D711" i="10"/>
  <c r="E710" i="11"/>
  <c r="D714" i="10"/>
  <c r="E713" i="11"/>
  <c r="D717" i="10"/>
  <c r="E716" i="11"/>
  <c r="D720" i="10"/>
  <c r="E719" i="11"/>
  <c r="D723" i="10"/>
  <c r="E722" i="11"/>
  <c r="D726" i="10"/>
  <c r="E725" i="11"/>
  <c r="D729" i="10"/>
  <c r="D676" i="11"/>
  <c r="C680" i="10"/>
  <c r="D679" i="11"/>
  <c r="C683" i="10"/>
  <c r="D682" i="11"/>
  <c r="C686" i="10"/>
  <c r="D685" i="11"/>
  <c r="C689" i="10"/>
  <c r="D688" i="11"/>
  <c r="C692" i="10"/>
  <c r="D691" i="11"/>
  <c r="C695" i="10"/>
  <c r="D694" i="11"/>
  <c r="C698" i="10"/>
  <c r="D697" i="11"/>
  <c r="C701" i="10"/>
  <c r="D700" i="11"/>
  <c r="C704" i="10"/>
  <c r="D703" i="11"/>
  <c r="C707" i="10"/>
  <c r="D706" i="11"/>
  <c r="C710" i="10"/>
  <c r="D709" i="11"/>
  <c r="C713" i="10"/>
  <c r="D712" i="11"/>
  <c r="C716" i="10"/>
  <c r="D715" i="11"/>
  <c r="C719" i="10"/>
  <c r="D718" i="11"/>
  <c r="C722" i="10"/>
  <c r="D721" i="11"/>
  <c r="C725" i="10"/>
  <c r="D724" i="11"/>
  <c r="C728" i="10"/>
  <c r="D727" i="11"/>
  <c r="C731" i="10"/>
  <c r="E5" i="11"/>
  <c r="D9" i="10"/>
  <c r="E8" i="11"/>
  <c r="D12" i="10"/>
  <c r="E11" i="11"/>
  <c r="D15" i="10"/>
  <c r="E14" i="11"/>
  <c r="D18" i="10"/>
  <c r="E17" i="11"/>
  <c r="D21" i="10"/>
  <c r="E20" i="11"/>
  <c r="D24" i="10"/>
  <c r="E23" i="11"/>
  <c r="D27" i="10"/>
  <c r="E26" i="11"/>
  <c r="D30" i="10"/>
  <c r="E29" i="11"/>
  <c r="D33" i="10"/>
  <c r="E32" i="11"/>
  <c r="D36" i="10"/>
  <c r="E35" i="11"/>
  <c r="D39" i="10"/>
  <c r="E38" i="11"/>
  <c r="D42" i="10"/>
  <c r="E41" i="11"/>
  <c r="D45" i="10"/>
  <c r="E44" i="11"/>
  <c r="D48" i="10"/>
  <c r="E47" i="11"/>
  <c r="D51" i="10"/>
  <c r="E50" i="11"/>
  <c r="D54" i="10"/>
  <c r="E53" i="11"/>
  <c r="D57" i="10"/>
  <c r="E58" i="11"/>
  <c r="D62" i="10"/>
  <c r="E62" i="11"/>
  <c r="D66" i="10"/>
  <c r="E65" i="11"/>
  <c r="D69" i="10"/>
  <c r="E68" i="11"/>
  <c r="D72" i="10"/>
  <c r="E71" i="11"/>
  <c r="D75" i="10"/>
  <c r="E74" i="11"/>
  <c r="D78" i="10"/>
  <c r="E77" i="11"/>
  <c r="D81" i="10"/>
  <c r="E80" i="11"/>
  <c r="D84" i="10"/>
  <c r="E83" i="11"/>
  <c r="D87" i="10"/>
  <c r="E86" i="11"/>
  <c r="D90" i="10"/>
  <c r="E89" i="11"/>
  <c r="D93" i="10"/>
  <c r="E95" i="11"/>
  <c r="D99" i="10"/>
  <c r="E98" i="11"/>
  <c r="D102" i="10"/>
  <c r="D115" i="10"/>
  <c r="D118" i="10"/>
  <c r="D121" i="10"/>
  <c r="D124" i="10"/>
  <c r="D127" i="10"/>
  <c r="D130" i="10"/>
  <c r="D133" i="10"/>
  <c r="D136" i="10"/>
  <c r="D139" i="10"/>
  <c r="D142" i="10"/>
  <c r="D145" i="10"/>
  <c r="D148" i="10"/>
  <c r="D151" i="10"/>
  <c r="E150" i="11"/>
  <c r="D154" i="10"/>
  <c r="E153" i="11"/>
  <c r="D157" i="10"/>
  <c r="E156" i="11"/>
  <c r="D160" i="10"/>
  <c r="E159" i="11"/>
  <c r="D163" i="10"/>
  <c r="E162" i="11"/>
  <c r="D166" i="10"/>
  <c r="E165" i="11"/>
  <c r="D169" i="10"/>
  <c r="E168" i="11"/>
  <c r="D172" i="10"/>
  <c r="E171" i="11"/>
  <c r="D175" i="10"/>
  <c r="E174" i="11"/>
  <c r="D178" i="10"/>
  <c r="E177" i="11"/>
  <c r="D181" i="10"/>
  <c r="E180" i="11"/>
  <c r="D184" i="10"/>
  <c r="E183" i="11"/>
  <c r="D187" i="10"/>
  <c r="E186" i="11"/>
  <c r="D190" i="10"/>
  <c r="E189" i="11"/>
  <c r="D193" i="10"/>
  <c r="E192" i="11"/>
  <c r="D196" i="10"/>
  <c r="E195" i="11"/>
  <c r="D199" i="10"/>
  <c r="E198" i="11"/>
  <c r="D202" i="10"/>
  <c r="E201" i="11"/>
  <c r="D205" i="10"/>
  <c r="E204" i="11"/>
  <c r="D208" i="10"/>
  <c r="E207" i="11"/>
  <c r="D211" i="10"/>
  <c r="E210" i="11"/>
  <c r="D214" i="10"/>
  <c r="E213" i="11"/>
  <c r="D217" i="10"/>
  <c r="E216" i="11"/>
  <c r="D220" i="10"/>
  <c r="E219" i="11"/>
  <c r="D223" i="10"/>
  <c r="E222" i="11"/>
  <c r="D226" i="10"/>
  <c r="E225" i="11"/>
  <c r="D229" i="10"/>
  <c r="E228" i="11"/>
  <c r="D232" i="10"/>
  <c r="E231" i="11"/>
  <c r="D235" i="10"/>
  <c r="E234" i="11"/>
  <c r="D238" i="10"/>
  <c r="E237" i="11"/>
  <c r="D241" i="10"/>
  <c r="E240" i="11"/>
  <c r="D244" i="10"/>
  <c r="E243" i="11"/>
  <c r="D247" i="10"/>
  <c r="E246" i="11"/>
  <c r="D250" i="10"/>
  <c r="E249" i="11"/>
  <c r="D253" i="10"/>
  <c r="E252" i="11"/>
  <c r="D256" i="10"/>
  <c r="E255" i="11"/>
  <c r="D259" i="10"/>
  <c r="E258" i="11"/>
  <c r="D262" i="10"/>
  <c r="E261" i="11"/>
  <c r="D265" i="10"/>
  <c r="E264" i="11"/>
  <c r="D268" i="10"/>
  <c r="E267" i="11"/>
  <c r="D271" i="10"/>
  <c r="E270" i="11"/>
  <c r="D274" i="10"/>
  <c r="E273" i="11"/>
  <c r="D277" i="10"/>
  <c r="E276" i="11"/>
  <c r="D280" i="10"/>
  <c r="E279" i="11"/>
  <c r="D283" i="10"/>
  <c r="E282" i="11"/>
  <c r="D286" i="10"/>
  <c r="E285" i="11"/>
  <c r="D289" i="10"/>
  <c r="E288" i="11"/>
  <c r="D292" i="10"/>
  <c r="E291" i="11"/>
  <c r="D295" i="10"/>
  <c r="E294" i="11"/>
  <c r="D298" i="10"/>
  <c r="E297" i="11"/>
  <c r="D301" i="10"/>
  <c r="E300" i="11"/>
  <c r="D304" i="10"/>
  <c r="E303" i="11"/>
  <c r="D307" i="10"/>
  <c r="E306" i="11"/>
  <c r="D310" i="10"/>
  <c r="E309" i="11"/>
  <c r="D313" i="10"/>
  <c r="E312" i="11"/>
  <c r="D316" i="10"/>
  <c r="E315" i="11"/>
  <c r="D319" i="10"/>
  <c r="E318" i="11"/>
  <c r="D322" i="10"/>
  <c r="E321" i="11"/>
  <c r="D325" i="10"/>
  <c r="E324" i="11"/>
  <c r="D328" i="10"/>
  <c r="E327" i="11"/>
  <c r="D331" i="10"/>
  <c r="E330" i="11"/>
  <c r="D334" i="10"/>
  <c r="E333" i="11"/>
  <c r="D337" i="10"/>
  <c r="E336" i="11"/>
  <c r="D340" i="10"/>
  <c r="E339" i="11"/>
  <c r="D343" i="10"/>
  <c r="E342" i="11"/>
  <c r="D346" i="10"/>
  <c r="E345" i="11"/>
  <c r="D349" i="10"/>
  <c r="E348" i="11"/>
  <c r="D352" i="10"/>
  <c r="E351" i="11"/>
  <c r="D355" i="10"/>
  <c r="E354" i="11"/>
  <c r="D358" i="10"/>
  <c r="E357" i="11"/>
  <c r="D361" i="10"/>
  <c r="E360" i="11"/>
  <c r="D364" i="10"/>
  <c r="E363" i="11"/>
  <c r="D367" i="10"/>
  <c r="E366" i="11"/>
  <c r="D370" i="10"/>
  <c r="E369" i="11"/>
  <c r="D373" i="10"/>
  <c r="E372" i="11"/>
  <c r="D376" i="10"/>
  <c r="E375" i="11"/>
  <c r="D379" i="10"/>
  <c r="E378" i="11"/>
  <c r="D382" i="10"/>
  <c r="E381" i="11"/>
  <c r="D385" i="10"/>
  <c r="E384" i="11"/>
  <c r="D388" i="10"/>
  <c r="E387" i="11"/>
  <c r="D391" i="10"/>
  <c r="E390" i="11"/>
  <c r="D394" i="10"/>
  <c r="E393" i="11"/>
  <c r="D397" i="10"/>
  <c r="E396" i="11"/>
  <c r="D400" i="10"/>
  <c r="E399" i="11"/>
  <c r="D403" i="10"/>
  <c r="E402" i="11"/>
  <c r="D406" i="10"/>
  <c r="E405" i="11"/>
  <c r="D409" i="10"/>
  <c r="E408" i="11"/>
  <c r="D412" i="10"/>
  <c r="E411" i="11"/>
  <c r="D415" i="10"/>
  <c r="E414" i="11"/>
  <c r="D418" i="10"/>
  <c r="E417" i="11"/>
  <c r="D421" i="10"/>
  <c r="E420" i="11"/>
  <c r="D424" i="10"/>
  <c r="E423" i="11"/>
  <c r="D427" i="10"/>
  <c r="E426" i="11"/>
  <c r="D430" i="10"/>
  <c r="E429" i="11"/>
  <c r="D433" i="10"/>
  <c r="E432" i="11"/>
  <c r="D436" i="10"/>
  <c r="E435" i="11"/>
  <c r="D439" i="10"/>
  <c r="E438" i="11"/>
  <c r="D442" i="10"/>
  <c r="E441" i="11"/>
  <c r="D445" i="10"/>
  <c r="E444" i="11"/>
  <c r="D448" i="10"/>
  <c r="E447" i="11"/>
  <c r="D451" i="10"/>
  <c r="E450" i="11"/>
  <c r="D454" i="10"/>
  <c r="E453" i="11"/>
  <c r="D457" i="10"/>
  <c r="E456" i="11"/>
  <c r="D460" i="10"/>
  <c r="E459" i="11"/>
  <c r="D463" i="10"/>
  <c r="E462" i="11"/>
  <c r="D466" i="10"/>
  <c r="E465" i="11"/>
  <c r="D469" i="10"/>
  <c r="E468" i="11"/>
  <c r="D472" i="10"/>
  <c r="E471" i="11"/>
  <c r="D475" i="10"/>
  <c r="E474" i="11"/>
  <c r="D478" i="10"/>
  <c r="E477" i="11"/>
  <c r="D481" i="10"/>
  <c r="E480" i="11"/>
  <c r="D484" i="10"/>
  <c r="E483" i="11"/>
  <c r="D487" i="10"/>
  <c r="E486" i="11"/>
  <c r="D490" i="10"/>
  <c r="E489" i="11"/>
  <c r="D493" i="10"/>
  <c r="E492" i="11"/>
  <c r="D496" i="10"/>
  <c r="E495" i="11"/>
  <c r="D499" i="10"/>
  <c r="E498" i="11"/>
  <c r="D502" i="10"/>
  <c r="E501" i="11"/>
  <c r="D505" i="10"/>
  <c r="E504" i="11"/>
  <c r="D508" i="10"/>
  <c r="E507" i="11"/>
  <c r="D511" i="10"/>
  <c r="E510" i="11"/>
  <c r="D514" i="10"/>
  <c r="E513" i="11"/>
  <c r="D517" i="10"/>
  <c r="E516" i="11"/>
  <c r="D520" i="10"/>
  <c r="E519" i="11"/>
  <c r="D523" i="10"/>
  <c r="E522" i="11"/>
  <c r="D526" i="10"/>
  <c r="E525" i="11"/>
  <c r="D529" i="10"/>
  <c r="E528" i="11"/>
  <c r="D532" i="10"/>
  <c r="E531" i="11"/>
  <c r="D535" i="10"/>
  <c r="E534" i="11"/>
  <c r="D538" i="10"/>
  <c r="E537" i="11"/>
  <c r="D541" i="10"/>
  <c r="E540" i="11"/>
  <c r="D544" i="10"/>
  <c r="E543" i="11"/>
  <c r="D547" i="10"/>
  <c r="E546" i="11"/>
  <c r="D550" i="10"/>
  <c r="E549" i="11"/>
  <c r="D553" i="10"/>
  <c r="E552" i="11"/>
  <c r="D556" i="10"/>
  <c r="E555" i="11"/>
  <c r="D559" i="10"/>
  <c r="E558" i="11"/>
  <c r="D562" i="10"/>
  <c r="E561" i="11"/>
  <c r="D565" i="10"/>
  <c r="E564" i="11"/>
  <c r="D568" i="10"/>
  <c r="E567" i="11"/>
  <c r="D571" i="10"/>
  <c r="E570" i="11"/>
  <c r="D574" i="10"/>
  <c r="E573" i="11"/>
  <c r="D577" i="10"/>
  <c r="E576" i="11"/>
  <c r="D580" i="10"/>
  <c r="E579" i="11"/>
  <c r="D583" i="10"/>
  <c r="E582" i="11"/>
  <c r="D586" i="10"/>
  <c r="E585" i="11"/>
  <c r="D589" i="10"/>
  <c r="E588" i="11"/>
  <c r="D592" i="10"/>
  <c r="E591" i="11"/>
  <c r="D595" i="10"/>
  <c r="E594" i="11"/>
  <c r="D598" i="10"/>
  <c r="E597" i="11"/>
  <c r="D601" i="10"/>
  <c r="E600" i="11"/>
  <c r="D604" i="10"/>
  <c r="E603" i="11"/>
  <c r="D607" i="10"/>
  <c r="E606" i="11"/>
  <c r="D610" i="10"/>
  <c r="E609" i="11"/>
  <c r="D613" i="10"/>
  <c r="E612" i="11"/>
  <c r="D616" i="10"/>
  <c r="E615" i="11"/>
  <c r="D619" i="10"/>
  <c r="E618" i="11"/>
  <c r="D622" i="10"/>
  <c r="E621" i="11"/>
  <c r="D625" i="10"/>
  <c r="E624" i="11"/>
  <c r="D628" i="10"/>
  <c r="E627" i="11"/>
  <c r="D631" i="10"/>
  <c r="E630" i="11"/>
  <c r="D634" i="10"/>
  <c r="E633" i="11"/>
  <c r="D637" i="10"/>
  <c r="E636" i="11"/>
  <c r="D640" i="10"/>
  <c r="E639" i="11"/>
  <c r="D643" i="10"/>
  <c r="E642" i="11"/>
  <c r="D646" i="10"/>
  <c r="E645" i="11"/>
  <c r="D649" i="10"/>
  <c r="E648" i="11"/>
  <c r="D652" i="10"/>
  <c r="E651" i="11"/>
  <c r="D655" i="10"/>
  <c r="E654" i="11"/>
  <c r="D658" i="10"/>
  <c r="E657" i="11"/>
  <c r="D661" i="10"/>
  <c r="E660" i="11"/>
  <c r="D664" i="10"/>
  <c r="E663" i="11"/>
  <c r="D667" i="10"/>
  <c r="E666" i="11"/>
  <c r="D670" i="10"/>
  <c r="E669" i="11"/>
  <c r="D673" i="10"/>
  <c r="E672" i="11"/>
  <c r="D676" i="10"/>
  <c r="E675" i="11"/>
  <c r="D679" i="10"/>
  <c r="E678" i="11"/>
  <c r="D682" i="10"/>
  <c r="E681" i="11"/>
  <c r="D685" i="10"/>
  <c r="E684" i="11"/>
  <c r="D688" i="10"/>
  <c r="E687" i="11"/>
  <c r="D691" i="10"/>
  <c r="E690" i="11"/>
  <c r="D694" i="10"/>
  <c r="E693" i="11"/>
  <c r="D697" i="10"/>
  <c r="E696" i="11"/>
  <c r="D700" i="10"/>
  <c r="E699" i="11"/>
  <c r="D703" i="10"/>
  <c r="E702" i="11"/>
  <c r="D706" i="10"/>
  <c r="E705" i="11"/>
  <c r="D709" i="10"/>
  <c r="E708" i="11"/>
  <c r="D712" i="10"/>
  <c r="E711" i="11"/>
  <c r="D715" i="10"/>
  <c r="E714" i="11"/>
  <c r="D718" i="10"/>
  <c r="E717" i="11"/>
  <c r="D721" i="10"/>
  <c r="E720" i="11"/>
  <c r="D724" i="10"/>
  <c r="E723" i="11"/>
  <c r="D727" i="10"/>
  <c r="E726" i="11"/>
  <c r="D730" i="10"/>
  <c r="K65" i="11"/>
  <c r="G69" i="10"/>
  <c r="K69" i="11"/>
  <c r="G73" i="10"/>
  <c r="D61" i="11"/>
  <c r="C65" i="10"/>
  <c r="E61" i="11"/>
  <c r="D65" i="10"/>
  <c r="L58" i="10"/>
  <c r="N58" i="10"/>
  <c r="E54" i="11"/>
  <c r="D58" i="10"/>
  <c r="D54" i="11"/>
  <c r="C58" i="10"/>
  <c r="E56" i="11"/>
  <c r="D60" i="10"/>
  <c r="D56" i="11"/>
  <c r="C60" i="10"/>
  <c r="E728" i="11"/>
  <c r="D732" i="10"/>
  <c r="D728" i="11"/>
  <c r="C732" i="10"/>
  <c r="K728" i="11"/>
  <c r="G732" i="10"/>
  <c r="L733" i="10"/>
  <c r="N733" i="10"/>
  <c r="E729" i="11"/>
  <c r="D733" i="10"/>
  <c r="D729" i="11"/>
  <c r="C733" i="10"/>
  <c r="K729" i="11"/>
  <c r="G733" i="10"/>
  <c r="K83" i="11"/>
  <c r="G87" i="10"/>
  <c r="K86" i="11"/>
  <c r="G90" i="10"/>
  <c r="K84" i="11"/>
  <c r="G88" i="10"/>
  <c r="K89" i="11"/>
  <c r="G93" i="10"/>
  <c r="K99" i="11"/>
  <c r="G103" i="10"/>
  <c r="E93" i="11"/>
  <c r="D97" i="10"/>
  <c r="D93" i="11"/>
  <c r="C97" i="10"/>
  <c r="E92" i="11"/>
  <c r="D96" i="10"/>
  <c r="D92" i="11"/>
  <c r="C96" i="10"/>
  <c r="E110" i="11"/>
  <c r="D114" i="10"/>
  <c r="D110" i="11"/>
  <c r="C114" i="10"/>
  <c r="E105" i="11"/>
  <c r="D109" i="10"/>
  <c r="D105" i="11"/>
  <c r="C109" i="10"/>
  <c r="K105" i="11"/>
  <c r="G109" i="10"/>
  <c r="E106" i="11"/>
  <c r="D110" i="10"/>
  <c r="D106" i="11"/>
  <c r="C110" i="10"/>
  <c r="K106" i="11"/>
  <c r="G110" i="10"/>
  <c r="E109" i="11"/>
  <c r="D113" i="10"/>
  <c r="D109" i="11"/>
  <c r="C113" i="10"/>
  <c r="E108" i="11"/>
  <c r="D112" i="10"/>
  <c r="D108" i="11"/>
  <c r="C112" i="10"/>
  <c r="E107" i="11"/>
  <c r="D111" i="10"/>
  <c r="D107" i="11"/>
  <c r="C111" i="10"/>
  <c r="K107" i="11"/>
  <c r="G111" i="10"/>
  <c r="E104" i="11"/>
  <c r="D108" i="10"/>
  <c r="D104" i="11"/>
  <c r="C108" i="10"/>
  <c r="E103" i="11"/>
  <c r="D107" i="10"/>
  <c r="D103" i="11"/>
  <c r="C107" i="10"/>
  <c r="K103" i="11"/>
  <c r="G107" i="10"/>
  <c r="K104" i="11"/>
  <c r="G108" i="10"/>
  <c r="E91" i="11"/>
  <c r="D95" i="10"/>
  <c r="D91" i="11"/>
  <c r="C95" i="10"/>
  <c r="L105" i="10"/>
  <c r="N105" i="10"/>
  <c r="E101" i="11"/>
  <c r="D105" i="10"/>
  <c r="D101" i="11"/>
  <c r="C105" i="10"/>
  <c r="K101" i="11"/>
  <c r="G105" i="10"/>
  <c r="L104" i="10"/>
  <c r="N104" i="10"/>
  <c r="E100" i="11"/>
  <c r="D104" i="10"/>
  <c r="D100" i="11"/>
  <c r="C104" i="10"/>
  <c r="K100" i="11"/>
  <c r="G104" i="10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2" i="1"/>
  <c r="BQ731" i="1"/>
  <c r="BQ59" i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729" i="1" a="1"/>
  <c r="BD729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6" i="1" a="1"/>
  <c r="BD146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4" i="1" a="1"/>
  <c r="BD124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0" i="1" a="1"/>
  <c r="BD730" i="1" s="1"/>
  <c r="BD55" i="1" a="1"/>
  <c r="BD55" i="1" s="1"/>
  <c r="BQ57" i="1"/>
  <c r="BE64" i="1" a="1"/>
  <c r="BE64" i="1" s="1"/>
  <c r="BD64" i="1" a="1"/>
  <c r="BD64" i="1" s="1"/>
  <c r="BC64" i="1" a="1"/>
  <c r="BC64" i="1" s="1"/>
  <c r="BQ205" i="1"/>
  <c r="BQ208" i="1"/>
  <c r="BQ60" i="1"/>
  <c r="AN60" i="1"/>
  <c r="BD6" i="1" a="1"/>
  <c r="BD6" i="1" s="1"/>
  <c r="AN6" i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729" i="1" a="1"/>
  <c r="BC729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6" i="1" a="1"/>
  <c r="BC146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4" i="1" a="1"/>
  <c r="BC124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0" i="1" a="1"/>
  <c r="BC730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0" i="1"/>
  <c r="L732" i="10" s="1"/>
  <c r="AM37" i="1"/>
  <c r="AM35" i="1"/>
  <c r="AM55" i="1"/>
  <c r="AM31" i="1"/>
  <c r="AM49" i="1"/>
  <c r="N96" i="10" s="1"/>
  <c r="AK37" i="1"/>
  <c r="K38" i="10" s="1"/>
  <c r="AM29" i="1"/>
  <c r="AM20" i="1"/>
  <c r="AM16" i="1"/>
  <c r="AM17" i="1"/>
  <c r="AM65" i="1"/>
  <c r="AM61" i="1"/>
  <c r="AM63" i="1"/>
  <c r="N51" i="10" s="1"/>
  <c r="AM33" i="1"/>
  <c r="L28" i="10" s="1"/>
  <c r="AM13" i="1"/>
  <c r="AM54" i="1"/>
  <c r="AM22" i="1"/>
  <c r="AM32" i="1"/>
  <c r="L39" i="10" s="1"/>
  <c r="AN730" i="1"/>
  <c r="AN55" i="1"/>
  <c r="AN74" i="1"/>
  <c r="AM66" i="1"/>
  <c r="AN63" i="1"/>
  <c r="AM62" i="1"/>
  <c r="AN15" i="1"/>
  <c r="AM51" i="1"/>
  <c r="L35" i="10" s="1"/>
  <c r="AN22" i="1"/>
  <c r="AN53" i="1"/>
  <c r="AM39" i="1"/>
  <c r="L95" i="10" s="1"/>
  <c r="AM71" i="1"/>
  <c r="N108" i="10" s="1"/>
  <c r="AM68" i="1"/>
  <c r="AM58" i="1"/>
  <c r="AM56" i="1"/>
  <c r="L42" i="10" s="1"/>
  <c r="AM25" i="1"/>
  <c r="AK6" i="1"/>
  <c r="K7" i="10" s="1"/>
  <c r="I3" i="11"/>
  <c r="E3" i="12"/>
  <c r="F7" i="10"/>
  <c r="AM73" i="1"/>
  <c r="N109" i="10" s="1"/>
  <c r="AM70" i="1"/>
  <c r="N107" i="10" s="1"/>
  <c r="AM67" i="1"/>
  <c r="AM30" i="1"/>
  <c r="AM28" i="1"/>
  <c r="L65" i="10" s="1"/>
  <c r="AM21" i="1"/>
  <c r="AM15" i="1"/>
  <c r="AM8" i="1"/>
  <c r="AM52" i="1"/>
  <c r="AM72" i="1"/>
  <c r="AM69" i="1"/>
  <c r="AN66" i="1"/>
  <c r="AN62" i="1"/>
  <c r="AN58" i="1"/>
  <c r="AM44" i="1"/>
  <c r="AN25" i="1"/>
  <c r="AM14" i="1"/>
  <c r="L60" i="10" s="1"/>
  <c r="AM12" i="1"/>
  <c r="AM53" i="1"/>
  <c r="AN51" i="1"/>
  <c r="AN39" i="1"/>
  <c r="AN71" i="1"/>
  <c r="AN72" i="1"/>
  <c r="AN69" i="1"/>
  <c r="AN73" i="1"/>
  <c r="AN70" i="1"/>
  <c r="AN68" i="1"/>
  <c r="AN67" i="1"/>
  <c r="AM76" i="1"/>
  <c r="L110" i="10" s="1"/>
  <c r="AM75" i="1"/>
  <c r="L11" i="10" s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L113" i="10" s="1"/>
  <c r="AM80" i="1"/>
  <c r="L112" i="10" s="1"/>
  <c r="AM79" i="1"/>
  <c r="AM78" i="1"/>
  <c r="L111" i="10" s="1"/>
  <c r="AM90" i="1"/>
  <c r="AM89" i="1"/>
  <c r="L43" i="10" s="1"/>
  <c r="AM88" i="1"/>
  <c r="AM87" i="1"/>
  <c r="AM86" i="1"/>
  <c r="AM85" i="1"/>
  <c r="N46" i="10" s="1"/>
  <c r="AM84" i="1"/>
  <c r="AM83" i="1"/>
  <c r="N114" i="10" s="1"/>
  <c r="AN77" i="1"/>
  <c r="BQ730" i="1"/>
  <c r="BQ202" i="1"/>
  <c r="BQ42" i="1"/>
  <c r="AN100" i="1"/>
  <c r="AN148" i="1"/>
  <c r="BQ39" i="1"/>
  <c r="BQ43" i="1"/>
  <c r="AM125" i="1"/>
  <c r="AM122" i="1"/>
  <c r="BQ51" i="1"/>
  <c r="BQ52" i="1"/>
  <c r="BQ53" i="1"/>
  <c r="BQ48" i="1"/>
  <c r="BQ47" i="1"/>
  <c r="BQ38" i="1"/>
  <c r="BQ370" i="1"/>
  <c r="BQ367" i="1"/>
  <c r="BQ364" i="1"/>
  <c r="BQ355" i="1"/>
  <c r="BQ352" i="1"/>
  <c r="BQ349" i="1"/>
  <c r="BQ346" i="1"/>
  <c r="BQ343" i="1"/>
  <c r="BQ340" i="1"/>
  <c r="BQ331" i="1"/>
  <c r="BQ226" i="1"/>
  <c r="BQ223" i="1"/>
  <c r="BQ220" i="1"/>
  <c r="BQ217" i="1"/>
  <c r="BQ214" i="1"/>
  <c r="BQ211" i="1"/>
  <c r="BQ207" i="1"/>
  <c r="BQ204" i="1"/>
  <c r="BQ201" i="1"/>
  <c r="BQ40" i="1"/>
  <c r="BQ221" i="1"/>
  <c r="BQ218" i="1"/>
  <c r="BQ215" i="1"/>
  <c r="BQ478" i="1"/>
  <c r="BQ476" i="1"/>
  <c r="AN101" i="1"/>
  <c r="AM99" i="1"/>
  <c r="AN98" i="1"/>
  <c r="AN97" i="1"/>
  <c r="AM91" i="1"/>
  <c r="N97" i="10" s="1"/>
  <c r="AN123" i="1"/>
  <c r="AN122" i="1"/>
  <c r="AM121" i="1"/>
  <c r="AN120" i="1"/>
  <c r="AN134" i="1"/>
  <c r="AM118" i="1"/>
  <c r="AN117" i="1"/>
  <c r="AN116" i="1"/>
  <c r="AM115" i="1"/>
  <c r="AM92" i="1"/>
  <c r="L25" i="10" s="1"/>
  <c r="AN91" i="1"/>
  <c r="AN92" i="1"/>
  <c r="AM124" i="1"/>
  <c r="AN105" i="1"/>
  <c r="AM102" i="1"/>
  <c r="AN128" i="1"/>
  <c r="AN114" i="1"/>
  <c r="BQ219" i="1"/>
  <c r="BQ216" i="1"/>
  <c r="BQ213" i="1"/>
  <c r="BQ210" i="1"/>
  <c r="BQ26" i="1"/>
  <c r="AN130" i="1"/>
  <c r="AN125" i="1"/>
  <c r="AN131" i="1"/>
  <c r="AM138" i="1"/>
  <c r="AM123" i="1"/>
  <c r="AM120" i="1"/>
  <c r="AM119" i="1"/>
  <c r="AN118" i="1"/>
  <c r="AM100" i="1"/>
  <c r="AN99" i="1"/>
  <c r="AN93" i="1"/>
  <c r="AN136" i="1"/>
  <c r="AM135" i="1"/>
  <c r="AN121" i="1"/>
  <c r="AM116" i="1"/>
  <c r="AN115" i="1"/>
  <c r="AM97" i="1"/>
  <c r="AM93" i="1"/>
  <c r="AN137" i="1"/>
  <c r="AN133" i="1"/>
  <c r="AM132" i="1"/>
  <c r="AN127" i="1"/>
  <c r="AN126" i="1"/>
  <c r="AN124" i="1"/>
  <c r="AN119" i="1"/>
  <c r="AM105" i="1"/>
  <c r="AN102" i="1"/>
  <c r="AM117" i="1"/>
  <c r="AM114" i="1"/>
  <c r="AM101" i="1"/>
  <c r="AM98" i="1"/>
  <c r="L49" i="10" s="1"/>
  <c r="AM145" i="1"/>
  <c r="AN145" i="1"/>
  <c r="AN142" i="1"/>
  <c r="AM144" i="1"/>
  <c r="AN143" i="1"/>
  <c r="AM141" i="1"/>
  <c r="AN139" i="1"/>
  <c r="AN140" i="1"/>
  <c r="AN150" i="1"/>
  <c r="AN147" i="1"/>
  <c r="AN144" i="1"/>
  <c r="AM139" i="1"/>
  <c r="AN138" i="1"/>
  <c r="AM130" i="1"/>
  <c r="AM129" i="1"/>
  <c r="AM149" i="1"/>
  <c r="AM136" i="1"/>
  <c r="AN135" i="1"/>
  <c r="AM143" i="1"/>
  <c r="AM142" i="1"/>
  <c r="AN141" i="1"/>
  <c r="AM133" i="1"/>
  <c r="AN132" i="1"/>
  <c r="AN129" i="1"/>
  <c r="AM127" i="1"/>
  <c r="AM126" i="1"/>
  <c r="AM140" i="1"/>
  <c r="AM137" i="1"/>
  <c r="AM134" i="1"/>
  <c r="AM131" i="1"/>
  <c r="AM128" i="1"/>
  <c r="AN153" i="1"/>
  <c r="AM152" i="1"/>
  <c r="AN151" i="1"/>
  <c r="AM155" i="1"/>
  <c r="AN154" i="1"/>
  <c r="AM502" i="1"/>
  <c r="AM482" i="1"/>
  <c r="AN481" i="1"/>
  <c r="AM481" i="1"/>
  <c r="AM480" i="1"/>
  <c r="AM479" i="1"/>
  <c r="AN478" i="1"/>
  <c r="AM478" i="1"/>
  <c r="AM477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N288" i="1"/>
  <c r="AM288" i="1"/>
  <c r="AN287" i="1"/>
  <c r="AN286" i="1"/>
  <c r="AM286" i="1"/>
  <c r="AN285" i="1"/>
  <c r="AM285" i="1"/>
  <c r="AN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N259" i="1"/>
  <c r="AM259" i="1"/>
  <c r="AN258" i="1"/>
  <c r="AM258" i="1"/>
  <c r="AN257" i="1"/>
  <c r="AM257" i="1"/>
  <c r="AN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N242" i="1"/>
  <c r="AM242" i="1"/>
  <c r="AN241" i="1"/>
  <c r="AM241" i="1"/>
  <c r="AN240" i="1"/>
  <c r="AM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M203" i="1"/>
  <c r="AM202" i="1"/>
  <c r="AN201" i="1"/>
  <c r="AM201" i="1"/>
  <c r="AN200" i="1"/>
  <c r="AN199" i="1"/>
  <c r="AN198" i="1"/>
  <c r="AN197" i="1"/>
  <c r="AN196" i="1"/>
  <c r="AN195" i="1"/>
  <c r="AN194" i="1"/>
  <c r="AN193" i="1"/>
  <c r="AN192" i="1"/>
  <c r="AN191" i="1"/>
  <c r="AM191" i="1"/>
  <c r="AN190" i="1"/>
  <c r="AN189" i="1"/>
  <c r="AM189" i="1"/>
  <c r="AN188" i="1"/>
  <c r="AM188" i="1"/>
  <c r="AN187" i="1"/>
  <c r="AN186" i="1"/>
  <c r="AN185" i="1"/>
  <c r="AM185" i="1"/>
  <c r="AN184" i="1"/>
  <c r="AN183" i="1"/>
  <c r="AN182" i="1"/>
  <c r="AM182" i="1"/>
  <c r="AN181" i="1"/>
  <c r="AN180" i="1"/>
  <c r="AN179" i="1"/>
  <c r="AN178" i="1"/>
  <c r="AN177" i="1"/>
  <c r="AN176" i="1"/>
  <c r="AN175" i="1"/>
  <c r="AM175" i="1"/>
  <c r="AN174" i="1"/>
  <c r="AN173" i="1"/>
  <c r="AN172" i="1"/>
  <c r="AM172" i="1"/>
  <c r="AN171" i="1"/>
  <c r="AN170" i="1"/>
  <c r="AN169" i="1"/>
  <c r="AN168" i="1"/>
  <c r="AM168" i="1"/>
  <c r="AN167" i="1"/>
  <c r="AM167" i="1"/>
  <c r="AN166" i="1"/>
  <c r="AN165" i="1"/>
  <c r="AM165" i="1"/>
  <c r="AN164" i="1"/>
  <c r="AN163" i="1"/>
  <c r="AM162" i="1"/>
  <c r="AM160" i="1"/>
  <c r="AM159" i="1"/>
  <c r="AN157" i="1"/>
  <c r="AM154" i="1"/>
  <c r="AM151" i="1"/>
  <c r="AN155" i="1"/>
  <c r="AM148" i="1"/>
  <c r="AN158" i="1"/>
  <c r="AM153" i="1"/>
  <c r="AN152" i="1"/>
  <c r="AN146" i="1"/>
  <c r="AN161" i="1"/>
  <c r="AM150" i="1"/>
  <c r="AN149" i="1"/>
  <c r="AM147" i="1"/>
  <c r="AM146" i="1"/>
  <c r="AN160" i="1"/>
  <c r="AM163" i="1"/>
  <c r="BQ468" i="1"/>
  <c r="BQ465" i="1"/>
  <c r="BQ462" i="1"/>
  <c r="BQ459" i="1"/>
  <c r="BQ456" i="1"/>
  <c r="BQ453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5" i="1"/>
  <c r="BQ222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79" i="1"/>
  <c r="BQ449" i="1"/>
  <c r="BQ446" i="1"/>
  <c r="BQ443" i="1"/>
  <c r="BQ440" i="1"/>
  <c r="BQ437" i="1"/>
  <c r="BQ434" i="1"/>
  <c r="BQ431" i="1"/>
  <c r="BQ428" i="1"/>
  <c r="BQ338" i="1"/>
  <c r="BQ17" i="1"/>
  <c r="BQ525" i="1"/>
  <c r="BQ522" i="1"/>
  <c r="BQ480" i="1"/>
  <c r="BQ477" i="1"/>
  <c r="BQ475" i="1"/>
  <c r="BQ472" i="1"/>
  <c r="BQ469" i="1"/>
  <c r="BQ466" i="1"/>
  <c r="BQ463" i="1"/>
  <c r="BQ460" i="1"/>
  <c r="BQ457" i="1"/>
  <c r="BQ454" i="1"/>
  <c r="BQ451" i="1"/>
  <c r="BQ373" i="1"/>
  <c r="BQ361" i="1"/>
  <c r="BQ358" i="1"/>
  <c r="BQ408" i="1"/>
  <c r="BQ405" i="1"/>
  <c r="BQ402" i="1"/>
  <c r="BQ399" i="1"/>
  <c r="BQ396" i="1"/>
  <c r="BQ393" i="1"/>
  <c r="BQ390" i="1"/>
  <c r="BQ341" i="1"/>
  <c r="BQ337" i="1"/>
  <c r="BQ336" i="1"/>
  <c r="BQ335" i="1"/>
  <c r="BQ334" i="1"/>
  <c r="BQ332" i="1"/>
  <c r="BQ329" i="1"/>
  <c r="BQ326" i="1"/>
  <c r="BQ323" i="1"/>
  <c r="BQ320" i="1"/>
  <c r="BQ317" i="1"/>
  <c r="BQ314" i="1"/>
  <c r="BQ302" i="1"/>
  <c r="BQ299" i="1"/>
  <c r="BQ296" i="1"/>
  <c r="BQ293" i="1"/>
  <c r="BQ290" i="1"/>
  <c r="BQ287" i="1"/>
  <c r="BQ284" i="1"/>
  <c r="BQ281" i="1"/>
  <c r="BQ278" i="1"/>
  <c r="BQ275" i="1"/>
  <c r="BQ272" i="1"/>
  <c r="BQ269" i="1"/>
  <c r="BQ263" i="1"/>
  <c r="BQ233" i="1"/>
  <c r="BQ230" i="1"/>
  <c r="BQ227" i="1"/>
  <c r="BQ11" i="1"/>
  <c r="AN159" i="1"/>
  <c r="AM157" i="1"/>
  <c r="AN156" i="1"/>
  <c r="AM158" i="1"/>
  <c r="AM156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224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74" i="1"/>
  <c r="BQ471" i="1"/>
  <c r="BQ450" i="1"/>
  <c r="BQ339" i="1"/>
  <c r="BQ330" i="1"/>
  <c r="BQ232" i="1"/>
  <c r="BQ229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3" i="1"/>
  <c r="BQ470" i="1"/>
  <c r="BQ467" i="1"/>
  <c r="BQ464" i="1"/>
  <c r="BQ461" i="1"/>
  <c r="BQ458" i="1"/>
  <c r="BQ455" i="1"/>
  <c r="BQ452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4" i="1"/>
  <c r="BQ342" i="1"/>
  <c r="BQ333" i="1"/>
  <c r="BQ327" i="1"/>
  <c r="BQ324" i="1"/>
  <c r="BQ321" i="1"/>
  <c r="BQ318" i="1"/>
  <c r="BQ315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43" i="1"/>
  <c r="BQ240" i="1"/>
  <c r="BQ237" i="1"/>
  <c r="BQ231" i="1"/>
  <c r="BQ228" i="1"/>
  <c r="BQ225" i="1"/>
  <c r="BQ212" i="1"/>
  <c r="BQ209" i="1"/>
  <c r="BQ206" i="1"/>
  <c r="BQ203" i="1"/>
  <c r="BQ200" i="1"/>
  <c r="BQ199" i="1"/>
  <c r="BQ198" i="1"/>
  <c r="BQ196" i="1"/>
  <c r="BQ195" i="1"/>
  <c r="BQ194" i="1"/>
  <c r="BQ193" i="1"/>
  <c r="BQ192" i="1"/>
  <c r="BQ191" i="1"/>
  <c r="BQ190" i="1"/>
  <c r="BQ189" i="1"/>
  <c r="BQ188" i="1"/>
  <c r="BQ187" i="1"/>
  <c r="BQ186" i="1"/>
  <c r="BQ183" i="1"/>
  <c r="BQ182" i="1"/>
  <c r="BQ181" i="1"/>
  <c r="BQ180" i="1"/>
  <c r="BQ179" i="1"/>
  <c r="BQ178" i="1"/>
  <c r="BQ168" i="1"/>
  <c r="BQ167" i="1"/>
  <c r="BQ166" i="1"/>
  <c r="BQ165" i="1"/>
  <c r="BQ164" i="1"/>
  <c r="BQ163" i="1"/>
  <c r="BQ12" i="1"/>
  <c r="AN162" i="1"/>
  <c r="AM166" i="1"/>
  <c r="AM177" i="1"/>
  <c r="AM174" i="1"/>
  <c r="AM187" i="1"/>
  <c r="AM183" i="1"/>
  <c r="AM199" i="1"/>
  <c r="AM181" i="1"/>
  <c r="AM190" i="1"/>
  <c r="AM186" i="1"/>
  <c r="AM184" i="1"/>
  <c r="AM180" i="1"/>
  <c r="AM171" i="1"/>
  <c r="AM169" i="1"/>
  <c r="AM192" i="1"/>
  <c r="AM179" i="1"/>
  <c r="AM170" i="1"/>
  <c r="AM178" i="1"/>
  <c r="AM164" i="1"/>
  <c r="AM237" i="1"/>
  <c r="AM176" i="1"/>
  <c r="AM173" i="1"/>
  <c r="AM161" i="1"/>
  <c r="AN337" i="1"/>
  <c r="AN208" i="1"/>
  <c r="AM194" i="1"/>
  <c r="AM193" i="1"/>
  <c r="AN214" i="1"/>
  <c r="AN205" i="1"/>
  <c r="AN211" i="1"/>
  <c r="AN202" i="1"/>
  <c r="AM200" i="1"/>
  <c r="AM198" i="1"/>
  <c r="AM197" i="1"/>
  <c r="AM196" i="1"/>
  <c r="AM195" i="1"/>
  <c r="AM246" i="1"/>
  <c r="AM255" i="1"/>
  <c r="AM243" i="1"/>
  <c r="AM234" i="1"/>
  <c r="AM231" i="1"/>
  <c r="AM256" i="1"/>
  <c r="AM252" i="1"/>
  <c r="AM249" i="1"/>
  <c r="AM260" i="1"/>
  <c r="AM287" i="1"/>
  <c r="AM284" i="1"/>
  <c r="AM266" i="1"/>
  <c r="AM289" i="1"/>
  <c r="AM263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M483" i="1"/>
  <c r="AN480" i="1"/>
  <c r="AN477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4" i="1"/>
  <c r="AN482" i="1"/>
  <c r="AN479" i="1"/>
  <c r="AN476" i="1"/>
  <c r="BQ328" i="1"/>
  <c r="BQ325" i="1"/>
  <c r="BQ322" i="1"/>
  <c r="BQ319" i="1"/>
  <c r="BQ316" i="1"/>
  <c r="BQ313" i="1"/>
  <c r="BQ312" i="1"/>
  <c r="BQ311" i="1"/>
  <c r="BQ310" i="1"/>
  <c r="BQ309" i="1"/>
  <c r="BQ308" i="1"/>
  <c r="BQ307" i="1"/>
  <c r="BQ306" i="1"/>
  <c r="BQ305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8" i="1"/>
  <c r="BQ267" i="1"/>
  <c r="BQ266" i="1"/>
  <c r="BQ265" i="1"/>
  <c r="BQ264" i="1"/>
  <c r="BQ262" i="1"/>
  <c r="BQ261" i="1"/>
  <c r="BQ260" i="1"/>
  <c r="BQ259" i="1"/>
  <c r="BQ258" i="1"/>
  <c r="BQ257" i="1"/>
  <c r="BQ256" i="1"/>
  <c r="BQ255" i="1"/>
  <c r="BQ234" i="1"/>
  <c r="BQ254" i="1"/>
  <c r="BQ253" i="1"/>
  <c r="BQ252" i="1"/>
  <c r="BQ251" i="1"/>
  <c r="BQ250" i="1"/>
  <c r="BQ249" i="1"/>
  <c r="BQ248" i="1"/>
  <c r="BQ247" i="1"/>
  <c r="BQ246" i="1"/>
  <c r="BQ245" i="1"/>
  <c r="BQ244" i="1"/>
  <c r="BQ241" i="1"/>
  <c r="BQ238" i="1"/>
  <c r="BQ235" i="1"/>
  <c r="BQ242" i="1"/>
  <c r="BQ239" i="1"/>
  <c r="BQ236" i="1"/>
  <c r="BQ197" i="1"/>
  <c r="BQ184" i="1"/>
  <c r="BQ185" i="1"/>
  <c r="BQ177" i="1"/>
  <c r="BQ176" i="1"/>
  <c r="BQ175" i="1"/>
  <c r="BQ174" i="1"/>
  <c r="BQ173" i="1"/>
  <c r="BQ172" i="1"/>
  <c r="BQ171" i="1"/>
  <c r="BQ170" i="1"/>
  <c r="BQ169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2" i="1"/>
  <c r="BQ710" i="1"/>
  <c r="BQ704" i="1"/>
  <c r="BQ720" i="1"/>
  <c r="BQ719" i="1"/>
  <c r="BQ706" i="1"/>
  <c r="BQ705" i="1"/>
  <c r="BQ728" i="1"/>
  <c r="BQ709" i="1"/>
  <c r="AM647" i="1"/>
  <c r="AM644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648" i="1"/>
  <c r="AM645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729" i="1"/>
  <c r="AM655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N587" i="1"/>
  <c r="AN574" i="1"/>
  <c r="AN591" i="1"/>
  <c r="AN589" i="1"/>
  <c r="AN612" i="1"/>
  <c r="AN592" i="1"/>
  <c r="AN585" i="1"/>
  <c r="AN579" i="1"/>
  <c r="AN578" i="1"/>
  <c r="AN577" i="1"/>
  <c r="AN613" i="1"/>
  <c r="AN593" i="1"/>
  <c r="AN590" i="1"/>
  <c r="AN588" i="1"/>
  <c r="AN584" i="1"/>
  <c r="AN583" i="1"/>
  <c r="AN581" i="1"/>
  <c r="AN580" i="1"/>
  <c r="AN729" i="1"/>
  <c r="AN609" i="1"/>
  <c r="AN586" i="1"/>
  <c r="AN582" i="1"/>
  <c r="AN576" i="1"/>
  <c r="AN575" i="1"/>
  <c r="AN621" i="1"/>
  <c r="AN620" i="1"/>
  <c r="AN615" i="1"/>
  <c r="AN617" i="1"/>
  <c r="AN611" i="1"/>
  <c r="AN610" i="1"/>
  <c r="AN603" i="1"/>
  <c r="AN601" i="1"/>
  <c r="AN619" i="1"/>
  <c r="AN616" i="1"/>
  <c r="AN606" i="1"/>
  <c r="AN604" i="1"/>
  <c r="AN597" i="1"/>
  <c r="AN594" i="1"/>
  <c r="AN618" i="1"/>
  <c r="AN614" i="1"/>
  <c r="AN608" i="1"/>
  <c r="AN607" i="1"/>
  <c r="AN600" i="1"/>
  <c r="AN598" i="1"/>
  <c r="AN595" i="1"/>
  <c r="AN605" i="1"/>
  <c r="AN602" i="1"/>
  <c r="AN599" i="1"/>
  <c r="AN596" i="1"/>
  <c r="AN625" i="1"/>
  <c r="AN622" i="1"/>
  <c r="AN624" i="1"/>
  <c r="AN623" i="1"/>
  <c r="AN635" i="1"/>
  <c r="AN633" i="1"/>
  <c r="AN626" i="1"/>
  <c r="AN638" i="1"/>
  <c r="AN636" i="1"/>
  <c r="AN629" i="1"/>
  <c r="AN627" i="1"/>
  <c r="AN670" i="1"/>
  <c r="AN639" i="1"/>
  <c r="AN632" i="1"/>
  <c r="AN630" i="1"/>
  <c r="AN640" i="1"/>
  <c r="AN637" i="1"/>
  <c r="AN634" i="1"/>
  <c r="AN631" i="1"/>
  <c r="AN628" i="1"/>
  <c r="AN668" i="1"/>
  <c r="AN667" i="1"/>
  <c r="AN671" i="1"/>
  <c r="AN665" i="1"/>
  <c r="BQ718" i="1"/>
  <c r="BQ717" i="1"/>
  <c r="BQ716" i="1"/>
  <c r="BQ715" i="1"/>
  <c r="BQ714" i="1"/>
  <c r="BQ713" i="1"/>
  <c r="BQ708" i="1"/>
  <c r="BQ707" i="1"/>
  <c r="BQ727" i="1"/>
  <c r="BQ726" i="1"/>
  <c r="BQ725" i="1"/>
  <c r="BQ724" i="1"/>
  <c r="BQ723" i="1"/>
  <c r="BQ722" i="1"/>
  <c r="BQ721" i="1"/>
  <c r="BQ711" i="1"/>
  <c r="AN681" i="1"/>
  <c r="AN678" i="1"/>
  <c r="AN675" i="1"/>
  <c r="AN680" i="1"/>
  <c r="AN677" i="1"/>
  <c r="AN679" i="1"/>
  <c r="AN676" i="1"/>
  <c r="AN674" i="1"/>
  <c r="AN673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72" i="1"/>
  <c r="AN669" i="1"/>
  <c r="AN666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4" i="1"/>
  <c r="AM653" i="1"/>
  <c r="AM652" i="1"/>
  <c r="AM651" i="1"/>
  <c r="AM650" i="1"/>
  <c r="AM642" i="1"/>
  <c r="AM641" i="1"/>
  <c r="AM704" i="1"/>
  <c r="BQ729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3" i="1"/>
  <c r="BQ662" i="1"/>
  <c r="BQ653" i="1"/>
  <c r="BQ652" i="1"/>
  <c r="BQ650" i="1"/>
  <c r="BQ649" i="1"/>
  <c r="BQ645" i="1"/>
  <c r="BQ644" i="1"/>
  <c r="BQ643" i="1"/>
  <c r="BQ642" i="1"/>
  <c r="BQ641" i="1"/>
  <c r="BQ640" i="1"/>
  <c r="BQ664" i="1"/>
  <c r="BQ661" i="1"/>
  <c r="BQ660" i="1"/>
  <c r="BQ659" i="1"/>
  <c r="BQ658" i="1"/>
  <c r="BQ657" i="1"/>
  <c r="BQ656" i="1"/>
  <c r="BQ655" i="1"/>
  <c r="BQ654" i="1"/>
  <c r="BQ651" i="1"/>
  <c r="BQ648" i="1"/>
  <c r="BQ646" i="1"/>
  <c r="BQ647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D7" i="10"/>
  <c r="E3" i="11"/>
  <c r="AM547" i="1"/>
  <c r="AN528" i="1"/>
  <c r="AM551" i="1"/>
  <c r="AN543" i="1"/>
  <c r="AM536" i="1"/>
  <c r="AM533" i="1"/>
  <c r="AN560" i="1"/>
  <c r="AM545" i="1"/>
  <c r="AN540" i="1"/>
  <c r="AM539" i="1"/>
  <c r="AN534" i="1"/>
  <c r="AN533" i="1"/>
  <c r="AN531" i="1"/>
  <c r="AN567" i="1"/>
  <c r="AM566" i="1"/>
  <c r="AN564" i="1"/>
  <c r="AM563" i="1"/>
  <c r="AM572" i="1"/>
  <c r="AM569" i="1"/>
  <c r="AM565" i="1"/>
  <c r="AM560" i="1"/>
  <c r="AM557" i="1"/>
  <c r="AM554" i="1"/>
  <c r="AM548" i="1"/>
  <c r="AM542" i="1"/>
  <c r="AM530" i="1"/>
  <c r="AN552" i="1"/>
  <c r="AN570" i="1"/>
  <c r="AN555" i="1"/>
  <c r="AN573" i="1"/>
  <c r="AN561" i="1"/>
  <c r="AN558" i="1"/>
  <c r="AN549" i="1"/>
  <c r="AN546" i="1"/>
  <c r="AN537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29" i="1"/>
  <c r="AM528" i="1"/>
  <c r="AN572" i="1"/>
  <c r="AM571" i="1"/>
  <c r="AN569" i="1"/>
  <c r="AM568" i="1"/>
  <c r="AN566" i="1"/>
  <c r="AN563" i="1"/>
  <c r="AM562" i="1"/>
  <c r="AM559" i="1"/>
  <c r="AN557" i="1"/>
  <c r="AM556" i="1"/>
  <c r="AN554" i="1"/>
  <c r="AM553" i="1"/>
  <c r="AN551" i="1"/>
  <c r="AM550" i="1"/>
  <c r="AN548" i="1"/>
  <c r="AN545" i="1"/>
  <c r="AM544" i="1"/>
  <c r="AN542" i="1"/>
  <c r="AM541" i="1"/>
  <c r="AN539" i="1"/>
  <c r="AM538" i="1"/>
  <c r="AN536" i="1"/>
  <c r="AM535" i="1"/>
  <c r="AM532" i="1"/>
  <c r="AN530" i="1"/>
  <c r="AM529" i="1"/>
  <c r="P7" i="10"/>
  <c r="F3" i="12"/>
  <c r="G7" i="10"/>
  <c r="C7" i="10"/>
  <c r="V2" i="11"/>
  <c r="C16" i="9"/>
  <c r="C15" i="9"/>
  <c r="AL6" i="1"/>
  <c r="L107" i="10" l="1"/>
  <c r="L108" i="10"/>
  <c r="N110" i="10"/>
  <c r="L109" i="10"/>
  <c r="L114" i="10"/>
  <c r="L96" i="10"/>
  <c r="L97" i="10"/>
  <c r="N49" i="10"/>
  <c r="L46" i="10"/>
  <c r="N42" i="10"/>
  <c r="L51" i="10"/>
  <c r="N28" i="10"/>
  <c r="K56" i="10"/>
  <c r="N95" i="10"/>
  <c r="N111" i="10"/>
  <c r="N112" i="10"/>
  <c r="N113" i="10"/>
  <c r="N732" i="10"/>
  <c r="N60" i="10"/>
  <c r="N65" i="10"/>
  <c r="N39" i="10"/>
  <c r="N43" i="10"/>
  <c r="N11" i="10"/>
  <c r="N25" i="10"/>
  <c r="N35" i="10"/>
  <c r="K69" i="10"/>
  <c r="L44" i="10"/>
  <c r="N44" i="10"/>
  <c r="L83" i="10"/>
  <c r="N83" i="10"/>
  <c r="L24" i="10"/>
  <c r="N24" i="10"/>
  <c r="L41" i="10"/>
  <c r="N41" i="10"/>
  <c r="L539" i="10"/>
  <c r="N539" i="10"/>
  <c r="L554" i="10"/>
  <c r="N554" i="10"/>
  <c r="L556" i="10"/>
  <c r="N556" i="10"/>
  <c r="L574" i="10"/>
  <c r="N574" i="10"/>
  <c r="L549" i="10"/>
  <c r="N549" i="10"/>
  <c r="L573" i="10"/>
  <c r="N573" i="10"/>
  <c r="L552" i="10"/>
  <c r="N552" i="10"/>
  <c r="L705" i="10"/>
  <c r="N705" i="10"/>
  <c r="L651" i="10"/>
  <c r="N651" i="10"/>
  <c r="L654" i="10"/>
  <c r="N654" i="10"/>
  <c r="L658" i="10"/>
  <c r="N658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7" i="10"/>
  <c r="N707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575" i="10"/>
  <c r="N575" i="10"/>
  <c r="L584" i="10"/>
  <c r="N584" i="10"/>
  <c r="L593" i="10"/>
  <c r="N593" i="10"/>
  <c r="L602" i="10"/>
  <c r="N602" i="10"/>
  <c r="L611" i="10"/>
  <c r="N611" i="10"/>
  <c r="L620" i="10"/>
  <c r="N620" i="10"/>
  <c r="L629" i="10"/>
  <c r="N629" i="10"/>
  <c r="L638" i="10"/>
  <c r="N638" i="10"/>
  <c r="L647" i="10"/>
  <c r="N647" i="10"/>
  <c r="L730" i="10"/>
  <c r="N730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649" i="10"/>
  <c r="N649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8" i="10"/>
  <c r="N648" i="10"/>
  <c r="L486" i="10"/>
  <c r="N486" i="10"/>
  <c r="L495" i="10"/>
  <c r="N495" i="10"/>
  <c r="L504" i="10"/>
  <c r="N504" i="10"/>
  <c r="L513" i="10"/>
  <c r="N513" i="10"/>
  <c r="L522" i="10"/>
  <c r="N522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06" i="10"/>
  <c r="N506" i="10"/>
  <c r="L515" i="10"/>
  <c r="N515" i="10"/>
  <c r="L524" i="10"/>
  <c r="N524" i="10"/>
  <c r="L288" i="10"/>
  <c r="N288" i="10"/>
  <c r="L253" i="10"/>
  <c r="N253" i="10"/>
  <c r="L235" i="10"/>
  <c r="N235" i="10"/>
  <c r="L196" i="10"/>
  <c r="N196" i="10"/>
  <c r="L198" i="10"/>
  <c r="N198" i="10"/>
  <c r="L201" i="10"/>
  <c r="N201" i="10"/>
  <c r="L194" i="10"/>
  <c r="N194" i="10"/>
  <c r="L174" i="10"/>
  <c r="N174" i="10"/>
  <c r="L165" i="10"/>
  <c r="N165" i="10"/>
  <c r="L180" i="10"/>
  <c r="N180" i="10"/>
  <c r="L172" i="10"/>
  <c r="N172" i="10"/>
  <c r="L185" i="10"/>
  <c r="N185" i="10"/>
  <c r="L182" i="10"/>
  <c r="N182" i="10"/>
  <c r="L175" i="10"/>
  <c r="N175" i="10"/>
  <c r="L167" i="10"/>
  <c r="N167" i="10"/>
  <c r="L157" i="10"/>
  <c r="N157" i="10"/>
  <c r="L158" i="10"/>
  <c r="N158" i="10"/>
  <c r="L148" i="10"/>
  <c r="N148" i="10"/>
  <c r="L154" i="10"/>
  <c r="N154" i="10"/>
  <c r="L163" i="10"/>
  <c r="N163" i="10"/>
  <c r="L166" i="10"/>
  <c r="N166" i="10"/>
  <c r="L168" i="10"/>
  <c r="N168" i="10"/>
  <c r="L189" i="10"/>
  <c r="N189" i="10"/>
  <c r="L203" i="10"/>
  <c r="N203" i="10"/>
  <c r="L205" i="10"/>
  <c r="N205" i="10"/>
  <c r="L207" i="10"/>
  <c r="N207" i="10"/>
  <c r="L212" i="10"/>
  <c r="N212" i="10"/>
  <c r="L214" i="10"/>
  <c r="N214" i="10"/>
  <c r="L216" i="10"/>
  <c r="N216" i="10"/>
  <c r="L219" i="10"/>
  <c r="N219" i="10"/>
  <c r="L222" i="10"/>
  <c r="N222" i="10"/>
  <c r="L225" i="10"/>
  <c r="N225" i="10"/>
  <c r="L228" i="10"/>
  <c r="N228" i="10"/>
  <c r="L231" i="10"/>
  <c r="N231" i="10"/>
  <c r="L233" i="10"/>
  <c r="N233" i="10"/>
  <c r="L240" i="10"/>
  <c r="N240" i="10"/>
  <c r="L243" i="10"/>
  <c r="N243" i="10"/>
  <c r="L245" i="10"/>
  <c r="N245" i="10"/>
  <c r="L252" i="10"/>
  <c r="N252" i="10"/>
  <c r="L254" i="10"/>
  <c r="N254" i="10"/>
  <c r="L258" i="10"/>
  <c r="N258" i="10"/>
  <c r="L263" i="10"/>
  <c r="N263" i="10"/>
  <c r="L265" i="10"/>
  <c r="N265" i="10"/>
  <c r="L270" i="10"/>
  <c r="N270" i="10"/>
  <c r="L273" i="10"/>
  <c r="N273" i="10"/>
  <c r="L276" i="10"/>
  <c r="N276" i="10"/>
  <c r="L279" i="10"/>
  <c r="N279" i="10"/>
  <c r="L282" i="10"/>
  <c r="N282" i="10"/>
  <c r="L287" i="10"/>
  <c r="N287" i="10"/>
  <c r="L289" i="10"/>
  <c r="N289" i="10"/>
  <c r="L291" i="10"/>
  <c r="N291" i="10"/>
  <c r="L294" i="10"/>
  <c r="N294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41" i="10"/>
  <c r="N341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8" i="10"/>
  <c r="N478" i="10"/>
  <c r="L480" i="10"/>
  <c r="N480" i="10"/>
  <c r="L153" i="10"/>
  <c r="N153" i="10"/>
  <c r="L132" i="10"/>
  <c r="N132" i="10"/>
  <c r="L141" i="10"/>
  <c r="N141" i="10"/>
  <c r="L130" i="10"/>
  <c r="N130" i="10"/>
  <c r="L140" i="10"/>
  <c r="N140" i="10"/>
  <c r="L142" i="10"/>
  <c r="N142" i="10"/>
  <c r="L145" i="10"/>
  <c r="N145" i="10"/>
  <c r="L146" i="10"/>
  <c r="N146" i="10"/>
  <c r="L115" i="10"/>
  <c r="N115" i="10"/>
  <c r="L106" i="10"/>
  <c r="N106" i="10"/>
  <c r="L98" i="10"/>
  <c r="N98" i="10"/>
  <c r="L124" i="10"/>
  <c r="N124" i="10"/>
  <c r="L103" i="10"/>
  <c r="N103" i="10"/>
  <c r="L116" i="10"/>
  <c r="N116" i="10"/>
  <c r="L119" i="10"/>
  <c r="N119" i="10"/>
  <c r="L126" i="10"/>
  <c r="N126" i="10"/>
  <c r="L86" i="10"/>
  <c r="N86" i="10"/>
  <c r="L88" i="10"/>
  <c r="N88" i="10"/>
  <c r="L90" i="10"/>
  <c r="N90" i="10"/>
  <c r="L81" i="10"/>
  <c r="N81" i="10"/>
  <c r="L75" i="10"/>
  <c r="N75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59" i="10"/>
  <c r="N59" i="10"/>
  <c r="L72" i="10"/>
  <c r="N72" i="10"/>
  <c r="L63" i="10"/>
  <c r="N63" i="10"/>
  <c r="L67" i="10"/>
  <c r="N67" i="10"/>
  <c r="L55" i="10"/>
  <c r="N55" i="10"/>
  <c r="L17" i="10"/>
  <c r="N17" i="10"/>
  <c r="L56" i="10"/>
  <c r="N56" i="10"/>
  <c r="L731" i="10"/>
  <c r="N731" i="10"/>
  <c r="L61" i="10"/>
  <c r="N61" i="10"/>
  <c r="L538" i="10"/>
  <c r="N538" i="10"/>
  <c r="L547" i="10"/>
  <c r="N547" i="10"/>
  <c r="L565" i="10"/>
  <c r="N565" i="10"/>
  <c r="L561" i="10"/>
  <c r="N561" i="10"/>
  <c r="L567" i="10"/>
  <c r="N567" i="10"/>
  <c r="L534" i="10"/>
  <c r="N534" i="10"/>
  <c r="L530" i="10"/>
  <c r="N530" i="10"/>
  <c r="L536" i="10"/>
  <c r="N536" i="10"/>
  <c r="L545" i="10"/>
  <c r="N545" i="10"/>
  <c r="L551" i="10"/>
  <c r="N551" i="10"/>
  <c r="L560" i="10"/>
  <c r="N560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31" i="10"/>
  <c r="N531" i="10"/>
  <c r="L555" i="10"/>
  <c r="N555" i="10"/>
  <c r="L566" i="10"/>
  <c r="N566" i="10"/>
  <c r="L564" i="10"/>
  <c r="N564" i="10"/>
  <c r="L546" i="10"/>
  <c r="N546" i="10"/>
  <c r="L537" i="10"/>
  <c r="N537" i="10"/>
  <c r="L642" i="10"/>
  <c r="N642" i="10"/>
  <c r="L652" i="10"/>
  <c r="N652" i="10"/>
  <c r="L655" i="10"/>
  <c r="N655" i="10"/>
  <c r="L659" i="10"/>
  <c r="N659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8" i="10"/>
  <c r="N708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577" i="10"/>
  <c r="N577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576" i="10"/>
  <c r="N576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492" i="10"/>
  <c r="N492" i="10"/>
  <c r="L501" i="10"/>
  <c r="N501" i="10"/>
  <c r="L510" i="10"/>
  <c r="N510" i="10"/>
  <c r="L519" i="10"/>
  <c r="N519" i="10"/>
  <c r="L528" i="10"/>
  <c r="N528" i="10"/>
  <c r="L484" i="10"/>
  <c r="N484" i="10"/>
  <c r="L493" i="10"/>
  <c r="N493" i="10"/>
  <c r="L502" i="10"/>
  <c r="N502" i="10"/>
  <c r="L511" i="10"/>
  <c r="N511" i="10"/>
  <c r="L520" i="10"/>
  <c r="N520" i="10"/>
  <c r="L488" i="10"/>
  <c r="N488" i="10"/>
  <c r="L497" i="10"/>
  <c r="N497" i="10"/>
  <c r="L512" i="10"/>
  <c r="N512" i="10"/>
  <c r="L521" i="10"/>
  <c r="N521" i="10"/>
  <c r="L264" i="10"/>
  <c r="N264" i="10"/>
  <c r="L267" i="10"/>
  <c r="N267" i="10"/>
  <c r="L261" i="10"/>
  <c r="N261" i="10"/>
  <c r="L257" i="10"/>
  <c r="N257" i="10"/>
  <c r="L256" i="10"/>
  <c r="N256" i="10"/>
  <c r="L197" i="10"/>
  <c r="N197" i="10"/>
  <c r="L177" i="10"/>
  <c r="N177" i="10"/>
  <c r="L179" i="10"/>
  <c r="N179" i="10"/>
  <c r="L193" i="10"/>
  <c r="N193" i="10"/>
  <c r="L181" i="10"/>
  <c r="N181" i="10"/>
  <c r="L187" i="10"/>
  <c r="N187" i="10"/>
  <c r="L184" i="10"/>
  <c r="N184" i="10"/>
  <c r="L152" i="10"/>
  <c r="N152" i="10"/>
  <c r="L160" i="10"/>
  <c r="N160" i="10"/>
  <c r="L173" i="10"/>
  <c r="N173" i="10"/>
  <c r="L183" i="10"/>
  <c r="N183" i="10"/>
  <c r="L202" i="10"/>
  <c r="N202" i="10"/>
  <c r="L204" i="10"/>
  <c r="N204" i="10"/>
  <c r="L209" i="10"/>
  <c r="N209" i="10"/>
  <c r="L211" i="10"/>
  <c r="N211" i="10"/>
  <c r="L213" i="10"/>
  <c r="N213" i="10"/>
  <c r="L218" i="10"/>
  <c r="N218" i="10"/>
  <c r="L221" i="10"/>
  <c r="N221" i="10"/>
  <c r="L224" i="10"/>
  <c r="N224" i="10"/>
  <c r="L227" i="10"/>
  <c r="N227" i="10"/>
  <c r="L230" i="10"/>
  <c r="N230" i="10"/>
  <c r="L237" i="10"/>
  <c r="N237" i="10"/>
  <c r="L239" i="10"/>
  <c r="N239" i="10"/>
  <c r="L242" i="10"/>
  <c r="N242" i="10"/>
  <c r="L249" i="10"/>
  <c r="N249" i="10"/>
  <c r="L251" i="10"/>
  <c r="N251" i="10"/>
  <c r="L260" i="10"/>
  <c r="N260" i="10"/>
  <c r="L262" i="10"/>
  <c r="N262" i="10"/>
  <c r="L269" i="10"/>
  <c r="N269" i="10"/>
  <c r="L272" i="10"/>
  <c r="N272" i="10"/>
  <c r="L275" i="10"/>
  <c r="N275" i="10"/>
  <c r="L278" i="10"/>
  <c r="N278" i="10"/>
  <c r="L281" i="10"/>
  <c r="N281" i="10"/>
  <c r="L284" i="10"/>
  <c r="N284" i="10"/>
  <c r="L286" i="10"/>
  <c r="N286" i="10"/>
  <c r="L293" i="10"/>
  <c r="N293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0" i="10"/>
  <c r="N340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9" i="10"/>
  <c r="N479" i="10"/>
  <c r="L481" i="10"/>
  <c r="N481" i="10"/>
  <c r="L483" i="10"/>
  <c r="N483" i="10"/>
  <c r="L156" i="10"/>
  <c r="N156" i="10"/>
  <c r="L135" i="10"/>
  <c r="N135" i="10"/>
  <c r="L127" i="10"/>
  <c r="N127" i="10"/>
  <c r="L143" i="10"/>
  <c r="N143" i="10"/>
  <c r="L137" i="10"/>
  <c r="N137" i="10"/>
  <c r="L131" i="10"/>
  <c r="N131" i="10"/>
  <c r="L99" i="10"/>
  <c r="N99" i="10"/>
  <c r="L118" i="10"/>
  <c r="N118" i="10"/>
  <c r="L136" i="10"/>
  <c r="N136" i="10"/>
  <c r="L120" i="10"/>
  <c r="N120" i="10"/>
  <c r="L84" i="10"/>
  <c r="N84" i="10"/>
  <c r="L87" i="10"/>
  <c r="N87" i="10"/>
  <c r="L89" i="10"/>
  <c r="N89" i="10"/>
  <c r="L91" i="10"/>
  <c r="N91" i="10"/>
  <c r="L80" i="10"/>
  <c r="N80" i="10"/>
  <c r="L82" i="10"/>
  <c r="N82" i="10"/>
  <c r="L78" i="10"/>
  <c r="N78" i="10"/>
  <c r="L54" i="10"/>
  <c r="N54" i="10"/>
  <c r="L73" i="10"/>
  <c r="N73" i="10"/>
  <c r="L16" i="10"/>
  <c r="N16" i="10"/>
  <c r="L31" i="10"/>
  <c r="N31" i="10"/>
  <c r="L74" i="10"/>
  <c r="N74" i="10"/>
  <c r="L69" i="10"/>
  <c r="N69" i="10"/>
  <c r="L40" i="10"/>
  <c r="N40" i="10"/>
  <c r="L52" i="10"/>
  <c r="N52" i="10"/>
  <c r="L33" i="10"/>
  <c r="N33" i="10"/>
  <c r="L34" i="10"/>
  <c r="N34" i="10"/>
  <c r="L66" i="10"/>
  <c r="N66" i="10"/>
  <c r="L21" i="10"/>
  <c r="N21" i="10"/>
  <c r="L50" i="10"/>
  <c r="N50" i="10"/>
  <c r="L36" i="10"/>
  <c r="N36" i="10"/>
  <c r="L533" i="10"/>
  <c r="N533" i="10"/>
  <c r="L529" i="10"/>
  <c r="N529" i="10"/>
  <c r="L542" i="10"/>
  <c r="N542" i="10"/>
  <c r="L557" i="10"/>
  <c r="N557" i="10"/>
  <c r="L563" i="10"/>
  <c r="N563" i="10"/>
  <c r="L569" i="10"/>
  <c r="N569" i="10"/>
  <c r="L532" i="10"/>
  <c r="N532" i="10"/>
  <c r="L541" i="10"/>
  <c r="N541" i="10"/>
  <c r="L550" i="10"/>
  <c r="N550" i="10"/>
  <c r="L559" i="10"/>
  <c r="N559" i="10"/>
  <c r="L568" i="10"/>
  <c r="N568" i="10"/>
  <c r="L543" i="10"/>
  <c r="N543" i="10"/>
  <c r="L558" i="10"/>
  <c r="N558" i="10"/>
  <c r="L570" i="10"/>
  <c r="N570" i="10"/>
  <c r="L540" i="10"/>
  <c r="N540" i="10"/>
  <c r="L548" i="10"/>
  <c r="N548" i="10"/>
  <c r="L643" i="10"/>
  <c r="N643" i="10"/>
  <c r="L653" i="10"/>
  <c r="N653" i="10"/>
  <c r="L657" i="10"/>
  <c r="N657" i="10"/>
  <c r="L660" i="10"/>
  <c r="N660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6" i="10"/>
  <c r="N706" i="10"/>
  <c r="L709" i="10"/>
  <c r="N709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6" i="10"/>
  <c r="N656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6" i="10"/>
  <c r="N646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5" i="10"/>
  <c r="N645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85" i="10"/>
  <c r="N485" i="10"/>
  <c r="L494" i="10"/>
  <c r="N494" i="10"/>
  <c r="L509" i="10"/>
  <c r="N509" i="10"/>
  <c r="L518" i="10"/>
  <c r="N518" i="10"/>
  <c r="L527" i="10"/>
  <c r="N527" i="10"/>
  <c r="L290" i="10"/>
  <c r="N290" i="10"/>
  <c r="L285" i="10"/>
  <c r="N285" i="10"/>
  <c r="L250" i="10"/>
  <c r="N250" i="10"/>
  <c r="L232" i="10"/>
  <c r="N232" i="10"/>
  <c r="L244" i="10"/>
  <c r="N244" i="10"/>
  <c r="L247" i="10"/>
  <c r="N247" i="10"/>
  <c r="L199" i="10"/>
  <c r="N199" i="10"/>
  <c r="L195" i="10"/>
  <c r="N195" i="10"/>
  <c r="L162" i="10"/>
  <c r="N162" i="10"/>
  <c r="L238" i="10"/>
  <c r="N238" i="10"/>
  <c r="L171" i="10"/>
  <c r="N171" i="10"/>
  <c r="L170" i="10"/>
  <c r="N170" i="10"/>
  <c r="L191" i="10"/>
  <c r="N191" i="10"/>
  <c r="L200" i="10"/>
  <c r="N200" i="10"/>
  <c r="L188" i="10"/>
  <c r="N188" i="10"/>
  <c r="L178" i="10"/>
  <c r="N178" i="10"/>
  <c r="L159" i="10"/>
  <c r="N159" i="10"/>
  <c r="L164" i="10"/>
  <c r="N164" i="10"/>
  <c r="L147" i="10"/>
  <c r="N147" i="10"/>
  <c r="L151" i="10"/>
  <c r="N151" i="10"/>
  <c r="L149" i="10"/>
  <c r="N149" i="10"/>
  <c r="L155" i="10"/>
  <c r="N155" i="10"/>
  <c r="L161" i="10"/>
  <c r="N161" i="10"/>
  <c r="L169" i="10"/>
  <c r="N169" i="10"/>
  <c r="L176" i="10"/>
  <c r="N176" i="10"/>
  <c r="L186" i="10"/>
  <c r="N186" i="10"/>
  <c r="L190" i="10"/>
  <c r="N190" i="10"/>
  <c r="L192" i="10"/>
  <c r="N192" i="10"/>
  <c r="L206" i="10"/>
  <c r="N206" i="10"/>
  <c r="L208" i="10"/>
  <c r="N208" i="10"/>
  <c r="L210" i="10"/>
  <c r="N210" i="10"/>
  <c r="L215" i="10"/>
  <c r="N215" i="10"/>
  <c r="L217" i="10"/>
  <c r="N217" i="10"/>
  <c r="L220" i="10"/>
  <c r="N220" i="10"/>
  <c r="L223" i="10"/>
  <c r="N223" i="10"/>
  <c r="L226" i="10"/>
  <c r="N226" i="10"/>
  <c r="L229" i="10"/>
  <c r="N229" i="10"/>
  <c r="L234" i="10"/>
  <c r="N234" i="10"/>
  <c r="L236" i="10"/>
  <c r="N236" i="10"/>
  <c r="L241" i="10"/>
  <c r="N241" i="10"/>
  <c r="L246" i="10"/>
  <c r="N246" i="10"/>
  <c r="L248" i="10"/>
  <c r="N248" i="10"/>
  <c r="L255" i="10"/>
  <c r="N255" i="10"/>
  <c r="L259" i="10"/>
  <c r="N259" i="10"/>
  <c r="L266" i="10"/>
  <c r="N266" i="10"/>
  <c r="L268" i="10"/>
  <c r="N268" i="10"/>
  <c r="L271" i="10"/>
  <c r="N271" i="10"/>
  <c r="L274" i="10"/>
  <c r="N274" i="10"/>
  <c r="L277" i="10"/>
  <c r="N277" i="10"/>
  <c r="L280" i="10"/>
  <c r="N280" i="10"/>
  <c r="L283" i="10"/>
  <c r="N283" i="10"/>
  <c r="L292" i="10"/>
  <c r="N292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39" i="10"/>
  <c r="N339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2" i="10"/>
  <c r="N482" i="10"/>
  <c r="L503" i="10"/>
  <c r="N503" i="10"/>
  <c r="L129" i="10"/>
  <c r="N129" i="10"/>
  <c r="L138" i="10"/>
  <c r="N138" i="10"/>
  <c r="L128" i="10"/>
  <c r="N128" i="10"/>
  <c r="L134" i="10"/>
  <c r="N134" i="10"/>
  <c r="L144" i="10"/>
  <c r="N144" i="10"/>
  <c r="L150" i="10"/>
  <c r="N150" i="10"/>
  <c r="L102" i="10"/>
  <c r="N102" i="10"/>
  <c r="L133" i="10"/>
  <c r="N133" i="10"/>
  <c r="L94" i="10"/>
  <c r="N94" i="10"/>
  <c r="L117" i="10"/>
  <c r="N117" i="10"/>
  <c r="L101" i="10"/>
  <c r="N101" i="10"/>
  <c r="L121" i="10"/>
  <c r="N121" i="10"/>
  <c r="L139" i="10"/>
  <c r="N139" i="10"/>
  <c r="L125" i="10"/>
  <c r="N125" i="10"/>
  <c r="L93" i="10"/>
  <c r="N93" i="10"/>
  <c r="L122" i="10"/>
  <c r="N122" i="10"/>
  <c r="L92" i="10"/>
  <c r="N92" i="10"/>
  <c r="L100" i="10"/>
  <c r="N100" i="10"/>
  <c r="L123" i="10"/>
  <c r="N123" i="10"/>
  <c r="L85" i="10"/>
  <c r="N85" i="10"/>
  <c r="L79" i="10"/>
  <c r="N79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7" i="10"/>
  <c r="N57" i="10"/>
  <c r="L23" i="10"/>
  <c r="N23" i="10"/>
  <c r="L14" i="10"/>
  <c r="N14" i="10"/>
  <c r="L64" i="10"/>
  <c r="N64" i="10"/>
  <c r="L62" i="10"/>
  <c r="N62" i="10"/>
  <c r="L18" i="10"/>
  <c r="N18" i="10"/>
  <c r="L30" i="10"/>
  <c r="N30" i="10"/>
  <c r="L32" i="10"/>
  <c r="N32" i="10"/>
  <c r="L38" i="10"/>
  <c r="N38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K20" i="10"/>
  <c r="E16" i="12"/>
  <c r="I16" i="11"/>
  <c r="F20" i="10"/>
  <c r="I37" i="11"/>
  <c r="F41" i="10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<sst xmlns="http://schemas.openxmlformats.org/spreadsheetml/2006/main" count="7244" uniqueCount="1325">
  <si>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</si>
  <si>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</si>
  <si>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</si>
  <si>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</si>
  <si>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</si>
  <si>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</si>
  <si>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</si>
  <si>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</si>
  <si>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</si>
  <si>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</si>
  <si>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</si>
  <si>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</si>
  <si>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</si>
  <si>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</si>
  <si>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</si>
  <si>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</si>
  <si>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</si>
  <si>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</si>
  <si>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</si>
  <si>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</si>
  <si>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</si>
  <si>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</si>
  <si>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</si>
  <si>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</si>
  <si>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</si>
  <si>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</si>
  <si>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</si>
  <si>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</si>
  <si>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</si>
  <si>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</si>
  <si>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</si>
  <si>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</si>
  <si>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</si>
  <si>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</si>
  <si>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</si>
  <si>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</si>
  <si>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</si>
  <si>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</si>
  <si>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</si>
  <si>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</si>
  <si>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</si>
  <si>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</si>
  <si>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</si>
  <si>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</si>
  <si>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</si>
  <si>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</si>
  <si>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</si>
  <si>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</si>
  <si>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</si>
  <si>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</si>
  <si>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</si>
  <si>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</si>
  <si>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</si>
  <si>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</si>
  <si>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</si>
  <si>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</si>
  <si>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</si>
  <si>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</si>
  <si>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</si>
  <si>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</si>
  <si>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</si>
  <si>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</si>
  <si>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</si>
  <si>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</si>
  <si>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</si>
  <si>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</si>
  <si>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</si>
  <si>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</si>
  <si>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</si>
  <si>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</si>
  <si>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</si>
  <si>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</si>
  <si>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</si>
  <si>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</si>
  <si>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</si>
  <si>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</si>
  <si>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</si>
  <si>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</si>
  <si>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</si>
  <si>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</si>
  <si>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</si>
  <si>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</si>
  <si>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</si>
  <si>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</si>
  <si>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</si>
  <si>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</si>
  <si>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</si>
  <si>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</si>
  <si>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</si>
  <si>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</si>
  <si>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</si>
  <si>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</si>
  <si>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</si>
  <si>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</si>
  <si>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</si>
  <si>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</si>
  <si>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</si>
  <si>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</si>
  <si>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</si>
  <si>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</si>
  <si>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</si>
  <si>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</si>
  <si>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</si>
  <si>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</si>
  <si>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</si>
  <si>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</si>
  <si>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</si>
  <si>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</si>
  <si>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</si>
  <si>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</si>
  <si>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</si>
  <si>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</si>
  <si>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</si>
  <si>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</si>
  <si>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</si>
  <si>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</si>
  <si>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</si>
  <si>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</si>
  <si>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</si>
  <si>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</si>
  <si>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</si>
  <si>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</si>
  <si>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</si>
  <si>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</si>
  <si>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</si>
  <si>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</si>
  <si>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</si>
  <si>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</si>
  <si>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</si>
  <si>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</si>
  <si>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</si>
  <si>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</si>
  <si>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</si>
  <si>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</si>
  <si>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</si>
  <si>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</si>
  <si>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</si>
  <si>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</si>
  <si>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</si>
  <si>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</si>
  <si>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</si>
  <si>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</si>
  <si>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</si>
  <si>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</si>
  <si>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</si>
  <si>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</si>
  <si>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</si>
  <si>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</si>
  <si>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</si>
  <si>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</si>
  <si>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</si>
  <si>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</si>
  <si>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</si>
  <si>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</si>
  <si>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</si>
  <si>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</si>
  <si>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</si>
  <si>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</si>
  <si>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</si>
  <si>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</si>
  <si>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</si>
  <si>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</si>
  <si>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</si>
  <si>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</si>
  <si>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</si>
  <si>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</si>
  <si>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</si>
  <si>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</si>
  <si>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</si>
  <si>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</si>
  <si>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</si>
  <si>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</si>
  <si>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</si>
  <si>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</si>
  <si>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</si>
  <si>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</si>
  <si>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</si>
  <si>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</si>
  <si>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</si>
  <si>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</si>
  <si>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</si>
  <si>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</si>
  <si>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</si>
  <si>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</si>
  <si>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</si>
  <si>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</si>
  <si>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</si>
  <si>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</si>
  <si>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</si>
  <si>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</si>
  <si>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</si>
  <si>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</si>
  <si>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</si>
  <si>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</si>
  <si>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</si>
  <si>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</si>
  <si>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</si>
  <si>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</si>
  <si>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</si>
  <si>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</si>
  <si>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</si>
  <si>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</si>
  <si>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</si>
  <si>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</si>
  <si>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</si>
  <si>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</si>
  <si>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</si>
  <si>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</si>
  <si>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</si>
  <si>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</si>
  <si>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</si>
  <si>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</si>
  <si>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</si>
  <si>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</si>
  <si>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</si>
  <si>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</si>
  <si>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</si>
  <si>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</si>
  <si>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</si>
  <si>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</si>
  <si>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</si>
  <si>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</si>
  <si>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</si>
  <si>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</si>
  <si>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</si>
  <si>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</si>
  <si>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</si>
  <si>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</si>
  <si>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</si>
  <si>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</si>
  <si>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</si>
  <si>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</si>
  <si>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</si>
  <si>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</si>
  <si>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</si>
  <si>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</si>
  <si>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</si>
  <si>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</si>
  <si>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</si>
  <si>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</si>
  <si>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</si>
  <si>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</si>
  <si>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</si>
  <si>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</si>
  <si>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</si>
  <si>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</si>
  <si>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</si>
  <si>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</si>
  <si>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</si>
  <si>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</si>
  <si>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</si>
  <si>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</si>
  <si>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</si>
  <si>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</si>
  <si>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</si>
  <si>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</si>
  <si>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</si>
  <si>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</si>
  <si>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</si>
  <si>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</si>
  <si>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</si>
  <si>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</si>
  <si>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</si>
  <si>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</si>
  <si>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</si>
  <si>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</si>
  <si>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</si>
  <si>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</si>
  <si>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</si>
  <si>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</si>
  <si>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</si>
  <si>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</si>
  <si>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</si>
  <si>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</si>
  <si>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</si>
  <si>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</si>
  <si>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</si>
  <si>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</si>
  <si>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</si>
  <si>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</si>
  <si>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</si>
  <si>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</si>
  <si>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</si>
  <si>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</si>
  <si>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</si>
  <si>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</si>
  <si>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</si>
  <si>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</si>
  <si>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</si>
  <si>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</si>
  <si>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</si>
  <si>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</si>
  <si>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</si>
  <si>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</si>
  <si>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</si>
  <si>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</si>
  <si>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</si>
  <si>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</si>
  <si>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</si>
  <si>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</si>
  <si>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</si>
  <si>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</si>
  <si>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</si>
  <si>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</si>
  <si>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</si>
  <si>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</si>
  <si>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</si>
  <si>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</si>
  <si>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</si>
  <si>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</si>
  <si>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</si>
  <si>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</si>
  <si>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</si>
  <si>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</si>
  <si>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</si>
  <si>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</si>
  <si>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</si>
  <si>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</si>
  <si>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</si>
  <si>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</si>
  <si>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</si>
  <si>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</si>
  <si>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</si>
  <si>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</si>
  <si>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</si>
  <si>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</si>
  <si>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</si>
  <si>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</si>
  <si>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</si>
  <si>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</si>
  <si>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</si>
  <si>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</si>
  <si>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</si>
  <si>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</si>
  <si>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</si>
  <si>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</si>
  <si>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</si>
  <si>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</si>
  <si>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</si>
  <si>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</si>
  <si>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</si>
  <si>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</si>
  <si>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</si>
  <si>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</si>
  <si>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</si>
  <si>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</si>
  <si>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</si>
  <si>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</si>
  <si>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</si>
  <si>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</si>
  <si>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</si>
  <si>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</si>
  <si>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</si>
  <si>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</si>
  <si>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</si>
  <si>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</si>
  <si>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</si>
  <si>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</si>
  <si>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</si>
  <si>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</si>
  <si>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</si>
  <si>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</si>
  <si>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</si>
  <si>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</si>
  <si>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</si>
  <si>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</si>
  <si>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</si>
  <si>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</si>
  <si>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</si>
  <si>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</si>
  <si>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</si>
  <si>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</si>
  <si>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</si>
  <si>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</si>
  <si>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</si>
  <si>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</si>
  <si>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</si>
  <si>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</si>
  <si>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</si>
  <si>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</si>
  <si>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</si>
  <si>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</si>
  <si>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</si>
  <si>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</si>
  <si>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</si>
  <si>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</si>
  <si>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</si>
  <si>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</si>
  <si>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</si>
  <si>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</si>
  <si>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</si>
  <si>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</si>
  <si>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</si>
  <si>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</si>
  <si>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</si>
  <si>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</si>
  <si>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</si>
  <si>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</si>
  <si>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</si>
  <si>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</si>
  <si>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</si>
  <si>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</si>
  <si>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</si>
  <si>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</si>
  <si>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</si>
  <si>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</si>
  <si>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</si>
  <si>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</si>
  <si>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</si>
  <si>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</si>
  <si>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</si>
  <si>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</si>
  <si>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</si>
  <si>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</si>
  <si>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</si>
  <si>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</si>
  <si>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</si>
  <si>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</si>
  <si>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</si>
  <si>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</si>
  <si>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</si>
  <si>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</si>
  <si>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</si>
  <si>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</si>
  <si>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</si>
  <si>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</si>
  <si>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</si>
  <si>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</si>
  <si>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</si>
  <si>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</si>
  <si>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</si>
  <si>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</si>
  <si>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</si>
  <si>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</si>
  <si>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</si>
  <si>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</si>
  <si>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</si>
  <si>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</si>
  <si>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</si>
  <si>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</si>
  <si>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</si>
  <si>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</si>
  <si>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</si>
  <si>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</si>
  <si>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</si>
  <si>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</si>
  <si>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</si>
  <si>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</si>
  <si>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</si>
  <si>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</si>
  <si>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</si>
  <si>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</si>
  <si>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</si>
  <si>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</si>
  <si>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</si>
  <si>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</si>
  <si>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</si>
  <si>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</si>
  <si>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</si>
  <si>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</si>
  <si>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</si>
  <si>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</si>
  <si>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</si>
  <si>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</si>
  <si>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</si>
  <si>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</si>
  <si>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</si>
  <si>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</si>
  <si>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</si>
  <si>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</si>
  <si>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</si>
  <si>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</si>
  <si>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</si>
  <si>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</si>
  <si>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</si>
  <si>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</si>
  <si>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</si>
  <si>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</si>
  <si>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</si>
  <si>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</si>
  <si>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</si>
  <si>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</si>
  <si>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</si>
  <si>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</si>
  <si>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</si>
  <si>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</si>
  <si>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</si>
  <si>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</si>
  <si>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</si>
  <si>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</si>
  <si>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</si>
  <si>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</si>
  <si>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</si>
  <si>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</si>
  <si>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</si>
  <si>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</si>
  <si>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</si>
  <si>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</si>
  <si>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</si>
  <si>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</si>
  <si>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</si>
  <si>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</si>
  <si>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</si>
  <si>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</si>
  <si>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</si>
  <si>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</si>
  <si>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</si>
  <si>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</si>
  <si>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</si>
  <si>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</si>
  <si>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</si>
  <si>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</si>
  <si>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</si>
  <si>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</si>
  <si>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</si>
  <si>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</si>
  <si>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</si>
  <si>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</si>
  <si>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</si>
  <si>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</si>
  <si>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</si>
  <si>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</si>
  <si>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</si>
  <si>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</si>
  <si>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</si>
  <si>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</si>
  <si>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</si>
  <si>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</si>
  <si>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</si>
  <si>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</si>
  <si>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</si>
  <si>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</si>
  <si>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</si>
  <si>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</si>
  <si>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</si>
  <si>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</si>
  <si>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</si>
  <si>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</si>
  <si>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</si>
  <si>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</si>
  <si>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</si>
  <si>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</si>
  <si>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</si>
  <si>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</si>
  <si>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</si>
  <si>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</si>
  <si>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</si>
  <si>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</si>
  <si>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</si>
  <si>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</si>
  <si>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</si>
  <si>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</si>
  <si>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</si>
  <si>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</si>
  <si>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</si>
  <si>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</si>
  <si>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</si>
  <si>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</si>
  <si>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</si>
  <si>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</si>
  <si>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</si>
  <si>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</si>
  <si>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</si>
  <si>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</si>
  <si>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</si>
  <si>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</si>
  <si>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</si>
  <si>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</si>
  <si>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</si>
  <si>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</si>
  <si>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</si>
  <si>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</si>
  <si>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</si>
  <si>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</si>
  <si>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</si>
  <si>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</si>
  <si>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</si>
  <si>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</si>
  <si>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</si>
  <si>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</si>
  <si>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</si>
  <si>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</si>
  <si>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</si>
  <si>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</si>
  <si>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</si>
  <si>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</si>
  <si>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</si>
  <si>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</si>
  <si>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</si>
  <si>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</si>
  <si>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</si>
  <si>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</si>
  <si>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</si>
  <si>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</si>
  <si>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</si>
  <si>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</si>
  <si>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</si>
  <si>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</si>
  <si>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</si>
  <si>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</si>
  <si>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</si>
  <si>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</si>
  <si>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</si>
  <si>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</si>
  <si>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</si>
  <si>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</si>
  <si>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</si>
  <si>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</si>
  <si>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</si>
  <si>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</si>
  <si>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</si>
  <si>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</si>
  <si>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</si>
  <si>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</si>
  <si>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</si>
  <si>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</si>
  <si>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</si>
  <si>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</si>
  <si>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</si>
  <si>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</si>
  <si>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</si>
  <si>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</si>
  <si>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</si>
  <si>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</si>
  <si>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</si>
  <si>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</si>
  <si>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</si>
  <si>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</si>
  <si>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</si>
  <si>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</si>
  <si>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</si>
  <si>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</si>
  <si>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</si>
  <si>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</si>
  <si>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</si>
  <si>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</si>
  <si>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</si>
  <si>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</si>
  <si>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</si>
  <si>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</si>
  <si>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</si>
  <si>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</si>
  <si>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</si>
  <si>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</si>
  <si>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</si>
  <si>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</si>
  <si>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</si>
  <si>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</si>
  <si>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</si>
  <si>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</si>
  <si>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</si>
  <si>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</si>
  <si>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</si>
  <si>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</si>
  <si>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</si>
  <si>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</si>
  <si>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</si>
  <si>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</si>
  <si>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</si>
  <si>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</si>
  <si>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</si>
  <si>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</si>
  <si>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</si>
  <si>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</si>
  <si>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</si>
  <si>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</si>
  <si>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</si>
  <si>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</si>
  <si>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</si>
  <si>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</si>
  <si>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</si>
  <si>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</si>
  <si>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</si>
  <si>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</si>
  <si>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</si>
  <si>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</si>
  <si>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</si>
  <si>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</si>
  <si>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</si>
  <si>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</si>
  <si>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</si>
  <si>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</si>
  <si>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</si>
  <si>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</si>
  <si>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</si>
  <si>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</si>
  <si>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</si>
  <si>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</si>
  <si>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</si>
  <si>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</si>
  <si>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</si>
  <si>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</si>
  <si>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</si>
  <si>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</si>
  <si>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</si>
  <si>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</si>
  <si>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</si>
  <si>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</si>
  <si>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</si>
  <si>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</si>
  <si>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</si>
  <si>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</si>
  <si>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</si>
  <si>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</si>
  <si>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</si>
  <si>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</si>
  <si>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</si>
  <si>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</si>
  <si>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</si>
  <si>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</si>
  <si>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</si>
  <si>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</si>
  <si>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</si>
  <si>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</si>
  <si>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</si>
  <si>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</si>
  <si>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</si>
  <si>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</si>
  <si>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</si>
  <si>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</si>
  <si>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</si>
  <si>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</si>
  <si>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</si>
  <si>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</si>
  <si>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</si>
  <si>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</si>
  <si>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</si>
  <si>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</si>
  <si>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</si>
  <si>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</si>
  <si>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</si>
  <si>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</si>
  <si>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</si>
  <si>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</si>
  <si>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</si>
  <si>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</si>
  <si>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</si>
  <si>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</si>
  <si>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</si>
  <si>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</si>
  <si>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</si>
  <si>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</si>
  <si>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</si>
  <si>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</si>
  <si>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</si>
  <si>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</si>
  <si>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</si>
  <si>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</si>
  <si>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</si>
  <si>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</si>
  <si>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</si>
  <si>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</si>
  <si>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</si>
  <si>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</si>
  <si>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</si>
  <si>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</si>
  <si>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</si>
  <si>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</si>
  <si>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</si>
  <si>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</si>
  <si>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</si>
  <si>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</si>
  <si>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</si>
  <si>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</si>
  <si>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</si>
  <si>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</si>
  <si>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</si>
  <si>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</si>
  <si>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</si>
  <si>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</si>
  <si>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</si>
  <si>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</si>
  <si>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</si>
  <si>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</si>
  <si>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</si>
  <si>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</si>
  <si>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</si>
  <si>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</si>
  <si>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</si>
  <si>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</si>
  <si>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</si>
  <si>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</si>
  <si>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</si>
  <si>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</si>
  <si>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</si>
  <si>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</si>
  <si>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</si>
  <si>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</si>
  <si>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</si>
  <si>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</si>
  <si>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</si>
  <si>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</si>
  <si>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</si>
  <si>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</si>
  <si>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</si>
  <si>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</si>
  <si>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</si>
  <si>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</si>
  <si>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</si>
  <si>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</si>
  <si>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</si>
  <si>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</si>
  <si>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</si>
  <si>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</si>
  <si>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</si>
  <si>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</si>
  <si>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</si>
  <si>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</si>
  <si>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</si>
  <si>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</si>
  <si>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</si>
  <si>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</si>
  <si>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</si>
  <si>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</si>
  <si>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</si>
  <si>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</si>
  <si>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</si>
  <si>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</si>
  <si>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</si>
  <si>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</si>
  <si>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</si>
  <si>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</si>
  <si>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</si>
  <si>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</si>
  <si>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</si>
  <si>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</si>
  <si>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</si>
  <si>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</si>
  <si>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</si>
  <si>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</si>
  <si>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</si>
  <si>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</si>
  <si>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</si>
  <si>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</si>
  <si>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</si>
  <si>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</si>
  <si>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</si>
  <si>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</si>
  <si>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</si>
  <si>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</si>
  <si>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</si>
  <si>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</si>
  <si>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</si>
  <si>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</si>
  <si>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</si>
  <si>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</si>
  <si>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</si>
  <si>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</si>
  <si>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</si>
  <si>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</si>
  <si>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</si>
  <si>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</si>
  <si>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</si>
  <si>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</si>
  <si>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</si>
  <si>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</si>
  <si>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</si>
  <si>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</si>
  <si>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</si>
  <si>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</si>
  <si>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</si>
  <si>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</si>
  <si>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</si>
  <si>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</si>
  <si>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</si>
  <si>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</si>
  <si>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</si>
  <si>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</si>
  <si>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</si>
  <si>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</si>
  <si>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</si>
  <si>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</si>
  <si>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</si>
  <si>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</si>
  <si>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</si>
  <si>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</si>
  <si>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</si>
  <si>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</si>
  <si>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</si>
  <si>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</si>
  <si>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</si>
  <si>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</si>
  <si>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</si>
  <si>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</si>
  <si>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</si>
  <si>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</si>
  <si>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</si>
  <si>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</si>
  <si>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</si>
  <si>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</si>
  <si>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</si>
  <si>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</si>
  <si>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</si>
  <si>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</si>
  <si>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</si>
  <si>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</si>
  <si>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</si>
  <si>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</si>
  <si>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</si>
  <si>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</si>
  <si>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</si>
  <si>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</si>
  <si>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</si>
  <si>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</si>
  <si>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</si>
  <si>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</si>
  <si>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</si>
  <si>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</si>
  <si>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</si>
  <si>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</si>
  <si>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</si>
  <si>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</si>
  <si>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</si>
  <si>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</si>
  <si>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</si>
  <si>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</si>
  <si>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</si>
  <si>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</si>
  <si>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</si>
  <si>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</si>
  <si>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</si>
  <si>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</si>
  <si>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</si>
  <si>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</si>
  <si>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</si>
  <si>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</si>
  <si>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</si>
  <si>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</si>
  <si>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</si>
  <si>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</si>
  <si>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</si>
  <si>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</si>
  <si>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</si>
  <si>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</si>
  <si>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</si>
  <si>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</si>
  <si>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</si>
  <si>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</si>
  <si>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</si>
  <si>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</si>
  <si>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</si>
  <si>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</si>
  <si>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</si>
  <si>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</si>
  <si>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</si>
  <si>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</si>
  <si>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</si>
  <si>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</si>
  <si>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</si>
  <si>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</si>
  <si>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</si>
  <si>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</si>
  <si>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</si>
  <si>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</si>
  <si>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</si>
  <si>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</si>
  <si>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</si>
  <si>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</si>
  <si>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</si>
  <si>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</si>
  <si>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</si>
  <si>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</si>
  <si>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</si>
  <si>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</si>
  <si>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</si>
  <si>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</si>
  <si>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</si>
  <si>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</si>
  <si>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</si>
  <si>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</si>
  <si>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</si>
  <si>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</si>
  <si>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</si>
  <si>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</si>
  <si>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</si>
  <si>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</si>
  <si>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</si>
  <si>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</si>
  <si>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</si>
  <si>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</si>
  <si>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</si>
  <si>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</si>
  <si>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</si>
  <si>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</si>
  <si>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</si>
  <si>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</si>
  <si>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</si>
  <si>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</si>
  <si>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</si>
  <si>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</si>
  <si>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</si>
  <si>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</si>
  <si>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</si>
  <si>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</si>
  <si>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</si>
  <si>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</si>
  <si>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</si>
  <si>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</si>
  <si>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</si>
  <si>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</si>
  <si>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</si>
  <si>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</si>
  <si>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</si>
  <si>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</si>
  <si>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</si>
  <si>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</si>
  <si>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</si>
  <si>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</si>
  <si>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</si>
  <si>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</si>
  <si>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</si>
  <si>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</si>
  <si>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</si>
  <si>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</si>
  <si>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</si>
  <si>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</si>
  <si>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</si>
  <si>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</si>
  <si>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</si>
  <si>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</si>
  <si>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</si>
  <si>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</si>
  <si>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</si>
  <si>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</si>
  <si>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</si>
  <si>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</si>
  <si>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</si>
  <si>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</si>
  <si>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</si>
  <si>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</si>
  <si>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</si>
  <si>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</si>
  <si>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</si>
  <si>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</si>
  <si>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</si>
  <si>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</si>
  <si>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</si>
  <si>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</si>
  <si>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</si>
  <si>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</si>
  <si>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</si>
  <si>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</si>
  <si>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</si>
  <si>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</si>
  <si>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</si>
  <si>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</si>
  <si>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</si>
  <si>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</si>
  <si>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</si>
  <si>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</si>
  <si>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</si>
  <si>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</si>
  <si>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</si>
  <si>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</si>
  <si>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</si>
  <si>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</si>
  <si>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</si>
  <si>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</si>
  <si>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</si>
  <si>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</si>
  <si>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</si>
  <si>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</si>
  <si>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</si>
  <si>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</si>
  <si>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</si>
  <si>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</si>
  <si>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</si>
  <si>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</si>
  <si>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</si>
  <si>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</si>
  <si>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</si>
  <si>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</si>
  <si>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</si>
  <si>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</si>
  <si>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</si>
  <si>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</si>
  <si>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</si>
  <si>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</si>
  <si>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</si>
  <si>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</si>
  <si>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</si>
  <si>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</si>
  <si>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</si>
  <si>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</si>
  <si>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</si>
  <si>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</si>
  <si>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</si>
  <si>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</si>
  <si>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</si>
  <si>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</si>
  <si>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</si>
  <si>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</si>
  <si>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</si>
  <si>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</si>
  <si>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</si>
  <si>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</si>
  <si>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</si>
  <si>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</si>
  <si>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</si>
  <si>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</si>
  <si>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</si>
  <si>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</si>
  <si>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</si>
  <si>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</si>
  <si>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</si>
  <si>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</si>
  <si>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</si>
  <si>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</si>
  <si>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</si>
  <si>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</si>
  <si>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</si>
  <si>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</si>
  <si>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</si>
  <si>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</si>
  <si>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</si>
  <si>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</si>
  <si>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</si>
  <si>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</si>
  <si>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</si>
  <si>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</si>
  <si>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</si>
  <si>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</si>
  <si>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</si>
  <si>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</si>
  <si>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</si>
  <si>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</si>
  <si>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</si>
  <si>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</si>
  <si>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</si>
  <si>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</si>
  <si>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</si>
  <si>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</si>
  <si>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</si>
  <si>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</si>
  <si>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</si>
  <si>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</si>
  <si>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</si>
  <si>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</si>
  <si>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</si>
  <si>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</si>
  <si>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</si>
  <si>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</si>
  <si>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</si>
  <si>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</si>
  <si>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</si>
  <si>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</si>
  <si>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</si>
  <si>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</si>
  <si>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</si>
  <si>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</si>
  <si>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</si>
  <si>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</si>
  <si>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</si>
  <si>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</si>
  <si>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</si>
  <si>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</si>
  <si>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</si>
  <si>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</si>
  <si>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</si>
  <si>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</si>
  <si>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</si>
  <si>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</si>
  <si>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</si>
  <si>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</si>
  <si>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</si>
  <si>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</si>
  <si>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</si>
  <si>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</si>
  <si>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</si>
  <si>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</si>
  <si>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</si>
  <si>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</si>
  <si>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</si>
  <si>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</si>
  <si>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</si>
  <si>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</si>
  <si>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</si>
  <si>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</si>
  <si>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</si>
  <si>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</si>
  <si>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</si>
  <si>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</si>
  <si>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</si>
  <si>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</si>
  <si>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</si>
  <si>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</si>
  <si>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</si>
  <si>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</si>
  <si>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</si>
  <si>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</si>
  <si>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</si>
  <si>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</si>
  <si>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</si>
  <si>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</si>
  <si>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</si>
  <si>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</si>
  <si>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</si>
  <si>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</si>
  <si>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</si>
  <si>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</si>
  <si>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</si>
  <si>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</si>
  <si>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</si>
  <si>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</si>
  <si>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</si>
  <si>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</si>
  <si>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</si>
  <si>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</si>
  <si>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</si>
  <si>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</si>
  <si>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</si>
  <si>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</si>
  <si>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</si>
  <si>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</si>
  <si>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</si>
  <si>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</si>
  <si>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</si>
  <si>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</si>
  <si>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</si>
  <si>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</si>
  <si>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</si>
  <si>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</si>
  <si>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</si>
  <si>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</si>
  <si>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</si>
  <si>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</si>
  <si>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</si>
  <si>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</si>
  <si>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</si>
  <si>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</si>
  <si>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</si>
  <si>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</si>
  <si>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</si>
  <si>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</si>
  <si>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</si>
  <si>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</si>
  <si>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</si>
  <si>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</si>
  <si>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</si>
  <si>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</si>
  <si>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</si>
  <si>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</si>
  <si>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</si>
  <si>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</si>
  <si>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</si>
  <si>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</si>
  <si>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</si>
  <si>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</si>
  <si>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</si>
  <si>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</si>
  <si>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</si>
  <si>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</si>
  <si>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</si>
  <si>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</si>
  <si>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</si>
  <si>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</si>
  <si>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</si>
  <si>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</si>
  <si>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</si>
  <si>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</si>
  <si>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</si>
  <si>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</si>
  <si>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</si>
  <si>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</si>
  <si>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</si>
  <si>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</si>
  <si>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</si>
  <si>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</si>
  <si>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</si>
  <si>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</si>
  <si>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</si>
  <si>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</si>
  <si>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</si>
  <si>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</si>
  <si>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</si>
  <si>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</si>
  <si>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</si>
  <si>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</si>
  <si>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</si>
  <si>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</si>
  <si>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</si>
  <si>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</si>
  <si>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</si>
  <si>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</si>
  <si>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</si>
  <si>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</si>
  <si>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ZVP-ZEH</t>
  </si>
  <si>
    <t>ZVPZEH</t>
  </si>
  <si>
    <t>Detecção Ultrassom Sperry (Considerando realizar somente VIA1 de pátios, singela segue em VMA)</t>
  </si>
  <si>
    <t>Execução de soldas - Condicionado e temperatura</t>
  </si>
  <si>
    <t>Substituição de trilho - Depende de temperatura</t>
  </si>
  <si>
    <t>ZPN-ZCV</t>
  </si>
  <si>
    <t>ZCV2</t>
  </si>
  <si>
    <t>Descarga de tampão no km 139+200 (30 min) para retirar uma junta comercial taco do PU de ZCV</t>
  </si>
  <si>
    <t>2 (Clayton + Roberto)</t>
  </si>
  <si>
    <t xml:space="preserve">Descarga de 7 vagões no km 15 SB K14K18 </t>
  </si>
  <si>
    <t>ZQX-1</t>
  </si>
  <si>
    <t>ZRQ138</t>
  </si>
  <si>
    <t>ZRQ-ZSU</t>
  </si>
  <si>
    <t>ZRQZSU</t>
  </si>
  <si>
    <t>Junio</t>
  </si>
  <si>
    <t>Inspeção R7D entre ZRQ-ZSU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</si>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</sst>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3" totalsRowCount="1" headerRowDxfId="155" headerRowBorderDxfId="153" tableBorderDxfId="154">
  <autoFilter ref="A5:BS732" xr:uid="{00000000-0009-0000-0100-000004000000}">
    <filterColumn colId="1">
      <filters>
        <dateGroupItem year="2025" month="10" day="7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4"/>
  <sheetViews>
    <sheetView tabSelected="1" zoomScaleNormal="100" workbookViewId="0">
      <pane xSplit="6" topLeftCell="BK1" activePane="topRight" state="frozen"/>
      <selection pane="topRight" activeCell="C737" sqref="C737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7" t="s">
        <v>926</v>
      </c>
      <c r="C1" s="258"/>
      <c r="D1" s="258"/>
      <c r="E1" s="3"/>
      <c r="F1" s="257" t="s">
        <v>927</v>
      </c>
      <c r="G1" s="258"/>
      <c r="H1" s="259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60"/>
      <c r="AH1" s="5"/>
      <c r="AI1" s="264" t="s">
        <v>928</v>
      </c>
      <c r="AJ1" s="265"/>
      <c r="AK1" s="265"/>
      <c r="AL1" s="265"/>
      <c r="AM1" s="266"/>
      <c r="AN1" s="267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8"/>
      <c r="BG1" s="5"/>
      <c r="BH1" s="269" t="s">
        <v>929</v>
      </c>
      <c r="BI1" s="270"/>
      <c r="BJ1" s="270"/>
      <c r="BK1" s="271"/>
      <c r="BL1" s="5"/>
      <c r="BM1" s="261" t="s">
        <v>930</v>
      </c>
      <c r="BN1" s="262"/>
      <c r="BO1" s="262"/>
      <c r="BP1" s="262"/>
      <c r="BQ1" s="262"/>
      <c r="BR1" s="262"/>
      <c r="BS1" s="26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4" t="s">
        <v>931</v>
      </c>
      <c r="AJ2" s="265"/>
      <c r="AK2" s="265"/>
      <c r="AL2" s="265"/>
      <c r="AM2" s="266"/>
      <c r="AN2" s="267"/>
      <c r="AO2" s="265"/>
      <c r="AP2" s="265"/>
      <c r="AQ2" s="268"/>
      <c r="AR2" s="6"/>
      <c r="AS2" s="264" t="s">
        <v>934</v>
      </c>
      <c r="AT2" s="265"/>
      <c r="AU2" s="265"/>
      <c r="AV2" s="265"/>
      <c r="AW2" s="265"/>
      <c r="AX2" s="265"/>
      <c r="AY2" s="268"/>
      <c r="AZ2" s="6"/>
      <c r="BA2" s="250" t="s">
        <v>935</v>
      </c>
      <c r="BB2" s="254"/>
      <c r="BC2" s="264" t="s">
        <v>932</v>
      </c>
      <c r="BD2" s="265"/>
      <c r="BE2" s="265"/>
      <c r="BF2" s="268"/>
      <c r="BG2" s="5"/>
      <c r="BH2" s="272"/>
      <c r="BI2" s="273"/>
      <c r="BJ2" s="273"/>
      <c r="BK2" s="274"/>
      <c r="BL2" s="5"/>
      <c r="BM2" s="275"/>
      <c r="BN2" s="276"/>
      <c r="BO2" s="276"/>
      <c r="BP2" s="276"/>
      <c r="BQ2" s="276"/>
      <c r="BR2" s="276"/>
      <c r="BS2" s="27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0" t="s">
        <v>936</v>
      </c>
      <c r="AJ3" s="254"/>
      <c r="AK3" s="250" t="s">
        <v>937</v>
      </c>
      <c r="AL3" s="251"/>
      <c r="AM3" s="252"/>
      <c r="AN3" s="253"/>
      <c r="AO3" s="251"/>
      <c r="AP3" s="251"/>
      <c r="AQ3" s="254"/>
      <c r="AR3" s="67"/>
      <c r="AS3" s="255" t="s">
        <v>943</v>
      </c>
      <c r="AT3" s="256"/>
      <c r="AU3" s="255" t="s">
        <v>944</v>
      </c>
      <c r="AV3" s="256"/>
      <c r="AW3" s="255" t="s">
        <v>945</v>
      </c>
      <c r="AX3" s="256"/>
      <c r="AY3" s="67" t="s">
        <v>946</v>
      </c>
      <c r="AZ3" s="67"/>
      <c r="BA3" s="278"/>
      <c r="BB3" s="279"/>
      <c r="BC3" s="250" t="s">
        <v>939</v>
      </c>
      <c r="BD3" s="251"/>
      <c r="BE3" s="251"/>
      <c r="BF3" s="254"/>
      <c r="BG3" s="66"/>
      <c r="BH3" s="272"/>
      <c r="BI3" s="273"/>
      <c r="BJ3" s="273"/>
      <c r="BK3" s="274"/>
      <c r="BL3" s="66"/>
      <c r="BM3" s="261" t="s">
        <v>947</v>
      </c>
      <c r="BN3" s="262"/>
      <c r="BO3" s="262"/>
      <c r="BP3" s="263"/>
      <c r="BQ3" s="261" t="s">
        <v>751</v>
      </c>
      <c r="BR3" s="262"/>
      <c r="BS3" s="263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0">IF(BN7="","",SUBSTITUTE(BM7," ","")&amp;SUBSTITUTE(BN7," ",""))</f>
        <v>MecanizaçãoAtivos</v>
      </c>
    </row>
    <row r="8" spans="1:73" s="8" customFormat="1" ht="15" hidden="1" customHeight="1">
      <c r="A8" s="149" t="str">
        <f>D8&amp;B8</f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0"/>
        <v>OKOK</v>
      </c>
    </row>
    <row r="9" spans="1:73" s="8" customFormat="1" ht="15" hidden="1" customHeight="1">
      <c r="A9" s="149" t="str">
        <f>D9&amp;B9</f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0"/>
        <v>OKOK</v>
      </c>
    </row>
    <row r="10" spans="1:73" ht="15" hidden="1" customHeight="1">
      <c r="A10" s="149" t="str">
        <f>D10&amp;B10</f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0"/>
        <v>OKOK</v>
      </c>
      <c r="BU10" s="8"/>
    </row>
    <row r="11" spans="1:73" ht="15" hidden="1" customHeight="1">
      <c r="A11" s="149" t="str">
        <f>D11&amp;B11</f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0"/>
        <v>OKOK</v>
      </c>
      <c r="BU11" s="8"/>
    </row>
    <row r="12" spans="1:73" ht="23.25" hidden="1" customHeight="1">
      <c r="A12" s="149" t="str">
        <f>D12&amp;B12</f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0"/>
        <v>PCMVIARecursosInternos</v>
      </c>
      <c r="BU12" s="8"/>
    </row>
    <row r="13" spans="1:73" ht="19.5" hidden="1" customHeight="1">
      <c r="A13" s="149" t="str">
        <f>D13&amp;B13</f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0"/>
        <v>CondiçõesClimáticaTemperatura</v>
      </c>
      <c r="BU13" s="8"/>
    </row>
    <row r="14" spans="1:73" ht="15" hidden="1" customHeight="1">
      <c r="A14" s="149" t="str">
        <f>D14&amp;B14</f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0"/>
        <v>SuperExecução</v>
      </c>
      <c r="BU14" s="8"/>
    </row>
    <row r="15" spans="1:73" ht="15" hidden="1" customHeight="1">
      <c r="A15" s="149" t="str">
        <f>D15&amp;B15</f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0"/>
        <v>CondiçõesClimáticaTemperatura</v>
      </c>
      <c r="BU15" s="8"/>
    </row>
    <row r="16" spans="1:73" ht="15" hidden="1" customHeight="1">
      <c r="A16" s="149" t="str">
        <f>D16&amp;B16</f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0"/>
        <v>SemOportunidadeSemOportunidade</v>
      </c>
      <c r="BU16" s="8"/>
    </row>
    <row r="17" spans="1:73" ht="15" hidden="1" customHeight="1">
      <c r="A17" s="149" t="str">
        <f>D17&amp;B17</f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0"/>
        <v>PCMVIAProgramação</v>
      </c>
      <c r="BU17" s="8"/>
    </row>
    <row r="18" spans="1:73" ht="15" hidden="1" customHeight="1">
      <c r="A18" s="149" t="str">
        <f>D18&amp;B18</f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0"/>
        <v>OKOK</v>
      </c>
      <c r="BU18" s="8"/>
    </row>
    <row r="19" spans="1:73" ht="15" hidden="1" customHeight="1">
      <c r="A19" s="149" t="str">
        <f>D19&amp;B19</f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0"/>
        <v>OKOK</v>
      </c>
      <c r="BU19" s="8"/>
    </row>
    <row r="20" spans="1:73" ht="15" hidden="1" customHeight="1">
      <c r="A20" s="149" t="str">
        <f>D20&amp;B20</f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0"/>
        <v>OKOK</v>
      </c>
      <c r="BU20" s="8"/>
    </row>
    <row r="21" spans="1:73" ht="15" hidden="1" customHeight="1">
      <c r="A21" s="149" t="str">
        <f>D21&amp;B21</f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0"/>
        <v/>
      </c>
      <c r="BU21" s="8"/>
    </row>
    <row r="22" spans="1:73" ht="15" hidden="1" customHeight="1">
      <c r="A22" s="149" t="str">
        <f>D22&amp;B22</f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0"/>
        <v/>
      </c>
      <c r="BU22" s="8"/>
    </row>
    <row r="23" spans="1:73" ht="15" hidden="1" customHeight="1">
      <c r="A23" s="149" t="str">
        <f>D23&amp;B23</f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0"/>
        <v>CondiçõesClimáticaTemperatura</v>
      </c>
      <c r="BU23" s="8"/>
    </row>
    <row r="24" spans="1:73" ht="23.25" hidden="1">
      <c r="A24" s="149" t="str">
        <f>D24&amp;B24</f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0"/>
        <v>OKOK</v>
      </c>
      <c r="BU24" s="8"/>
    </row>
    <row r="25" spans="1:73" hidden="1">
      <c r="A25" s="149" t="str">
        <f>D25&amp;B25</f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0"/>
        <v/>
      </c>
      <c r="BU25" s="8"/>
    </row>
    <row r="26" spans="1:73" hidden="1">
      <c r="A26" s="149" t="str">
        <f>D26&amp;B26</f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0"/>
        <v>SemOportunidadeSemOportunidade</v>
      </c>
      <c r="BU26" s="8"/>
    </row>
    <row r="27" spans="1:73" hidden="1">
      <c r="A27" s="149" t="str">
        <f>D27&amp;B27</f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0"/>
        <v>SemOportunidadeSemOportunidade</v>
      </c>
      <c r="BU27" s="8"/>
    </row>
    <row r="28" spans="1:73" ht="23.25" hidden="1">
      <c r="A28" s="149" t="str">
        <f>D28&amp;B28</f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0"/>
        <v>SuperExecução</v>
      </c>
      <c r="BU28" s="8"/>
    </row>
    <row r="29" spans="1:73" hidden="1">
      <c r="A29" s="149" t="str">
        <f>D29&amp;B29</f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0"/>
        <v>CondiçõesClimáticaTemperatura</v>
      </c>
      <c r="BU29" s="8"/>
    </row>
    <row r="30" spans="1:73" hidden="1">
      <c r="A30" s="149" t="str">
        <f>D30&amp;B30</f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0"/>
        <v>CondiçõesClimáticaTemperatura</v>
      </c>
      <c r="BU30" s="8"/>
    </row>
    <row r="31" spans="1:73" hidden="1">
      <c r="A31" s="149" t="str">
        <f>D31&amp;B31</f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0"/>
        <v>SemOportunidadeSemOportunidade</v>
      </c>
      <c r="BU31" s="8"/>
    </row>
    <row r="32" spans="1:73" ht="23.25" hidden="1">
      <c r="A32" s="149" t="str">
        <f>D32&amp;B32</f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0"/>
        <v>OKOK</v>
      </c>
      <c r="BU32" s="8"/>
    </row>
    <row r="33" spans="1:73" ht="23.25" hidden="1">
      <c r="A33" s="149" t="str">
        <f>D33&amp;B33</f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0"/>
        <v>OKOK</v>
      </c>
      <c r="BU33" s="8"/>
    </row>
    <row r="34" spans="1:73" ht="23.25" hidden="1">
      <c r="A34" s="149" t="str">
        <f>D34&amp;B34</f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0"/>
        <v>OKOK</v>
      </c>
      <c r="BU34" s="8"/>
    </row>
    <row r="35" spans="1:73" hidden="1">
      <c r="A35" s="149" t="str">
        <f>D35&amp;B35</f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0"/>
        <v>SemOportunidadeSemOportunidade</v>
      </c>
      <c r="BU35" s="8"/>
    </row>
    <row r="36" spans="1:73" ht="23.25" hidden="1">
      <c r="A36" s="149" t="str">
        <f>D36&amp;B36</f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0"/>
        <v>CCOCirculaçãoIntervaloContrato</v>
      </c>
      <c r="BU36" s="8"/>
    </row>
    <row r="37" spans="1:73" hidden="1">
      <c r="A37" s="149" t="str">
        <f>D37&amp;B37</f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0"/>
        <v/>
      </c>
      <c r="BU37" s="8"/>
    </row>
    <row r="38" spans="1:73" hidden="1">
      <c r="A38" s="149" t="str">
        <f>D38&amp;B38</f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0"/>
        <v/>
      </c>
      <c r="BU38" s="8"/>
    </row>
    <row r="39" spans="1:73" hidden="1">
      <c r="A39" s="149" t="str">
        <f>D39&amp;B39</f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0"/>
        <v>SuperExecução</v>
      </c>
      <c r="BU39" s="8"/>
    </row>
    <row r="40" spans="1:73" hidden="1">
      <c r="A40" s="149" t="str">
        <f>D40&amp;B40</f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0"/>
        <v>OKOK</v>
      </c>
      <c r="BU40" s="8"/>
    </row>
    <row r="41" spans="1:73" hidden="1">
      <c r="A41" s="149" t="str">
        <f>D41&amp;B41</f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0"/>
        <v/>
      </c>
      <c r="BU41" s="8"/>
    </row>
    <row r="42" spans="1:73" hidden="1">
      <c r="A42" s="149" t="str">
        <f>D42&amp;B42</f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0"/>
        <v>SuperExecução</v>
      </c>
      <c r="BU42" s="8"/>
    </row>
    <row r="43" spans="1:73" ht="23.25" hidden="1">
      <c r="A43" s="149" t="str">
        <f>D43&amp;B43</f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0"/>
        <v>MecanizaçãoAtivos</v>
      </c>
      <c r="BU43" s="8"/>
    </row>
    <row r="44" spans="1:73" hidden="1">
      <c r="A44" s="149" t="str">
        <f>D44&amp;B44</f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0"/>
        <v/>
      </c>
      <c r="BU44" s="8"/>
    </row>
    <row r="45" spans="1:73" hidden="1">
      <c r="A45" s="149" t="str">
        <f>D45&amp;B45</f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0"/>
        <v/>
      </c>
      <c r="BU45" s="8"/>
    </row>
    <row r="46" spans="1:73" hidden="1">
      <c r="A46" s="149" t="str">
        <f>D46&amp;B46</f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0"/>
        <v/>
      </c>
      <c r="BU46" s="8"/>
    </row>
    <row r="47" spans="1:73" hidden="1">
      <c r="A47" s="149" t="str">
        <f>D47&amp;B47</f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0"/>
        <v>SuperExecução</v>
      </c>
      <c r="BU47" s="8"/>
    </row>
    <row r="48" spans="1:73" ht="23.25" hidden="1">
      <c r="A48" s="149" t="str">
        <f>D48&amp;B48</f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0"/>
        <v>OKOK</v>
      </c>
      <c r="BU48" s="8"/>
    </row>
    <row r="49" spans="1:73" hidden="1">
      <c r="A49" s="149" t="str">
        <f>D49&amp;B49</f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0"/>
        <v>SuperExecução</v>
      </c>
      <c r="BU49" s="8"/>
    </row>
    <row r="50" spans="1:73" hidden="1">
      <c r="A50" s="149" t="str">
        <f>D50&amp;B50</f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0"/>
        <v>SuperExecução</v>
      </c>
      <c r="BU50" s="8"/>
    </row>
    <row r="51" spans="1:73" hidden="1">
      <c r="A51" s="149" t="str">
        <f>D51&amp;B51</f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0"/>
        <v/>
      </c>
      <c r="BU51" s="8"/>
    </row>
    <row r="52" spans="1:73" hidden="1">
      <c r="A52" s="149" t="str">
        <f>D52&amp;B52</f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0"/>
        <v>OKOK</v>
      </c>
      <c r="BU52" s="8"/>
    </row>
    <row r="53" spans="1:73" hidden="1">
      <c r="A53" s="149" t="str">
        <f>D53&amp;B53</f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0"/>
        <v>OKOK</v>
      </c>
      <c r="BU53" s="8"/>
    </row>
    <row r="54" spans="1:73" hidden="1">
      <c r="A54" s="149" t="str">
        <f>D54&amp;B54</f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0"/>
        <v>OKOK</v>
      </c>
      <c r="BU54" s="8"/>
    </row>
    <row r="55" spans="1:73" hidden="1">
      <c r="A55" s="149" t="str">
        <f>D55&amp;B55</f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0"/>
        <v>OKOK</v>
      </c>
      <c r="BU55" s="8"/>
    </row>
    <row r="56" spans="1:73" ht="23.25" hidden="1">
      <c r="A56" s="149" t="str">
        <f>D56&amp;B56</f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0"/>
        <v>OKOK</v>
      </c>
      <c r="BU56" s="8"/>
    </row>
    <row r="57" spans="1:73" hidden="1">
      <c r="A57" s="149" t="str">
        <f>D57&amp;B57</f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>D58&amp;B58</f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0"/>
        <v>OKOK</v>
      </c>
      <c r="BU58" s="8"/>
    </row>
    <row r="59" spans="1:73" hidden="1">
      <c r="A59" s="149" t="str">
        <f>D59&amp;B59</f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>D60&amp;B60</f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0"/>
        <v>OKOK</v>
      </c>
      <c r="BU60" s="8"/>
    </row>
    <row r="61" spans="1:73" hidden="1">
      <c r="A61" s="149" t="str">
        <f>D61&amp;B61</f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0"/>
        <v>OKOK</v>
      </c>
      <c r="BU61" s="8"/>
    </row>
    <row r="62" spans="1:73" ht="23.25" hidden="1">
      <c r="A62" s="149" t="str">
        <f>D62&amp;B62</f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0"/>
        <v>OKOK</v>
      </c>
      <c r="BU62" s="8"/>
    </row>
    <row r="63" spans="1:73" ht="21" hidden="1" customHeight="1">
      <c r="A63" s="149" t="str">
        <f>D63&amp;B63</f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0"/>
        <v>OKOK</v>
      </c>
      <c r="BU63" s="8"/>
    </row>
    <row r="64" spans="1:73" hidden="1">
      <c r="A64" s="149" t="str">
        <f>D64&amp;B64</f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>D65&amp;B65</f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0"/>
        <v>OKOK</v>
      </c>
      <c r="BU65" s="8"/>
    </row>
    <row r="66" spans="1:73" hidden="1">
      <c r="A66" s="149" t="str">
        <f>D66&amp;B66</f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0"/>
        <v>OKOK</v>
      </c>
      <c r="BU66" s="8"/>
    </row>
    <row r="67" spans="1:73" hidden="1">
      <c r="A67" s="149" t="str">
        <f>D67&amp;B67</f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0"/>
        <v/>
      </c>
      <c r="BU67" s="8"/>
    </row>
    <row r="68" spans="1:73" hidden="1">
      <c r="A68" s="149" t="str">
        <f>D68&amp;B68</f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0"/>
        <v/>
      </c>
      <c r="BU68" s="8"/>
    </row>
    <row r="69" spans="1:73" hidden="1">
      <c r="A69" s="149" t="str">
        <f>D69&amp;B69</f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0"/>
        <v/>
      </c>
      <c r="BU69" s="8"/>
    </row>
    <row r="70" spans="1:73" hidden="1">
      <c r="A70" s="149" t="str">
        <f>D70&amp;B70</f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0"/>
        <v/>
      </c>
      <c r="BU70" s="8"/>
    </row>
    <row r="71" spans="1:73" hidden="1">
      <c r="A71" s="149" t="str">
        <f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0"/>
        <v/>
      </c>
      <c r="BU71" s="8"/>
    </row>
    <row r="72" spans="1:73" hidden="1">
      <c r="A72" s="149" t="str">
        <f>D72&amp;B72</f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0"/>
        <v>OKOK</v>
      </c>
      <c r="BU72" s="8"/>
    </row>
    <row r="73" spans="1:73" hidden="1">
      <c r="A73" s="149" t="str">
        <f>D73&amp;B73</f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0"/>
        <v/>
      </c>
      <c r="BU73" s="8"/>
    </row>
    <row r="74" spans="1:73" hidden="1">
      <c r="A74" s="149" t="str">
        <f>D74&amp;B74</f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0" si="1">IF(BN74="","",SUBSTITUTE(BM74," ","")&amp;SUBSTITUTE(BN74," ",""))</f>
        <v>SemOportunidadeSemOportunidade</v>
      </c>
      <c r="BU74" s="8"/>
    </row>
    <row r="75" spans="1:73" hidden="1">
      <c r="A75" s="149" t="str">
        <f>D75&amp;B75</f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1"/>
        <v>SemOportunidadeSemOportunidade</v>
      </c>
      <c r="BU75" s="8"/>
    </row>
    <row r="76" spans="1:73" hidden="1">
      <c r="A76" s="149" t="str">
        <f>D76&amp;B76</f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1"/>
        <v/>
      </c>
      <c r="BU76" s="8"/>
    </row>
    <row r="77" spans="1:73" hidden="1">
      <c r="A77" s="149" t="str">
        <f>D77&amp;B77</f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1"/>
        <v/>
      </c>
      <c r="BU77" s="8"/>
    </row>
    <row r="78" spans="1:73" hidden="1">
      <c r="A78" s="149" t="str">
        <f>D78&amp;B78</f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1"/>
        <v/>
      </c>
      <c r="BU78" s="8"/>
    </row>
    <row r="79" spans="1:73" hidden="1">
      <c r="A79" s="149" t="str">
        <f>D79&amp;B79</f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1"/>
        <v>OKOK</v>
      </c>
      <c r="BU79" s="8"/>
    </row>
    <row r="80" spans="1:73" hidden="1">
      <c r="A80" s="149" t="str">
        <f>D80&amp;B80</f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1"/>
        <v/>
      </c>
      <c r="BU80" s="8"/>
    </row>
    <row r="81" spans="1:73" hidden="1">
      <c r="A81" s="149" t="str">
        <f>D81&amp;B81</f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1"/>
        <v/>
      </c>
      <c r="BU81" s="8"/>
    </row>
    <row r="82" spans="1:73" hidden="1">
      <c r="A82" s="149" t="str">
        <f>D82&amp;B82</f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1"/>
        <v>SuperExecução</v>
      </c>
      <c r="BU82" s="8"/>
    </row>
    <row r="83" spans="1:73" hidden="1">
      <c r="A83" s="149" t="str">
        <f>D83&amp;B83</f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1"/>
        <v>OKOK</v>
      </c>
      <c r="BU83" s="8"/>
    </row>
    <row r="84" spans="1:73" hidden="1">
      <c r="A84" s="149" t="str">
        <f>D84&amp;B84</f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1"/>
        <v>ConfiabilidadeOperação</v>
      </c>
      <c r="BU84" s="8"/>
    </row>
    <row r="85" spans="1:73" hidden="1">
      <c r="A85" s="149" t="str">
        <f>D85&amp;B85</f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>D86&amp;B86</f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1"/>
        <v>SemOportunidadeSemOportunidade</v>
      </c>
      <c r="BU86" s="8"/>
    </row>
    <row r="87" spans="1:73" hidden="1">
      <c r="A87" s="149" t="str">
        <f>D87&amp;B87</f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1"/>
        <v>SemOportunidadeSemOportunidade</v>
      </c>
      <c r="BU87" s="8"/>
    </row>
    <row r="88" spans="1:73" hidden="1">
      <c r="A88" s="149" t="str">
        <f>D88&amp;B88</f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1"/>
        <v>SemOportunidadeSemOportunidade</v>
      </c>
      <c r="BU88" s="8"/>
    </row>
    <row r="89" spans="1:73" hidden="1">
      <c r="A89" s="149" t="str">
        <f>D89&amp;B89</f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1"/>
        <v/>
      </c>
      <c r="BU89" s="8"/>
    </row>
    <row r="90" spans="1:73" hidden="1">
      <c r="A90" s="149" t="str">
        <f>D90&amp;B90</f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1"/>
        <v>SuperExecução</v>
      </c>
      <c r="BU90" s="8"/>
    </row>
    <row r="91" spans="1:73" hidden="1">
      <c r="A91" s="149" t="str">
        <f>D91&amp;B91</f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1"/>
        <v/>
      </c>
      <c r="BU91" s="8"/>
    </row>
    <row r="92" spans="1:73">
      <c r="A92" s="149" t="str">
        <f>D92&amp;B92</f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1"/>
        <v>SuperExecução</v>
      </c>
      <c r="BU92" s="8"/>
    </row>
    <row r="93" spans="1:73">
      <c r="A93" s="149" t="str">
        <f>D93&amp;B93</f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1"/>
        <v>SemOportunidadeSemOportunidade</v>
      </c>
      <c r="BU93" s="8"/>
    </row>
    <row r="94" spans="1:73">
      <c r="A94" s="149" t="str">
        <f>D94&amp;B94</f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>D95&amp;B95</f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>D96&amp;B96</f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>D97&amp;B97</f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1"/>
        <v/>
      </c>
      <c r="BU97" s="8"/>
    </row>
    <row r="98" spans="1:73">
      <c r="A98" s="149" t="str">
        <f>D98&amp;B98</f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1"/>
        <v>SuperEquipamento</v>
      </c>
      <c r="BU98" s="8"/>
    </row>
    <row r="99" spans="1:73">
      <c r="A99" s="149" t="str">
        <f>D99&amp;B99</f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1"/>
        <v>OKOK</v>
      </c>
      <c r="BU99" s="8"/>
    </row>
    <row r="100" spans="1:73">
      <c r="A100" s="149" t="str">
        <f>D100&amp;B100</f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1"/>
        <v>SuperExecução</v>
      </c>
      <c r="BU100" s="8"/>
    </row>
    <row r="101" spans="1:73" ht="23.25">
      <c r="A101" s="149" t="str">
        <f>D101&amp;B101</f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1"/>
        <v>OKOK</v>
      </c>
      <c r="BU101" s="8"/>
    </row>
    <row r="102" spans="1:73" hidden="1">
      <c r="A102" s="149" t="str">
        <f>D102&amp;B102</f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1"/>
        <v/>
      </c>
      <c r="BU102" s="8"/>
    </row>
    <row r="103" spans="1:73">
      <c r="A103" s="149" t="str">
        <f>D103&amp;B103</f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>D104&amp;B104</f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>D105&amp;B105</f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1"/>
        <v>SemOportunidadeSemOportunidade</v>
      </c>
      <c r="BU105" s="8"/>
    </row>
    <row r="106" spans="1:73">
      <c r="A106" s="149" t="str">
        <f>D106&amp;B106</f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51"/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>D108&amp;B108</f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>D109&amp;B109</f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>D110&amp;B110</f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>D111&amp;B111</f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>D107&amp;B112</f>
        <v>V40</v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>D113&amp;B113</f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>D114&amp;B114</f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1"/>
        <v>OKOK</v>
      </c>
      <c r="BU114" s="8"/>
    </row>
    <row r="115" spans="1:73">
      <c r="A115" s="149" t="str">
        <f>D115&amp;B115</f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1"/>
        <v>OKOK</v>
      </c>
      <c r="BU115" s="8"/>
    </row>
    <row r="116" spans="1:73" hidden="1">
      <c r="A116" s="149" t="str">
        <f>D116&amp;B116</f>
        <v/>
      </c>
      <c r="B116" s="116"/>
      <c r="C116" s="9" t="str">
        <f>IF(BS_CONTROLE[[#This Row],[DATA]]="","",WEEKNUM(BS_CONTROLE[[#This Row],[DATA]]))</f>
        <v/>
      </c>
      <c r="D116" s="118"/>
      <c r="E116" s="47"/>
      <c r="F116" s="142"/>
      <c r="G116" s="10" t="str">
        <f>IF(D116="","*",VLOOKUP(F116,BS_ATIVIDADE[],3,FALSE))</f>
        <v>*</v>
      </c>
      <c r="H116" s="120" t="s">
        <v>430</v>
      </c>
      <c r="I116" s="120" t="s">
        <v>430</v>
      </c>
      <c r="J116" s="119"/>
      <c r="K116" s="119"/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0"/>
      <c r="P116" s="120"/>
      <c r="Q116" s="119"/>
      <c r="R116" s="11" t="str">
        <f>IFERROR(_xlfn.XLOOKUP(F116, BS_ATIVIDADE[ATIVIDADE],BS_ATIVIDADE[UNIDADE] ), "*")</f>
        <v>*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19"/>
      <c r="W116" s="119"/>
      <c r="X116" s="118"/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-</v>
      </c>
      <c r="AJ116" s="10" t="str">
        <f>IF(BS_CONTROLE[[#This Row],[Atividade]]=0, "-", BS_CONTROLE[[#This Row],[Atividade]])</f>
        <v>-</v>
      </c>
      <c r="AK116" s="35" t="str">
        <f>BS_CONTROLE[[#This Row],[Local - Partida]]</f>
        <v>-</v>
      </c>
      <c r="AL116" s="35" t="str">
        <f>BS_CONTROLE[[#This Row],[Local - Encerramento]]</f>
        <v>-</v>
      </c>
      <c r="AM116" s="119" t="str">
        <f>IF(BS_CONTROLE[[#This Row],[Entre - Estações]]=0, "-", BS_CONTROLE[[#This Row],[Entre - Estações]])</f>
        <v>-</v>
      </c>
      <c r="AN116" s="119" t="str">
        <f>IF(BS_CONTROLE[[#This Row],[SB]]=0, "-", BS_CONTROLE[[#This Row],[SB]])</f>
        <v>-</v>
      </c>
      <c r="AO116" s="119" t="str">
        <f>IF(BS_CONTROLE[[#This Row],[SUB]]=0, "-", BS_CONTROLE[[#This Row],[SUB]])</f>
        <v>-</v>
      </c>
      <c r="AP116" s="119">
        <f>BS_CONTROLE[[#This Row],[KM - Inicio]]</f>
        <v>0</v>
      </c>
      <c r="AQ116" s="119">
        <f>BS_CONTROLE[[#This Row],[KM - Inicio]]</f>
        <v>0</v>
      </c>
      <c r="AR116" s="122"/>
      <c r="AS116" s="122"/>
      <c r="AT116" s="122"/>
      <c r="AU116" s="185"/>
      <c r="AV116" s="185"/>
      <c r="AW116" s="16"/>
      <c r="AX116" s="16"/>
      <c r="AY116" s="13" t="str">
        <f>IF(D116="","*",IFERROR(IF(ISODD(COUNT(AS116:AX116)),"ERRO",SUM((AT116-AS116),(AV116-AU116),(AX116-AW116))),"ERRO"))</f>
        <v>*</v>
      </c>
      <c r="AZ116" s="232"/>
      <c r="BA116" s="123"/>
      <c r="BB116" s="11" t="str">
        <f>IFERROR(_xlfn.XLOOKUP(AI116, BS_ATIVIDADE[ATIVIDADE],BS_ATIVIDADE[UNIDADE] ), "*")</f>
        <v>*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6" s="218">
        <f>BS_CONTROLE[[#This Row],[Responsavel pelo boletim]]</f>
        <v>0</v>
      </c>
      <c r="BG116" s="18"/>
      <c r="BH116" s="19"/>
      <c r="BI116" s="19"/>
      <c r="BJ116" s="19"/>
      <c r="BK116" s="19"/>
      <c r="BL116" s="18"/>
      <c r="BM116" s="146"/>
      <c r="BN116" s="145"/>
      <c r="BO116" s="146"/>
      <c r="BP116" s="186"/>
      <c r="BQ116" s="14" t="str">
        <f>IF(AND(BR116&lt;1,BS116&lt;1),"Produção e Intervalo",IF(BR116&lt;1,"Intervalo",IF(BS116&lt;1,"Produção","Aderente")))</f>
        <v>Aderente</v>
      </c>
      <c r="BR116" s="22" t="str">
        <f>IF(OR(B116="",F116=""),"*",AY116/P116)</f>
        <v>*</v>
      </c>
      <c r="BS116" s="22" t="str">
        <f>IF(OR(B116="",F116=""),"*",BA116/Q116)</f>
        <v>*</v>
      </c>
      <c r="BT116" s="8" t="str">
        <f t="shared" si="1"/>
        <v/>
      </c>
      <c r="BU116" s="8"/>
    </row>
    <row r="117" spans="1:73" hidden="1">
      <c r="A117" s="149" t="str">
        <f>D117&amp;B117</f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1"/>
        <v/>
      </c>
      <c r="BU117" s="8"/>
    </row>
    <row r="118" spans="1:73" hidden="1">
      <c r="A118" s="149" t="str">
        <f>D118&amp;B118</f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/>
      <c r="AS118" s="122"/>
      <c r="AT118" s="122"/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0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/>
      <c r="BI118" s="19"/>
      <c r="BJ118" s="19"/>
      <c r="BK118" s="19"/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</v>
      </c>
      <c r="BS118" s="22">
        <f>IF(OR(B118="",F118=""),"*",BA118/Q118)</f>
        <v>0</v>
      </c>
      <c r="BT118" s="8" t="str">
        <f t="shared" si="1"/>
        <v/>
      </c>
      <c r="BU118" s="8"/>
    </row>
    <row r="119" spans="1:73" hidden="1">
      <c r="A119" s="149" t="str">
        <f>D119&amp;B119</f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1282</v>
      </c>
      <c r="I119" s="120" t="s">
        <v>1282</v>
      </c>
      <c r="J119" s="119">
        <v>73</v>
      </c>
      <c r="K119" s="119">
        <v>373.55880000000002</v>
      </c>
      <c r="L119" s="119" t="s">
        <v>430</v>
      </c>
      <c r="M119" s="143" t="s">
        <v>1283</v>
      </c>
      <c r="N119" s="143" t="s">
        <v>1284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1285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/>
      <c r="BI119" s="19"/>
      <c r="BJ119" s="19"/>
      <c r="BK119" s="19"/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1"/>
        <v/>
      </c>
      <c r="BU119" s="8"/>
    </row>
    <row r="120" spans="1:73" hidden="1">
      <c r="A120" s="149" t="str">
        <f>D120&amp;B120</f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1286</v>
      </c>
      <c r="N120" s="143" t="s">
        <v>1287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1288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/>
      <c r="AS120" s="122"/>
      <c r="AT120" s="122"/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/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/>
      <c r="BI120" s="19"/>
      <c r="BJ120" s="19"/>
      <c r="BK120" s="19"/>
      <c r="BL120" s="18"/>
      <c r="BM120" s="146"/>
      <c r="BN120" s="145"/>
      <c r="BO120" s="146"/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1"/>
        <v/>
      </c>
      <c r="BU120" s="8"/>
    </row>
    <row r="121" spans="1:73" hidden="1">
      <c r="A121" s="149" t="str">
        <f>D121&amp;B121</f>
        <v>JOSIEL (TP-858)45938</v>
      </c>
      <c r="B121" s="116">
        <v>45938</v>
      </c>
      <c r="C121" s="9">
        <f>IF(BS_CONTROLE[[#This Row],[DATA]]="","",WEEKNUM(BS_CONTROLE[[#This Row],[DATA]]))</f>
        <v>41</v>
      </c>
      <c r="D121" s="118" t="s">
        <v>885</v>
      </c>
      <c r="E121" s="47"/>
      <c r="F121" s="142" t="s">
        <v>784</v>
      </c>
      <c r="G121" s="10" t="str">
        <f>IF(D121="","*",VLOOKUP(F121,BS_ATIVIDADE[],3,FALSE))</f>
        <v>SOLDA</v>
      </c>
      <c r="H121" s="120" t="s">
        <v>430</v>
      </c>
      <c r="I121" s="120" t="s">
        <v>430</v>
      </c>
      <c r="J121" s="119">
        <v>73</v>
      </c>
      <c r="K121" s="119">
        <v>261.10000000000002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1289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-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261.10000000000002</v>
      </c>
      <c r="AQ121" s="119">
        <f>BS_CONTROLE[[#This Row],[KM - Inicio]]</f>
        <v>261.10000000000002</v>
      </c>
      <c r="AR121" s="122"/>
      <c r="AS121" s="122"/>
      <c r="AT121" s="122"/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/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/>
      <c r="BI121" s="19"/>
      <c r="BJ121" s="19"/>
      <c r="BK121" s="19"/>
      <c r="BL121" s="18"/>
      <c r="BM121" s="146"/>
      <c r="BN121" s="145"/>
      <c r="BO121" s="146"/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1"/>
        <v/>
      </c>
      <c r="BU121" s="8"/>
    </row>
    <row r="122" spans="1:73" hidden="1">
      <c r="A122" s="149" t="str">
        <f>D122&amp;B122</f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430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1289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-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/>
      <c r="AS122" s="122"/>
      <c r="AT122" s="122"/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/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/>
      <c r="BI122" s="19"/>
      <c r="BJ122" s="19"/>
      <c r="BK122" s="19"/>
      <c r="BL122" s="18"/>
      <c r="BM122" s="146"/>
      <c r="BN122" s="145"/>
      <c r="BO122" s="146"/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1"/>
        <v/>
      </c>
      <c r="BU122" s="8"/>
    </row>
    <row r="123" spans="1:73" hidden="1">
      <c r="A123" s="149" t="str">
        <f>D123&amp;B123</f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430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1289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-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/>
      <c r="AS123" s="122"/>
      <c r="AT123" s="122"/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/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/>
      <c r="BI123" s="19"/>
      <c r="BJ123" s="19"/>
      <c r="BK123" s="19"/>
      <c r="BL123" s="18"/>
      <c r="BM123" s="146"/>
      <c r="BN123" s="145"/>
      <c r="BO123" s="146"/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1"/>
        <v/>
      </c>
      <c r="BU123" s="8"/>
    </row>
    <row r="124" spans="1:73" hidden="1">
      <c r="A124" s="149" t="str">
        <f>D124&amp;B124</f>
        <v>RAFAEL (TP-695)45938</v>
      </c>
      <c r="B124" s="116">
        <v>45938</v>
      </c>
      <c r="C124" s="9">
        <f>IF(BS_CONTROLE[[#This Row],[DATA]]="","",WEEKNUM(BS_CONTROLE[[#This Row],[DATA]]))</f>
        <v>41</v>
      </c>
      <c r="D124" s="118" t="s">
        <v>904</v>
      </c>
      <c r="E124" s="47"/>
      <c r="F124" s="142" t="s">
        <v>791</v>
      </c>
      <c r="G124" s="10" t="str">
        <f>IF(D124="","*",VLOOKUP(F124,BS_ATIVIDADE[],3,FALSE))</f>
        <v>TRILHO - SUBSTITUIÇÂO</v>
      </c>
      <c r="H124" s="120" t="s">
        <v>430</v>
      </c>
      <c r="I124" s="120" t="s">
        <v>430</v>
      </c>
      <c r="J124" s="119">
        <v>73</v>
      </c>
      <c r="K124" s="119">
        <v>149</v>
      </c>
      <c r="L124" s="119" t="s">
        <v>430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4" s="143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4" s="120">
        <v>0.375</v>
      </c>
      <c r="P124" s="120">
        <v>6.25E-2</v>
      </c>
      <c r="Q124" s="119">
        <v>60</v>
      </c>
      <c r="R124" s="11" t="str">
        <f>IFERROR(_xlfn.XLOOKUP(F124, BS_ATIVIDADE[ATIVIDADE],BS_ATIVIDADE[UNIDADE] ), "*")</f>
        <v>M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1054</v>
      </c>
      <c r="W124" s="119" t="s">
        <v>1290</v>
      </c>
      <c r="X124" s="118" t="s">
        <v>432</v>
      </c>
      <c r="Y124" s="145" t="s">
        <v>435</v>
      </c>
      <c r="Z124" s="118" t="s">
        <v>433</v>
      </c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SUBSTITUIÇÃO - TRILHO</v>
      </c>
      <c r="AJ124" s="10" t="str">
        <f>IF(BS_CONTROLE[[#This Row],[Atividade]]=0, "-", BS_CONTROLE[[#This Row],[Atividade]])</f>
        <v>PDM - SUBSTITUIÇÃO - TRILHO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ZCV-ZCT</v>
      </c>
      <c r="AN124" s="119">
        <f>IF(BS_CONTROLE[[#This Row],[SB]]=0, "-", BS_CONTROLE[[#This Row],[SB]])</f>
        <v>146152</v>
      </c>
      <c r="AO124" s="119">
        <f>IF(BS_CONTROLE[[#This Row],[SUB]]=0, "-", BS_CONTROLE[[#This Row],[SUB]])</f>
        <v>73</v>
      </c>
      <c r="AP124" s="119">
        <f>BS_CONTROLE[[#This Row],[KM - Inicio]]</f>
        <v>149</v>
      </c>
      <c r="AQ124" s="119">
        <f>BS_CONTROLE[[#This Row],[KM - Inicio]]</f>
        <v>149</v>
      </c>
      <c r="AR124" s="122"/>
      <c r="AS124" s="122"/>
      <c r="AT124" s="122"/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/>
      <c r="BB124" s="11" t="str">
        <f>IFERROR(_xlfn.XLOOKUP(AI124, BS_ATIVIDADE[ATIVIDADE],BS_ATIVIDADE[UNIDADE] ), "*")</f>
        <v>M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tr">
        <f>BS_CONTROLE[[#This Row],[Responsavel pelo boletim]]</f>
        <v>Rafael</v>
      </c>
      <c r="BG124" s="18"/>
      <c r="BH124" s="19"/>
      <c r="BI124" s="19"/>
      <c r="BJ124" s="19"/>
      <c r="BK124" s="19"/>
      <c r="BL124" s="18"/>
      <c r="BM124" s="146"/>
      <c r="BN124" s="145"/>
      <c r="BO124" s="146"/>
      <c r="BP124" s="186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 t="str">
        <f t="shared" si="1"/>
        <v/>
      </c>
      <c r="BU124" s="8"/>
    </row>
    <row r="125" spans="1:73" hidden="1">
      <c r="A125" s="149" t="str">
        <f>D125&amp;B125</f>
        <v>A6745938</v>
      </c>
      <c r="B125" s="116">
        <v>45938</v>
      </c>
      <c r="C125" s="9">
        <f>IF(BS_CONTROLE[[#This Row],[DATA]]="","",WEEKNUM(BS_CONTROLE[[#This Row],[DATA]]))</f>
        <v>41</v>
      </c>
      <c r="D125" s="118" t="s">
        <v>706</v>
      </c>
      <c r="E125" s="47"/>
      <c r="F125" s="142" t="s">
        <v>745</v>
      </c>
      <c r="G125" s="10" t="str">
        <f>IF(D125="","*",VLOOKUP(F125,BS_ATIVIDADE[],3,FALSE))</f>
        <v>OUTROS</v>
      </c>
      <c r="H125" s="120" t="s">
        <v>244</v>
      </c>
      <c r="I125" s="120" t="s">
        <v>244</v>
      </c>
      <c r="J125" s="119">
        <v>73</v>
      </c>
      <c r="K125" s="119">
        <v>139.19999999999999</v>
      </c>
      <c r="L125" s="119" t="s">
        <v>430</v>
      </c>
      <c r="M125" s="143" t="s">
        <v>1291</v>
      </c>
      <c r="N125" s="143" t="s">
        <v>1292</v>
      </c>
      <c r="O125" s="120">
        <v>0.375</v>
      </c>
      <c r="P125" s="120">
        <v>2.0833333333333332E-2</v>
      </c>
      <c r="Q125" s="119">
        <v>1</v>
      </c>
      <c r="R125" s="11" t="str">
        <f>IFERROR(_xlfn.XLOOKUP(F125, BS_ATIVIDADE[ATIVIDADE],BS_ATIVIDADE[UNIDADE] ), "*")</f>
        <v>BINÁRIO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1059</v>
      </c>
      <c r="W125" s="222" t="s">
        <v>1293</v>
      </c>
      <c r="X125" s="118" t="s">
        <v>432</v>
      </c>
      <c r="Y125" s="145" t="s">
        <v>435</v>
      </c>
      <c r="Z125" s="118" t="s">
        <v>427</v>
      </c>
      <c r="AA125" s="119">
        <v>1</v>
      </c>
      <c r="AB125" s="117" t="s">
        <v>422</v>
      </c>
      <c r="AC125" s="117" t="s">
        <v>416</v>
      </c>
      <c r="AD125" s="121">
        <v>0.33333333333333331</v>
      </c>
      <c r="AE125" s="119">
        <v>1603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OUTRAS ATIVIDADES</v>
      </c>
      <c r="AJ125" s="10" t="str">
        <f>IF(BS_CONTROLE[[#This Row],[Atividade]]=0, "-", BS_CONTROLE[[#This Row],[Atividade]])</f>
        <v>OUTRAS ATIVIDADES</v>
      </c>
      <c r="AK125" s="35" t="str">
        <f>BS_CONTROLE[[#This Row],[Local - Partida]]</f>
        <v>ZPNZXB</v>
      </c>
      <c r="AL125" s="35" t="str">
        <f>BS_CONTROLE[[#This Row],[Local - Encerramento]]</f>
        <v>ZPNZXB</v>
      </c>
      <c r="AM125" s="119" t="str">
        <f>IF(BS_CONTROLE[[#This Row],[Entre - Estações]]=0, "-", BS_CONTROLE[[#This Row],[Entre - Estações]])</f>
        <v>ZPN-ZCV</v>
      </c>
      <c r="AN125" s="119" t="str">
        <f>IF(BS_CONTROLE[[#This Row],[SB]]=0, "-", BS_CONTROLE[[#This Row],[SB]])</f>
        <v>ZCV2</v>
      </c>
      <c r="AO125" s="119">
        <f>IF(BS_CONTROLE[[#This Row],[SUB]]=0, "-", BS_CONTROLE[[#This Row],[SUB]])</f>
        <v>73</v>
      </c>
      <c r="AP125" s="119">
        <f>BS_CONTROLE[[#This Row],[KM - Inicio]]</f>
        <v>139.19999999999999</v>
      </c>
      <c r="AQ125" s="119">
        <f>BS_CONTROLE[[#This Row],[KM - Inicio]]</f>
        <v>139.19999999999999</v>
      </c>
      <c r="AR125" s="122"/>
      <c r="AS125" s="122"/>
      <c r="AT125" s="122"/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/>
      <c r="BB125" s="11" t="str">
        <f>IFERROR(_xlfn.XLOOKUP(AI125, BS_ATIVIDADE[ATIVIDADE],BS_ATIVIDADE[UNIDADE] ), "*")</f>
        <v>BINÁRIO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Nelson</v>
      </c>
      <c r="BG125" s="18"/>
      <c r="BH125" s="19"/>
      <c r="BI125" s="19"/>
      <c r="BJ125" s="19"/>
      <c r="BK125" s="19"/>
      <c r="BL125" s="18"/>
      <c r="BM125" s="146"/>
      <c r="BN125" s="145"/>
      <c r="BO125" s="146"/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1"/>
        <v/>
      </c>
      <c r="BU125" s="8"/>
    </row>
    <row r="126" spans="1:73" hidden="1">
      <c r="A126" s="149" t="str">
        <f>D126&amp;B126</f>
        <v>W9245938</v>
      </c>
      <c r="B126" s="116">
        <v>45938</v>
      </c>
      <c r="C126" s="9">
        <f>IF(BS_CONTROLE[[#This Row],[DATA]]="","",WEEKNUM(BS_CONTROLE[[#This Row],[DATA]]))</f>
        <v>41</v>
      </c>
      <c r="D126" s="165" t="s">
        <v>830</v>
      </c>
      <c r="E126" s="166"/>
      <c r="F126" s="167" t="s">
        <v>724</v>
      </c>
      <c r="G126" s="10" t="str">
        <f>IF(D126="","*",VLOOKUP(F126,BS_ATIVIDADE[],3,FALSE))</f>
        <v>MODERNIZAÇÃO</v>
      </c>
      <c r="H126" s="120" t="s">
        <v>1158</v>
      </c>
      <c r="I126" s="120" t="s">
        <v>1158</v>
      </c>
      <c r="J126" s="119">
        <v>73</v>
      </c>
      <c r="K126" s="143">
        <v>64.525000000000006</v>
      </c>
      <c r="L126" s="119">
        <v>63.5</v>
      </c>
      <c r="M126" s="143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6" s="143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6" s="120">
        <v>0.33333333333333331</v>
      </c>
      <c r="P126" s="120">
        <v>0.125</v>
      </c>
      <c r="Q126" s="119">
        <v>1812</v>
      </c>
      <c r="R126" s="11" t="str">
        <f>IFERROR(_xlfn.XLOOKUP(F126, BS_ATIVIDADE[ATIVIDADE],BS_ATIVIDADE[UNIDADE] ), "*")</f>
        <v>Nº DE DORMENTES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1159</v>
      </c>
      <c r="W126" s="222" t="s">
        <v>1264</v>
      </c>
      <c r="X126" s="118" t="s">
        <v>432</v>
      </c>
      <c r="Y126" s="145" t="s">
        <v>435</v>
      </c>
      <c r="Z126" s="118" t="s">
        <v>439</v>
      </c>
      <c r="AA126" s="119" t="s">
        <v>1294</v>
      </c>
      <c r="AB126" s="117" t="s">
        <v>422</v>
      </c>
      <c r="AC126" s="117" t="s">
        <v>416</v>
      </c>
      <c r="AD126" s="121">
        <v>0.29166666666666669</v>
      </c>
      <c r="AE126" s="119">
        <v>9320</v>
      </c>
      <c r="AF126" s="119">
        <v>9277</v>
      </c>
      <c r="AG126" s="119" t="s">
        <v>430</v>
      </c>
      <c r="AH126" s="17"/>
      <c r="AI126" s="142" t="str">
        <f>IF(BS_CONTROLE[[#This Row],[Atividade]]=0, "-", BS_CONTROLE[[#This Row],[Atividade]])</f>
        <v>MODERNIZAÇÃO - DORMENTE - DESCARGA</v>
      </c>
      <c r="AJ126" s="10" t="str">
        <f>IF(BS_CONTROLE[[#This Row],[Atividade]]=0, "-", BS_CONTROLE[[#This Row],[Atividade]])</f>
        <v>MODERNIZAÇÃO - DORMENTE - DESCARGA</v>
      </c>
      <c r="AK126" s="35" t="str">
        <f>BS_CONTROLE[[#This Row],[Local - Partida]]</f>
        <v>K58K59-2</v>
      </c>
      <c r="AL126" s="35" t="str">
        <f>BS_CONTROLE[[#This Row],[Local - Encerramento]]</f>
        <v>K58K59-2</v>
      </c>
      <c r="AM126" s="119" t="str">
        <f>IF(BS_CONTROLE[[#This Row],[Entre - Estações]]=0, "-", BS_CONTROLE[[#This Row],[Entre - Estações]])</f>
        <v>ZDG-ZTN</v>
      </c>
      <c r="AN126" s="119" t="str">
        <f>IF(BS_CONTROLE[[#This Row],[SB]]=0, "-", BS_CONTROLE[[#This Row],[SB]])</f>
        <v>K62ZTN</v>
      </c>
      <c r="AO126" s="119">
        <f>IF(BS_CONTROLE[[#This Row],[SUB]]=0, "-", BS_CONTROLE[[#This Row],[SUB]])</f>
        <v>73</v>
      </c>
      <c r="AP126" s="119">
        <f>BS_CONTROLE[[#This Row],[KM - Inicio]]</f>
        <v>64.525000000000006</v>
      </c>
      <c r="AQ126" s="119">
        <f>BS_CONTROLE[[#This Row],[KM - Inicio]]</f>
        <v>64.525000000000006</v>
      </c>
      <c r="AR126" s="122"/>
      <c r="AS126" s="122"/>
      <c r="AT126" s="122"/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/>
      <c r="BB126" s="11" t="str">
        <f>IFERROR(_xlfn.XLOOKUP(AI126, BS_ATIVIDADE[ATIVIDADE],BS_ATIVIDADE[UNIDADE] ), "*")</f>
        <v>Nº DE DORMENTES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Luiz Granado</v>
      </c>
      <c r="BG126" s="18"/>
      <c r="BH126" s="19"/>
      <c r="BI126" s="19"/>
      <c r="BJ126" s="19"/>
      <c r="BK126" s="19"/>
      <c r="BL126" s="18"/>
      <c r="BM126" s="146"/>
      <c r="BN126" s="145"/>
      <c r="BO126" s="146"/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1"/>
        <v/>
      </c>
      <c r="BU126" s="8"/>
    </row>
    <row r="127" spans="1:73" hidden="1">
      <c r="A127" s="149" t="str">
        <f>D127&amp;B127</f>
        <v>DANILO (TP-837)45938</v>
      </c>
      <c r="B127" s="116">
        <v>45938</v>
      </c>
      <c r="C127" s="9">
        <f>IF(BS_CONTROLE[[#This Row],[DATA]]="","",WEEKNUM(BS_CONTROLE[[#This Row],[DATA]]))</f>
        <v>41</v>
      </c>
      <c r="D127" s="165" t="s">
        <v>857</v>
      </c>
      <c r="E127" s="166"/>
      <c r="F127" s="167" t="s">
        <v>735</v>
      </c>
      <c r="G127" s="10" t="str">
        <f>IF(D127="","*",VLOOKUP(F127,BS_ATIVIDADE[],3,FALSE))</f>
        <v>MODERNIZAÇÃO</v>
      </c>
      <c r="H127" s="120" t="s">
        <v>430</v>
      </c>
      <c r="I127" s="120" t="s">
        <v>430</v>
      </c>
      <c r="J127" s="119">
        <v>73</v>
      </c>
      <c r="K127" s="143">
        <v>55.616999999999997</v>
      </c>
      <c r="L127" s="119">
        <v>55.625999999999998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7" s="120">
        <v>0.33333333333333331</v>
      </c>
      <c r="P127" s="120">
        <v>0.125</v>
      </c>
      <c r="Q127" s="119">
        <v>2</v>
      </c>
      <c r="R127" s="11" t="str">
        <f>IFERROR(_xlfn.XLOOKUP(F127, BS_ATIVIDADE[ATIVIDADE],BS_ATIVIDADE[UNIDADE] ), "*")</f>
        <v>Nº DE SOLDA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19" t="s">
        <v>1289</v>
      </c>
      <c r="X127" s="118" t="s">
        <v>432</v>
      </c>
      <c r="Y127" s="145" t="s">
        <v>435</v>
      </c>
      <c r="Z127" s="118" t="s">
        <v>440</v>
      </c>
      <c r="AA127" s="119" t="s">
        <v>430</v>
      </c>
      <c r="AB127" s="117" t="s">
        <v>430</v>
      </c>
      <c r="AC127" s="117" t="s">
        <v>430</v>
      </c>
      <c r="AD127" s="121" t="s">
        <v>430</v>
      </c>
      <c r="AE127" s="119" t="s">
        <v>430</v>
      </c>
      <c r="AF127" s="119" t="s">
        <v>430</v>
      </c>
      <c r="AG127" s="119" t="s">
        <v>430</v>
      </c>
      <c r="AH127" s="17"/>
      <c r="AI127" s="142" t="str">
        <f>IF(BS_CONTROLE[[#This Row],[Atividade]]=0, "-", BS_CONTROLE[[#This Row],[Atividade]])</f>
        <v>MODERNIZAÇÃO - SOLDA</v>
      </c>
      <c r="AJ127" s="10" t="str">
        <f>IF(BS_CONTROLE[[#This Row],[Atividade]]=0, "-", BS_CONTROLE[[#This Row],[Atividade]])</f>
        <v>MODERNIZAÇÃO - SOLDA</v>
      </c>
      <c r="AK127" s="35" t="str">
        <f>BS_CONTROLE[[#This Row],[Local - Partida]]</f>
        <v>-</v>
      </c>
      <c r="AL127" s="35" t="str">
        <f>BS_CONTROLE[[#This Row],[Local - Encerramento]]</f>
        <v>-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ZDGK58</v>
      </c>
      <c r="AO127" s="119">
        <f>IF(BS_CONTROLE[[#This Row],[SUB]]=0, "-", BS_CONTROLE[[#This Row],[SUB]])</f>
        <v>73</v>
      </c>
      <c r="AP127" s="119">
        <f>BS_CONTROLE[[#This Row],[KM - Inicio]]</f>
        <v>55.616999999999997</v>
      </c>
      <c r="AQ127" s="119">
        <f>BS_CONTROLE[[#This Row],[KM - Inicio]]</f>
        <v>55.616999999999997</v>
      </c>
      <c r="AR127" s="122"/>
      <c r="AS127" s="122"/>
      <c r="AT127" s="122"/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/>
      <c r="BB127" s="11" t="str">
        <f>IFERROR(_xlfn.XLOOKUP(AI127, BS_ATIVIDADE[ATIVIDADE],BS_ATIVIDADE[UNIDADE] ), "*")</f>
        <v>Nº DE SOLDA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/>
      <c r="BI127" s="19"/>
      <c r="BJ127" s="19"/>
      <c r="BK127" s="19"/>
      <c r="BL127" s="18"/>
      <c r="BM127" s="146"/>
      <c r="BN127" s="145"/>
      <c r="BO127" s="146"/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1"/>
        <v/>
      </c>
      <c r="BU127" s="8"/>
    </row>
    <row r="128" spans="1:73" hidden="1">
      <c r="A128" s="149" t="str">
        <f>D128&amp;B128</f>
        <v>V40</v>
      </c>
      <c r="B128" s="116"/>
      <c r="C128" s="9" t="str">
        <f>IF(BS_CONTROLE[[#This Row],[DATA]]="","",WEEKNUM(BS_CONTROLE[[#This Row],[DATA]]))</f>
        <v/>
      </c>
      <c r="D128" s="118" t="s">
        <v>764</v>
      </c>
      <c r="E128" s="47"/>
      <c r="F128" s="142" t="s">
        <v>707</v>
      </c>
      <c r="G128" s="10" t="str">
        <f>IF(D128="","*",VLOOKUP(F128,BS_ATIVIDADE[],3,FALSE))</f>
        <v>MECANIZAÇÃO - SOCADORA</v>
      </c>
      <c r="H128" s="120" t="s">
        <v>28</v>
      </c>
      <c r="I128" s="120" t="s">
        <v>28</v>
      </c>
      <c r="J128" s="119">
        <v>73</v>
      </c>
      <c r="K128" s="119">
        <v>15</v>
      </c>
      <c r="L128" s="119" t="s">
        <v>430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8" s="120">
        <v>0.35416666666666669</v>
      </c>
      <c r="P128" s="120">
        <v>8.3333333333333329E-2</v>
      </c>
      <c r="Q128" s="119">
        <v>1300</v>
      </c>
      <c r="R128" s="11" t="str">
        <f>IFERROR(_xlfn.XLOOKUP(F128, BS_ATIVIDADE[ATIVIDADE],BS_ATIVIDADE[UNIDADE] ), "*")</f>
        <v>M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1025</v>
      </c>
      <c r="W128" s="222" t="s">
        <v>1269</v>
      </c>
      <c r="X128" s="118" t="s">
        <v>432</v>
      </c>
      <c r="Y128" s="145"/>
      <c r="Z128" s="118" t="s">
        <v>433</v>
      </c>
      <c r="AA128" s="119">
        <v>1</v>
      </c>
      <c r="AB128" s="117" t="s">
        <v>422</v>
      </c>
      <c r="AC128" s="117" t="s">
        <v>416</v>
      </c>
      <c r="AD128" s="121">
        <v>0.29166666666666669</v>
      </c>
      <c r="AE128" s="119">
        <v>6240</v>
      </c>
      <c r="AF128" s="119">
        <v>6200</v>
      </c>
      <c r="AG128" s="119" t="s">
        <v>430</v>
      </c>
      <c r="AH128" s="17"/>
      <c r="AI128" s="142" t="str">
        <f>IF(BS_CONTROLE[[#This Row],[Atividade]]=0, "-", BS_CONTROLE[[#This Row],[Atividade]])</f>
        <v>MECANIZAÇÃO - SOCADORA</v>
      </c>
      <c r="AJ128" s="10" t="str">
        <f>IF(BS_CONTROLE[[#This Row],[Atividade]]=0, "-", BS_CONTROLE[[#This Row],[Atividade]])</f>
        <v>MECANIZAÇÃO - SOCADORA</v>
      </c>
      <c r="AK128" s="35" t="str">
        <f>BS_CONTROLE[[#This Row],[Local - Partida]]</f>
        <v>ZTO</v>
      </c>
      <c r="AL128" s="35" t="str">
        <f>BS_CONTROLE[[#This Row],[Local - Encerramento]]</f>
        <v>ZTO</v>
      </c>
      <c r="AM128" s="119" t="str">
        <f>IF(BS_CONTROLE[[#This Row],[Entre - Estações]]=0, "-", BS_CONTROLE[[#This Row],[Entre - Estações]])</f>
        <v>ZTO-ZDZ</v>
      </c>
      <c r="AN128" s="119" t="str">
        <f>IF(BS_CONTROLE[[#This Row],[SB]]=0, "-", BS_CONTROLE[[#This Row],[SB]])</f>
        <v>K14K18</v>
      </c>
      <c r="AO128" s="119">
        <f>IF(BS_CONTROLE[[#This Row],[SUB]]=0, "-", BS_CONTROLE[[#This Row],[SUB]])</f>
        <v>73</v>
      </c>
      <c r="AP128" s="119">
        <f>BS_CONTROLE[[#This Row],[KM - Inicio]]</f>
        <v>15</v>
      </c>
      <c r="AQ128" s="119">
        <f>BS_CONTROLE[[#This Row],[KM - Inicio]]</f>
        <v>15</v>
      </c>
      <c r="AR128" s="122"/>
      <c r="AS128" s="122"/>
      <c r="AT128" s="122"/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/>
      <c r="BB128" s="11" t="str">
        <f>IFERROR(_xlfn.XLOOKUP(AI128, BS_ATIVIDADE[ATIVIDADE],BS_ATIVIDADE[UNIDADE] ), "*")</f>
        <v>M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Antonioni</v>
      </c>
      <c r="BG128" s="18"/>
      <c r="BH128" s="19"/>
      <c r="BI128" s="19"/>
      <c r="BJ128" s="19"/>
      <c r="BK128" s="19"/>
      <c r="BL128" s="18"/>
      <c r="BM128" s="146"/>
      <c r="BN128" s="145"/>
      <c r="BO128" s="146"/>
      <c r="BP128" s="186"/>
      <c r="BQ128" s="14" t="str">
        <f>IF(AND(BR128&lt;1,BS128&lt;1),"Produção e Intervalo",IF(BR128&lt;1,"Intervalo",IF(BS128&lt;1,"Produção","Aderente")))</f>
        <v>Aderente</v>
      </c>
      <c r="BR128" s="22" t="str">
        <f>IF(OR(B128="",F128=""),"*",AY128/P128)</f>
        <v>*</v>
      </c>
      <c r="BS128" s="22" t="str">
        <f>IF(OR(B128="",F128=""),"*",BA128/Q128)</f>
        <v>*</v>
      </c>
      <c r="BT128" s="8" t="str">
        <f t="shared" si="1"/>
        <v/>
      </c>
      <c r="BU128" s="8"/>
    </row>
    <row r="129" spans="1:73" hidden="1">
      <c r="A129" s="149" t="str">
        <f>D129&amp;B129</f>
        <v>W9945938</v>
      </c>
      <c r="B129" s="116">
        <v>45938</v>
      </c>
      <c r="C129" s="9">
        <f>IF(BS_CONTROLE[[#This Row],[DATA]]="","",WEEKNUM(BS_CONTROLE[[#This Row],[DATA]]))</f>
        <v>41</v>
      </c>
      <c r="D129" s="118" t="s">
        <v>836</v>
      </c>
      <c r="E129" s="47"/>
      <c r="F129" s="142" t="s">
        <v>777</v>
      </c>
      <c r="G129" s="10" t="str">
        <f>IF(D129="","*",VLOOKUP(F129,BS_ATIVIDADE[],3,FALSE))</f>
        <v>PEDRA</v>
      </c>
      <c r="H129" s="120" t="s">
        <v>196</v>
      </c>
      <c r="I129" s="120" t="s">
        <v>430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0.33333333333333331</v>
      </c>
      <c r="P129" s="120">
        <v>6.25E-2</v>
      </c>
      <c r="Q129" s="119">
        <v>7</v>
      </c>
      <c r="R129" s="11" t="str">
        <f>IFERROR(_xlfn.XLOOKUP(F129, BS_ATIVIDADE[ATIVIDADE],BS_ATIVIDADE[UNIDADE] ), "*")</f>
        <v>VAGÕES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1262</v>
      </c>
      <c r="W129" s="119" t="s">
        <v>1295</v>
      </c>
      <c r="X129" s="118" t="s">
        <v>432</v>
      </c>
      <c r="Y129" s="145" t="s">
        <v>435</v>
      </c>
      <c r="Z129" s="118" t="s">
        <v>427</v>
      </c>
      <c r="AA129" s="119">
        <v>2</v>
      </c>
      <c r="AB129" s="117" t="s">
        <v>428</v>
      </c>
      <c r="AC129" s="223" t="s">
        <v>429</v>
      </c>
      <c r="AD129" s="121">
        <v>0.29166666666666669</v>
      </c>
      <c r="AE129" s="119" t="s">
        <v>430</v>
      </c>
      <c r="AF129" s="119" t="s">
        <v>430</v>
      </c>
      <c r="AG129" s="119" t="s">
        <v>430</v>
      </c>
      <c r="AH129" s="17"/>
      <c r="AI129" s="142" t="str">
        <f>IF(BS_CONTROLE[[#This Row],[Atividade]]=0, "-", BS_CONTROLE[[#This Row],[Atividade]])</f>
        <v>PDM - PEDRA - DESCARGA</v>
      </c>
      <c r="AJ129" s="10" t="str">
        <f>IF(BS_CONTROLE[[#This Row],[Atividade]]=0, "-", BS_CONTROLE[[#This Row],[Atividade]])</f>
        <v>PDM - PEDRA - DESCARGA</v>
      </c>
      <c r="AK129" s="35" t="str">
        <f>BS_CONTROLE[[#This Row],[Local - Partida]]</f>
        <v>ZMA</v>
      </c>
      <c r="AL129" s="35" t="str">
        <f>BS_CONTROLE[[#This Row],[Local - Encerramento]]</f>
        <v>-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VAGÕES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PCM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Produção e Intervalo</v>
      </c>
      <c r="BR129" s="22">
        <f>IF(OR(B129="",F129=""),"*",AY129/P129)</f>
        <v>0</v>
      </c>
      <c r="BS129" s="22">
        <f>IF(OR(B129="",F129=""),"*",BA129/Q129)</f>
        <v>0</v>
      </c>
      <c r="BT129" s="8" t="str">
        <f t="shared" si="1"/>
        <v/>
      </c>
      <c r="BU129" s="8"/>
    </row>
    <row r="130" spans="1:73" hidden="1">
      <c r="A130" s="149" t="str">
        <f>D130&amp;B130</f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430</v>
      </c>
      <c r="I130" s="120" t="s">
        <v>196</v>
      </c>
      <c r="J130" s="119">
        <v>71</v>
      </c>
      <c r="K130" s="119">
        <v>244.5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0" s="143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0" s="120">
        <v>0.45833333333333331</v>
      </c>
      <c r="P130" s="120">
        <v>6.25E-2</v>
      </c>
      <c r="Q130" s="119">
        <v>5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0" s="119" t="s">
        <v>1262</v>
      </c>
      <c r="W130" s="119" t="s">
        <v>1273</v>
      </c>
      <c r="X130" s="118" t="s">
        <v>432</v>
      </c>
      <c r="Y130" s="145" t="s">
        <v>435</v>
      </c>
      <c r="Z130" s="118" t="s">
        <v>437</v>
      </c>
      <c r="AA130" s="119" t="s">
        <v>430</v>
      </c>
      <c r="AB130" s="117" t="s">
        <v>430</v>
      </c>
      <c r="AC130" s="223" t="s">
        <v>430</v>
      </c>
      <c r="AD130" s="121" t="s">
        <v>430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-</v>
      </c>
      <c r="AL130" s="35" t="str">
        <f>BS_CONTROLE[[#This Row],[Local - Encerramento]]</f>
        <v>ZMA</v>
      </c>
      <c r="AM130" s="119" t="str">
        <f>IF(BS_CONTROLE[[#This Row],[Entre - Estações]]=0, "-", BS_CONTROLE[[#This Row],[Entre - Estações]])</f>
        <v>ZTO-ZOI</v>
      </c>
      <c r="AN130" s="119">
        <f>IF(BS_CONTROLE[[#This Row],[SB]]=0, "-", BS_CONTROLE[[#This Row],[SB]])</f>
        <v>2432441</v>
      </c>
      <c r="AO130" s="119">
        <f>IF(BS_CONTROLE[[#This Row],[SUB]]=0, "-", BS_CONTROLE[[#This Row],[SUB]])</f>
        <v>71</v>
      </c>
      <c r="AP130" s="119">
        <f>BS_CONTROLE[[#This Row],[KM - Inicio]]</f>
        <v>244.5</v>
      </c>
      <c r="AQ130" s="119">
        <f>BS_CONTROLE[[#This Row],[KM - Inicio]]</f>
        <v>244.5</v>
      </c>
      <c r="AR130" s="122"/>
      <c r="AS130" s="122"/>
      <c r="AT130" s="122"/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/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0" s="218" t="str">
        <f>BS_CONTROLE[[#This Row],[Responsavel pelo boletim]]</f>
        <v>PCM</v>
      </c>
      <c r="BG130" s="18"/>
      <c r="BH130" s="19"/>
      <c r="BI130" s="19"/>
      <c r="BJ130" s="19"/>
      <c r="BK130" s="19"/>
      <c r="BL130" s="18"/>
      <c r="BM130" s="146"/>
      <c r="BN130" s="145"/>
      <c r="BO130" s="146"/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1"/>
        <v/>
      </c>
      <c r="BU130" s="8"/>
    </row>
    <row r="131" spans="1:73" hidden="1">
      <c r="A131" s="149" t="str">
        <f>D131&amp;B131</f>
        <v>V40</v>
      </c>
      <c r="B131" s="116"/>
      <c r="C131" s="9" t="str">
        <f>IF(BS_CONTROLE[[#This Row],[DATA]]="","",WEEKNUM(BS_CONTROLE[[#This Row],[DATA]]))</f>
        <v/>
      </c>
      <c r="D131" s="118" t="s">
        <v>764</v>
      </c>
      <c r="E131" s="47"/>
      <c r="F131" s="142" t="s">
        <v>707</v>
      </c>
      <c r="G131" s="10" t="str">
        <f>IF(D131="","*",VLOOKUP(F131,BS_ATIVIDADE[],3,FALSE))</f>
        <v>MECANIZAÇÃO - SOCADORA</v>
      </c>
      <c r="H131" s="120" t="s">
        <v>28</v>
      </c>
      <c r="I131" s="120" t="s">
        <v>28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0.5</v>
      </c>
      <c r="P131" s="120">
        <v>8.3333333333333329E-2</v>
      </c>
      <c r="Q131" s="119">
        <v>1300</v>
      </c>
      <c r="R131" s="11" t="str">
        <f>IFERROR(_xlfn.XLOOKUP(F131, BS_ATIVIDADE[ATIVIDADE],BS_ATIVIDADE[UNIDADE] ), "*")</f>
        <v>M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1025</v>
      </c>
      <c r="W131" s="119" t="s">
        <v>1274</v>
      </c>
      <c r="X131" s="118" t="s">
        <v>432</v>
      </c>
      <c r="Y131" s="145"/>
      <c r="Z131" s="118" t="s">
        <v>438</v>
      </c>
      <c r="AA131" s="119" t="s">
        <v>430</v>
      </c>
      <c r="AB131" s="117" t="s">
        <v>430</v>
      </c>
      <c r="AC131" s="117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MECANIZAÇÃO - SOCADORA</v>
      </c>
      <c r="AJ131" s="10" t="str">
        <f>IF(BS_CONTROLE[[#This Row],[Atividade]]=0, "-", BS_CONTROLE[[#This Row],[Atividade]])</f>
        <v>MECANIZAÇÃO - SOCADORA</v>
      </c>
      <c r="AK131" s="35" t="str">
        <f>BS_CONTROLE[[#This Row],[Local - Partida]]</f>
        <v>ZTO</v>
      </c>
      <c r="AL131" s="35" t="str">
        <f>BS_CONTROLE[[#This Row],[Local - Encerramento]]</f>
        <v>ZTO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/>
      <c r="AS131" s="122"/>
      <c r="AT131" s="122"/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/>
      <c r="BB131" s="11" t="str">
        <f>IFERROR(_xlfn.XLOOKUP(AI131, BS_ATIVIDADE[ATIVIDADE],BS_ATIVIDADE[UNIDADE] ), "*")</f>
        <v>M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Antonioni</v>
      </c>
      <c r="BG131" s="18"/>
      <c r="BH131" s="19"/>
      <c r="BI131" s="19"/>
      <c r="BJ131" s="19"/>
      <c r="BK131" s="19"/>
      <c r="BL131" s="18"/>
      <c r="BM131" s="146"/>
      <c r="BN131" s="145"/>
      <c r="BO131" s="146"/>
      <c r="BP131" s="186"/>
      <c r="BQ131" s="14" t="str">
        <f>IF(AND(BR131&lt;1,BS131&lt;1),"Produção e Intervalo",IF(BR131&lt;1,"Intervalo",IF(BS131&lt;1,"Produção","Aderente")))</f>
        <v>Aderente</v>
      </c>
      <c r="BR131" s="22" t="str">
        <f>IF(OR(B131="",F131=""),"*",AY131/P131)</f>
        <v>*</v>
      </c>
      <c r="BS131" s="22" t="str">
        <f>IF(OR(B131="",F131=""),"*",BA131/Q131)</f>
        <v>*</v>
      </c>
      <c r="BT131" s="8" t="str">
        <f t="shared" si="1"/>
        <v/>
      </c>
      <c r="BU131" s="8"/>
    </row>
    <row r="132" spans="1:73" hidden="1">
      <c r="A132" s="149" t="str">
        <f>D132&amp;B132</f>
        <v>KLECIO (TP-699)45938</v>
      </c>
      <c r="B132" s="116">
        <v>45938</v>
      </c>
      <c r="C132" s="9">
        <f>IF(BS_CONTROLE[[#This Row],[DATA]]="","",WEEKNUM(BS_CONTROLE[[#This Row],[DATA]]))</f>
        <v>41</v>
      </c>
      <c r="D132" s="118" t="s">
        <v>893</v>
      </c>
      <c r="E132" s="47"/>
      <c r="F132" s="142" t="s">
        <v>784</v>
      </c>
      <c r="G132" s="10" t="str">
        <f>IF(D132="","*",VLOOKUP(F132,BS_ATIVIDADE[],3,FALSE))</f>
        <v>SOLDA</v>
      </c>
      <c r="H132" s="120" t="s">
        <v>430</v>
      </c>
      <c r="I132" s="120" t="s">
        <v>430</v>
      </c>
      <c r="J132" s="119">
        <v>70</v>
      </c>
      <c r="K132" s="119">
        <v>144.19999999999999</v>
      </c>
      <c r="L132" s="119" t="s">
        <v>430</v>
      </c>
      <c r="M132" s="143" t="s">
        <v>1296</v>
      </c>
      <c r="N132" s="143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2" s="120">
        <v>0.33333333333333331</v>
      </c>
      <c r="P132" s="120">
        <v>6.25E-2</v>
      </c>
      <c r="Q132" s="119">
        <v>1</v>
      </c>
      <c r="R132" s="11" t="str">
        <f>IFERROR(_xlfn.XLOOKUP(F132, BS_ATIVIDADE[ATIVIDADE],BS_ATIVIDADE[UNIDADE] ), "*")</f>
        <v>Nº DE SOLDA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2" s="119" t="s">
        <v>1063</v>
      </c>
      <c r="W132" s="119" t="s">
        <v>1289</v>
      </c>
      <c r="X132" s="118" t="s">
        <v>432</v>
      </c>
      <c r="Y132" s="145" t="s">
        <v>435</v>
      </c>
      <c r="Z132" s="118" t="s">
        <v>433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PDM - SOLDA</v>
      </c>
      <c r="AJ132" s="10" t="str">
        <f>IF(BS_CONTROLE[[#This Row],[Atividade]]=0, "-", BS_CONTROLE[[#This Row],[Atividade]])</f>
        <v>PDM - SOLDA</v>
      </c>
      <c r="AK132" s="35" t="str">
        <f>BS_CONTROLE[[#This Row],[Local - Partida]]</f>
        <v>-</v>
      </c>
      <c r="AL132" s="35" t="str">
        <f>BS_CONTROLE[[#This Row],[Local - Encerramento]]</f>
        <v>-</v>
      </c>
      <c r="AM132" s="119" t="str">
        <f>IF(BS_CONTROLE[[#This Row],[Entre - Estações]]=0, "-", BS_CONTROLE[[#This Row],[Entre - Estações]])</f>
        <v>ZQX-1</v>
      </c>
      <c r="AN132" s="119" t="str">
        <f>IF(BS_CONTROLE[[#This Row],[SB]]=0, "-", BS_CONTROLE[[#This Row],[SB]])</f>
        <v>ZQX1</v>
      </c>
      <c r="AO132" s="119">
        <f>IF(BS_CONTROLE[[#This Row],[SUB]]=0, "-", BS_CONTROLE[[#This Row],[SUB]])</f>
        <v>70</v>
      </c>
      <c r="AP132" s="119">
        <f>BS_CONTROLE[[#This Row],[KM - Inicio]]</f>
        <v>144.19999999999999</v>
      </c>
      <c r="AQ132" s="119">
        <f>BS_CONTROLE[[#This Row],[KM - Inicio]]</f>
        <v>144.19999999999999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Nº DE SOLDA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2" s="218" t="str">
        <f>BS_CONTROLE[[#This Row],[Responsavel pelo boletim]]</f>
        <v>Klécio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Produção e Intervalo</v>
      </c>
      <c r="BR132" s="22">
        <f>IF(OR(B132="",F132=""),"*",AY132/P132)</f>
        <v>0</v>
      </c>
      <c r="BS132" s="22">
        <f>IF(OR(B132="",F132=""),"*",BA132/Q132)</f>
        <v>0</v>
      </c>
      <c r="BT132" s="8" t="str">
        <f t="shared" si="1"/>
        <v/>
      </c>
    </row>
    <row r="133" spans="1:73" hidden="1">
      <c r="A133" s="149" t="str">
        <f>D133&amp;B133</f>
        <v>A7445938</v>
      </c>
      <c r="B133" s="116">
        <v>45938</v>
      </c>
      <c r="C133" s="9">
        <f>IF(BS_CONTROLE[[#This Row],[DATA]]="","",WEEKNUM(BS_CONTROLE[[#This Row],[DATA]]))</f>
        <v>41</v>
      </c>
      <c r="D133" s="118" t="s">
        <v>720</v>
      </c>
      <c r="E133" s="47"/>
      <c r="F133" s="142" t="s">
        <v>623</v>
      </c>
      <c r="G133" s="10" t="str">
        <f>IF(D133="","*",VLOOKUP(F133,BS_ATIVIDADE[],3,FALSE))</f>
        <v>DETECÇÃO</v>
      </c>
      <c r="H133" s="120" t="s">
        <v>1297</v>
      </c>
      <c r="I133" s="120" t="s">
        <v>72</v>
      </c>
      <c r="J133" s="119">
        <v>70</v>
      </c>
      <c r="K133" s="119">
        <v>137.19999999999999</v>
      </c>
      <c r="L133" s="119" t="s">
        <v>430</v>
      </c>
      <c r="M133" s="143" t="s">
        <v>1298</v>
      </c>
      <c r="N133" s="143" t="s">
        <v>1299</v>
      </c>
      <c r="O133" s="120">
        <v>0.41666666666666669</v>
      </c>
      <c r="P133" s="120">
        <v>0.41666666666666669</v>
      </c>
      <c r="Q133" s="119">
        <v>70</v>
      </c>
      <c r="R133" s="11" t="str">
        <f>IFERROR(_xlfn.XLOOKUP(F133, BS_ATIVIDADE[ATIVIDADE],BS_ATIVIDADE[UNIDADE] ), "*")</f>
        <v>KM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1300</v>
      </c>
      <c r="W133" s="119" t="s">
        <v>1301</v>
      </c>
      <c r="X133" s="118" t="s">
        <v>426</v>
      </c>
      <c r="Y133" s="145" t="s">
        <v>425</v>
      </c>
      <c r="Z133" s="118" t="s">
        <v>427</v>
      </c>
      <c r="AA133" s="119">
        <v>1</v>
      </c>
      <c r="AB133" s="117" t="s">
        <v>422</v>
      </c>
      <c r="AC133" s="117" t="s">
        <v>416</v>
      </c>
      <c r="AD133" s="121">
        <v>0.375</v>
      </c>
      <c r="AE133" s="119">
        <v>6294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DETECÇÃO - RONDA 7 DIAS</v>
      </c>
      <c r="AJ133" s="10" t="str">
        <f>IF(BS_CONTROLE[[#This Row],[Atividade]]=0, "-", BS_CONTROLE[[#This Row],[Atividade]])</f>
        <v>DETECÇÃO - RONDA 7 DIAS</v>
      </c>
      <c r="AK133" s="35" t="str">
        <f>BS_CONTROLE[[#This Row],[Local - Partida]]</f>
        <v>ZRQ138</v>
      </c>
      <c r="AL133" s="35" t="str">
        <f>BS_CONTROLE[[#This Row],[Local - Encerramento]]</f>
        <v>ZSU1</v>
      </c>
      <c r="AM133" s="119" t="str">
        <f>IF(BS_CONTROLE[[#This Row],[Entre - Estações]]=0, "-", BS_CONTROLE[[#This Row],[Entre - Estações]])</f>
        <v>ZRQ-ZSU</v>
      </c>
      <c r="AN133" s="119" t="str">
        <f>IF(BS_CONTROLE[[#This Row],[SB]]=0, "-", BS_CONTROLE[[#This Row],[SB]])</f>
        <v>ZRQZSU</v>
      </c>
      <c r="AO133" s="119">
        <f>IF(BS_CONTROLE[[#This Row],[SUB]]=0, "-", BS_CONTROLE[[#This Row],[SUB]])</f>
        <v>70</v>
      </c>
      <c r="AP133" s="119">
        <f>BS_CONTROLE[[#This Row],[KM - Inicio]]</f>
        <v>137.19999999999999</v>
      </c>
      <c r="AQ133" s="119">
        <f>BS_CONTROLE[[#This Row],[KM - Inicio]]</f>
        <v>137.19999999999999</v>
      </c>
      <c r="AR133" s="122"/>
      <c r="AS133" s="122"/>
      <c r="AT133" s="122"/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</v>
      </c>
      <c r="AZ133" s="232"/>
      <c r="BA133" s="123"/>
      <c r="BB133" s="11" t="str">
        <f>IFERROR(_xlfn.XLOOKUP(AI133, BS_ATIVIDADE[ATIVIDADE],BS_ATIVIDADE[UNIDADE] ), "*")</f>
        <v>KM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Junio</v>
      </c>
      <c r="BG133" s="18"/>
      <c r="BH133" s="19"/>
      <c r="BI133" s="19"/>
      <c r="BJ133" s="19"/>
      <c r="BK133" s="19"/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 e Intervalo</v>
      </c>
      <c r="BR133" s="22">
        <f>IF(OR(B133="",F133=""),"*",AY133/P133)</f>
        <v>0</v>
      </c>
      <c r="BS133" s="22">
        <f>IF(OR(B133="",F133=""),"*",BA133/Q133)</f>
        <v>0</v>
      </c>
      <c r="BT133" s="8" t="str">
        <f t="shared" si="1"/>
        <v/>
      </c>
    </row>
    <row r="134" spans="1:73" hidden="1">
      <c r="A134" s="149" t="str">
        <f>D134&amp;B134</f>
        <v/>
      </c>
      <c r="B134" s="116"/>
      <c r="C134" s="9" t="str">
        <f>IF(BS_CONTROLE[[#This Row],[DATA]]="","",WEEKNUM(BS_CONTROLE[[#This Row],[DATA]]))</f>
        <v/>
      </c>
      <c r="D134" s="118"/>
      <c r="E134" s="47"/>
      <c r="F134" s="142"/>
      <c r="G134" s="10" t="str">
        <f>IF(D134="","*",VLOOKUP(F134,BS_ATIVIDADE[],3,FALSE))</f>
        <v>*</v>
      </c>
      <c r="H134" s="120" t="s">
        <v>430</v>
      </c>
      <c r="I134" s="120" t="s">
        <v>430</v>
      </c>
      <c r="J134" s="119"/>
      <c r="K134" s="119"/>
      <c r="L134" s="119" t="s">
        <v>430</v>
      </c>
      <c r="M134" s="143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3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0"/>
      <c r="P134" s="120"/>
      <c r="Q134" s="119"/>
      <c r="R134" s="11" t="str">
        <f>IFERROR(_xlfn.XLOOKUP(F134, BS_ATIVIDADE[ATIVIDADE],BS_ATIVIDADE[UNIDADE] ), "*")</f>
        <v>*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19"/>
      <c r="W134" s="119"/>
      <c r="X134" s="118"/>
      <c r="Y134" s="145"/>
      <c r="Z134" s="118"/>
      <c r="AA134" s="119"/>
      <c r="AB134" s="117"/>
      <c r="AC134" s="117"/>
      <c r="AD134" s="121"/>
      <c r="AE134" s="119"/>
      <c r="AF134" s="119"/>
      <c r="AG134" s="119"/>
      <c r="AH134" s="17"/>
      <c r="AI134" s="142" t="str">
        <f>IF(BS_CONTROLE[[#This Row],[Atividade]]=0, "-", BS_CONTROLE[[#This Row],[Atividade]])</f>
        <v>-</v>
      </c>
      <c r="AJ134" s="10" t="str">
        <f>IF(BS_CONTROLE[[#This Row],[Atividade]]=0, "-", BS_CONTROLE[[#This Row],[Atividade]])</f>
        <v>-</v>
      </c>
      <c r="AK134" s="35" t="str">
        <f>BS_CONTROLE[[#This Row],[Local - Partida]]</f>
        <v>-</v>
      </c>
      <c r="AL134" s="35" t="str">
        <f>BS_CONTROLE[[#This Row],[Local - Encerramento]]</f>
        <v>-</v>
      </c>
      <c r="AM134" s="119" t="str">
        <f>IF(BS_CONTROLE[[#This Row],[Entre - Estações]]=0, "-", BS_CONTROLE[[#This Row],[Entre - Estações]])</f>
        <v>-</v>
      </c>
      <c r="AN134" s="119" t="str">
        <f>IF(BS_CONTROLE[[#This Row],[SB]]=0, "-", BS_CONTROLE[[#This Row],[SB]])</f>
        <v>-</v>
      </c>
      <c r="AO134" s="119" t="str">
        <f>IF(BS_CONTROLE[[#This Row],[SUB]]=0, "-", BS_CONTROLE[[#This Row],[SUB]])</f>
        <v>-</v>
      </c>
      <c r="AP134" s="119">
        <f>BS_CONTROLE[[#This Row],[KM - Inicio]]</f>
        <v>0</v>
      </c>
      <c r="AQ134" s="119">
        <f>BS_CONTROLE[[#This Row],[KM - Inicio]]</f>
        <v>0</v>
      </c>
      <c r="AR134" s="122"/>
      <c r="AS134" s="122"/>
      <c r="AT134" s="122"/>
      <c r="AU134" s="185"/>
      <c r="AV134" s="185"/>
      <c r="AW134" s="16"/>
      <c r="AX134" s="16"/>
      <c r="AY134" s="13" t="str">
        <f>IF(D134="","*",IFERROR(IF(ISODD(COUNT(AS134:AX134)),"ERRO",SUM((AT134-AS134),(AV134-AU134),(AX134-AW134))),"ERRO"))</f>
        <v>*</v>
      </c>
      <c r="AZ134" s="232"/>
      <c r="BA134" s="123"/>
      <c r="BB134" s="11" t="str">
        <f>IFERROR(_xlfn.XLOOKUP(AI134, BS_ATIVIDADE[ATIVIDADE],BS_ATIVIDADE[UNIDADE] ), "*")</f>
        <v>*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4" s="218">
        <f>BS_CONTROLE[[#This Row],[Responsavel pelo boletim]]</f>
        <v>0</v>
      </c>
      <c r="BG134" s="18"/>
      <c r="BH134" s="19"/>
      <c r="BI134" s="19"/>
      <c r="BJ134" s="19"/>
      <c r="BK134" s="19"/>
      <c r="BL134" s="18"/>
      <c r="BM134" s="146"/>
      <c r="BN134" s="145"/>
      <c r="BO134" s="146"/>
      <c r="BP134" s="186"/>
      <c r="BQ134" s="14" t="str">
        <f>IF(AND(BR134&lt;1,BS134&lt;1),"Produção e Intervalo",IF(BR134&lt;1,"Intervalo",IF(BS134&lt;1,"Produção","Aderente")))</f>
        <v>Aderente</v>
      </c>
      <c r="BR134" s="22" t="str">
        <f>IF(OR(B134="",F134=""),"*",AY134/P134)</f>
        <v>*</v>
      </c>
      <c r="BS134" s="22" t="str">
        <f>IF(OR(B134="",F134=""),"*",BA134/Q134)</f>
        <v>*</v>
      </c>
      <c r="BT134" s="8" t="str">
        <f t="shared" si="1"/>
        <v/>
      </c>
    </row>
    <row r="135" spans="1:73" hidden="1">
      <c r="A135" s="149" t="str">
        <f>D135&amp;B135</f>
        <v/>
      </c>
      <c r="B135" s="116"/>
      <c r="C135" s="9" t="str">
        <f>IF(BS_CONTROLE[[#This Row],[DATA]]="","",WEEKNUM(BS_CONTROLE[[#This Row],[DATA]]))</f>
        <v/>
      </c>
      <c r="D135" s="118"/>
      <c r="E135" s="47"/>
      <c r="F135" s="142"/>
      <c r="G135" s="10" t="str">
        <f>IF(D135="","*",VLOOKUP(F135,BS_ATIVIDADE[],3,FALSE))</f>
        <v>*</v>
      </c>
      <c r="H135" s="120" t="s">
        <v>430</v>
      </c>
      <c r="I135" s="120" t="s">
        <v>430</v>
      </c>
      <c r="J135" s="119"/>
      <c r="K135" s="119"/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0"/>
      <c r="P135" s="120"/>
      <c r="Q135" s="119"/>
      <c r="R135" s="11" t="str">
        <f>IFERROR(_xlfn.XLOOKUP(F135, BS_ATIVIDADE[ATIVIDADE],BS_ATIVIDADE[UNIDADE] ), "*")</f>
        <v>*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19"/>
      <c r="W135" s="119"/>
      <c r="X135" s="118"/>
      <c r="Y135" s="145"/>
      <c r="Z135" s="118"/>
      <c r="AA135" s="119"/>
      <c r="AB135" s="117"/>
      <c r="AC135" s="117"/>
      <c r="AD135" s="121"/>
      <c r="AE135" s="119"/>
      <c r="AF135" s="119"/>
      <c r="AG135" s="119"/>
      <c r="AH135" s="17"/>
      <c r="AI135" s="142" t="str">
        <f>IF(BS_CONTROLE[[#This Row],[Atividade]]=0, "-", BS_CONTROLE[[#This Row],[Atividade]])</f>
        <v>-</v>
      </c>
      <c r="AJ135" s="10" t="str">
        <f>IF(BS_CONTROLE[[#This Row],[Atividade]]=0, "-", BS_CONTROLE[[#This Row],[Atividade]])</f>
        <v>-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-</v>
      </c>
      <c r="AN135" s="119" t="str">
        <f>IF(BS_CONTROLE[[#This Row],[SB]]=0, "-", BS_CONTROLE[[#This Row],[SB]])</f>
        <v>-</v>
      </c>
      <c r="AO135" s="119" t="str">
        <f>IF(BS_CONTROLE[[#This Row],[SUB]]=0, "-", BS_CONTROLE[[#This Row],[SUB]])</f>
        <v>-</v>
      </c>
      <c r="AP135" s="119">
        <f>BS_CONTROLE[[#This Row],[KM - Inicio]]</f>
        <v>0</v>
      </c>
      <c r="AQ135" s="119">
        <f>BS_CONTROLE[[#This Row],[KM - Inicio]]</f>
        <v>0</v>
      </c>
      <c r="AR135" s="122"/>
      <c r="AS135" s="122"/>
      <c r="AT135" s="122"/>
      <c r="AU135" s="185"/>
      <c r="AV135" s="185"/>
      <c r="AW135" s="16"/>
      <c r="AX135" s="16"/>
      <c r="AY135" s="13" t="str">
        <f>IF(D135="","*",IFERROR(IF(ISODD(COUNT(AS135:AX135)),"ERRO",SUM((AT135-AS135),(AV135-AU135),(AX135-AW135))),"ERRO"))</f>
        <v>*</v>
      </c>
      <c r="AZ135" s="232"/>
      <c r="BA135" s="123"/>
      <c r="BB135" s="11" t="str">
        <f>IFERROR(_xlfn.XLOOKUP(AI135, BS_ATIVIDADE[ATIVIDADE],BS_ATIVIDADE[UNIDADE] ), "*")</f>
        <v>*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5" s="218">
        <f>BS_CONTROLE[[#This Row],[Responsavel pelo boletim]]</f>
        <v>0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1"/>
        <v/>
      </c>
    </row>
    <row r="136" spans="1:73" hidden="1">
      <c r="A136" s="149" t="str">
        <f>D136&amp;B136</f>
        <v/>
      </c>
      <c r="B136" s="116"/>
      <c r="C136" s="9" t="str">
        <f>IF(BS_CONTROLE[[#This Row],[DATA]]="","",WEEKNUM(BS_CONTROLE[[#This Row],[DATA]]))</f>
        <v/>
      </c>
      <c r="D136" s="118"/>
      <c r="E136" s="47"/>
      <c r="F136" s="142"/>
      <c r="G136" s="10" t="str">
        <f>IF(D136="","*",VLOOKUP(F136,BS_ATIVIDADE[],3,FALSE))</f>
        <v>*</v>
      </c>
      <c r="H136" s="120" t="s">
        <v>430</v>
      </c>
      <c r="I136" s="120" t="s">
        <v>430</v>
      </c>
      <c r="J136" s="119"/>
      <c r="K136" s="119"/>
      <c r="L136" s="119" t="s">
        <v>430</v>
      </c>
      <c r="M136" s="143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3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0"/>
      <c r="P136" s="120"/>
      <c r="Q136" s="119"/>
      <c r="R136" s="11" t="str">
        <f>IFERROR(_xlfn.XLOOKUP(F136, BS_ATIVIDADE[ATIVIDADE],BS_ATIVIDADE[UNIDADE] ), "*")</f>
        <v>*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19"/>
      <c r="W136" s="119"/>
      <c r="X136" s="118"/>
      <c r="Y136" s="145"/>
      <c r="Z136" s="118"/>
      <c r="AA136" s="119"/>
      <c r="AB136" s="117"/>
      <c r="AC136" s="117"/>
      <c r="AD136" s="121"/>
      <c r="AE136" s="119"/>
      <c r="AF136" s="119"/>
      <c r="AG136" s="119"/>
      <c r="AH136" s="17"/>
      <c r="AI136" s="142" t="str">
        <f>IF(BS_CONTROLE[[#This Row],[Atividade]]=0, "-", BS_CONTROLE[[#This Row],[Atividade]])</f>
        <v>-</v>
      </c>
      <c r="AJ136" s="10" t="str">
        <f>IF(BS_CONTROLE[[#This Row],[Atividade]]=0, "-", BS_CONTROLE[[#This Row],[Atividade]])</f>
        <v>-</v>
      </c>
      <c r="AK136" s="35" t="str">
        <f>BS_CONTROLE[[#This Row],[Local - Partida]]</f>
        <v>-</v>
      </c>
      <c r="AL136" s="35" t="str">
        <f>BS_CONTROLE[[#This Row],[Local - Encerramento]]</f>
        <v>-</v>
      </c>
      <c r="AM136" s="119" t="str">
        <f>IF(BS_CONTROLE[[#This Row],[Entre - Estações]]=0, "-", BS_CONTROLE[[#This Row],[Entre - Estações]])</f>
        <v>-</v>
      </c>
      <c r="AN136" s="119" t="str">
        <f>IF(BS_CONTROLE[[#This Row],[SB]]=0, "-", BS_CONTROLE[[#This Row],[SB]])</f>
        <v>-</v>
      </c>
      <c r="AO136" s="119" t="str">
        <f>IF(BS_CONTROLE[[#This Row],[SUB]]=0, "-", BS_CONTROLE[[#This Row],[SUB]])</f>
        <v>-</v>
      </c>
      <c r="AP136" s="119">
        <f>BS_CONTROLE[[#This Row],[KM - Inicio]]</f>
        <v>0</v>
      </c>
      <c r="AQ136" s="119">
        <f>BS_CONTROLE[[#This Row],[KM - Inicio]]</f>
        <v>0</v>
      </c>
      <c r="AR136" s="122"/>
      <c r="AS136" s="122"/>
      <c r="AT136" s="122"/>
      <c r="AU136" s="185"/>
      <c r="AV136" s="185"/>
      <c r="AW136" s="16"/>
      <c r="AX136" s="16"/>
      <c r="AY136" s="13" t="str">
        <f>IF(D136="","*",IFERROR(IF(ISODD(COUNT(AS136:AX136)),"ERRO",SUM((AT136-AS136),(AV136-AU136),(AX136-AW136))),"ERRO"))</f>
        <v>*</v>
      </c>
      <c r="AZ136" s="232"/>
      <c r="BA136" s="123"/>
      <c r="BB136" s="11" t="str">
        <f>IFERROR(_xlfn.XLOOKUP(AI136, BS_ATIVIDADE[ATIVIDADE],BS_ATIVIDADE[UNIDADE] ), "*")</f>
        <v>*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6" s="218">
        <f>BS_CONTROLE[[#This Row],[Responsavel pelo boletim]]</f>
        <v>0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Aderente</v>
      </c>
      <c r="BR136" s="22" t="str">
        <f>IF(OR(B136="",F136=""),"*",AY136/P136)</f>
        <v>*</v>
      </c>
      <c r="BS136" s="22" t="str">
        <f>IF(OR(B136="",F136=""),"*",BA136/Q136)</f>
        <v>*</v>
      </c>
      <c r="BT136" s="8" t="str">
        <f t="shared" si="1"/>
        <v/>
      </c>
    </row>
    <row r="137" spans="1:73" hidden="1">
      <c r="A137" s="149" t="str">
        <f>D137&amp;B137</f>
        <v/>
      </c>
      <c r="B137" s="116"/>
      <c r="C137" s="9" t="str">
        <f>IF(BS_CONTROLE[[#This Row],[DATA]]="","",WEEKNUM(BS_CONTROLE[[#This Row],[DATA]]))</f>
        <v/>
      </c>
      <c r="D137" s="118"/>
      <c r="E137" s="47"/>
      <c r="F137" s="142"/>
      <c r="G137" s="10" t="str">
        <f>IF(D137="","*",VLOOKUP(F137,BS_ATIVIDADE[],3,FALSE))</f>
        <v>*</v>
      </c>
      <c r="H137" s="120" t="s">
        <v>430</v>
      </c>
      <c r="I137" s="120" t="s">
        <v>430</v>
      </c>
      <c r="J137" s="119"/>
      <c r="K137" s="119"/>
      <c r="L137" s="119" t="s">
        <v>430</v>
      </c>
      <c r="M137" s="143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3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0"/>
      <c r="P137" s="120"/>
      <c r="Q137" s="119"/>
      <c r="R137" s="11" t="str">
        <f>IFERROR(_xlfn.XLOOKUP(F137, BS_ATIVIDADE[ATIVIDADE],BS_ATIVIDADE[UNIDADE] ), "*")</f>
        <v>*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19"/>
      <c r="W137" s="119"/>
      <c r="X137" s="118"/>
      <c r="Y137" s="145"/>
      <c r="Z137" s="118"/>
      <c r="AA137" s="119"/>
      <c r="AB137" s="117"/>
      <c r="AC137" s="117"/>
      <c r="AD137" s="121"/>
      <c r="AE137" s="119"/>
      <c r="AF137" s="119"/>
      <c r="AG137" s="119"/>
      <c r="AH137" s="17"/>
      <c r="AI137" s="142" t="str">
        <f>IF(BS_CONTROLE[[#This Row],[Atividade]]=0, "-", BS_CONTROLE[[#This Row],[Atividade]])</f>
        <v>-</v>
      </c>
      <c r="AJ137" s="10" t="str">
        <f>IF(BS_CONTROLE[[#This Row],[Atividade]]=0, "-", BS_CONTROLE[[#This Row],[Atividade]])</f>
        <v>-</v>
      </c>
      <c r="AK137" s="35" t="str">
        <f>BS_CONTROLE[[#This Row],[Local - Partida]]</f>
        <v>-</v>
      </c>
      <c r="AL137" s="35" t="str">
        <f>BS_CONTROLE[[#This Row],[Local - Encerramento]]</f>
        <v>-</v>
      </c>
      <c r="AM137" s="119" t="str">
        <f>IF(BS_CONTROLE[[#This Row],[Entre - Estações]]=0, "-", BS_CONTROLE[[#This Row],[Entre - Estações]])</f>
        <v>-</v>
      </c>
      <c r="AN137" s="119" t="str">
        <f>IF(BS_CONTROLE[[#This Row],[SB]]=0, "-", BS_CONTROLE[[#This Row],[SB]])</f>
        <v>-</v>
      </c>
      <c r="AO137" s="119" t="str">
        <f>IF(BS_CONTROLE[[#This Row],[SUB]]=0, "-", BS_CONTROLE[[#This Row],[SUB]])</f>
        <v>-</v>
      </c>
      <c r="AP137" s="119">
        <f>BS_CONTROLE[[#This Row],[KM - Inicio]]</f>
        <v>0</v>
      </c>
      <c r="AQ137" s="119">
        <f>BS_CONTROLE[[#This Row],[KM - Inicio]]</f>
        <v>0</v>
      </c>
      <c r="AR137" s="122"/>
      <c r="AS137" s="122"/>
      <c r="AT137" s="122"/>
      <c r="AU137" s="185"/>
      <c r="AV137" s="185"/>
      <c r="AW137" s="16"/>
      <c r="AX137" s="16"/>
      <c r="AY137" s="13" t="str">
        <f>IF(D137="","*",IFERROR(IF(ISODD(COUNT(AS137:AX137)),"ERRO",SUM((AT137-AS137),(AV137-AU137),(AX137-AW137))),"ERRO"))</f>
        <v>*</v>
      </c>
      <c r="AZ137" s="232"/>
      <c r="BA137" s="123"/>
      <c r="BB137" s="11" t="str">
        <f>IFERROR(_xlfn.XLOOKUP(AI137, BS_ATIVIDADE[ATIVIDADE],BS_ATIVIDADE[UNIDADE] ), "*")</f>
        <v>*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7" s="218">
        <f>BS_CONTROLE[[#This Row],[Responsavel pelo boletim]]</f>
        <v>0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Aderente</v>
      </c>
      <c r="BR137" s="22" t="str">
        <f>IF(OR(B137="",F137=""),"*",AY137/P137)</f>
        <v>*</v>
      </c>
      <c r="BS137" s="22" t="str">
        <f>IF(OR(B137="",F137=""),"*",BA137/Q137)</f>
        <v>*</v>
      </c>
      <c r="BT137" s="8" t="str">
        <f t="shared" si="1"/>
        <v/>
      </c>
    </row>
    <row r="138" spans="1:73" ht="15.75" hidden="1" customHeight="1">
      <c r="A138" s="149" t="str">
        <f>D138&amp;B138</f>
        <v/>
      </c>
      <c r="B138" s="116"/>
      <c r="C138" s="9" t="str">
        <f>IF(BS_CONTROLE[[#This Row],[DATA]]="","",WEEKNUM(BS_CONTROLE[[#This Row],[DATA]]))</f>
        <v/>
      </c>
      <c r="D138" s="118"/>
      <c r="E138" s="47"/>
      <c r="F138" s="142"/>
      <c r="G138" s="10" t="str">
        <f>IF(D138="","*",VLOOKUP(F138,BS_ATIVIDADE[],3,FALSE))</f>
        <v>*</v>
      </c>
      <c r="H138" s="120" t="s">
        <v>430</v>
      </c>
      <c r="I138" s="120" t="s">
        <v>430</v>
      </c>
      <c r="J138" s="119"/>
      <c r="K138" s="119"/>
      <c r="L138" s="119" t="s">
        <v>430</v>
      </c>
      <c r="M138" s="143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3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0"/>
      <c r="P138" s="120"/>
      <c r="Q138" s="119"/>
      <c r="R138" s="11" t="str">
        <f>IFERROR(_xlfn.XLOOKUP(F138, BS_ATIVIDADE[ATIVIDADE],BS_ATIVIDADE[UNIDADE] ), "*")</f>
        <v>*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19"/>
      <c r="W138" s="119"/>
      <c r="X138" s="118"/>
      <c r="Y138" s="145"/>
      <c r="Z138" s="118"/>
      <c r="AA138" s="119"/>
      <c r="AB138" s="117"/>
      <c r="AC138" s="117"/>
      <c r="AD138" s="121"/>
      <c r="AE138" s="119"/>
      <c r="AF138" s="119"/>
      <c r="AG138" s="119"/>
      <c r="AH138" s="17"/>
      <c r="AI138" s="142" t="str">
        <f>IF(BS_CONTROLE[[#This Row],[Atividade]]=0, "-", BS_CONTROLE[[#This Row],[Atividade]])</f>
        <v>-</v>
      </c>
      <c r="AJ138" s="10" t="str">
        <f>IF(BS_CONTROLE[[#This Row],[Atividade]]=0, "-", BS_CONTROLE[[#This Row],[Atividade]])</f>
        <v>-</v>
      </c>
      <c r="AK138" s="35" t="str">
        <f>BS_CONTROLE[[#This Row],[Local - Partida]]</f>
        <v>-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-</v>
      </c>
      <c r="AN138" s="119" t="str">
        <f>IF(BS_CONTROLE[[#This Row],[SB]]=0, "-", BS_CONTROLE[[#This Row],[SB]])</f>
        <v>-</v>
      </c>
      <c r="AO138" s="119" t="str">
        <f>IF(BS_CONTROLE[[#This Row],[SUB]]=0, "-", BS_CONTROLE[[#This Row],[SUB]])</f>
        <v>-</v>
      </c>
      <c r="AP138" s="119">
        <f>BS_CONTROLE[[#This Row],[KM - Inicio]]</f>
        <v>0</v>
      </c>
      <c r="AQ138" s="119">
        <f>BS_CONTROLE[[#This Row],[KM - Inicio]]</f>
        <v>0</v>
      </c>
      <c r="AR138" s="122"/>
      <c r="AS138" s="122"/>
      <c r="AT138" s="122"/>
      <c r="AU138" s="185"/>
      <c r="AV138" s="185"/>
      <c r="AW138" s="16"/>
      <c r="AX138" s="16"/>
      <c r="AY138" s="13" t="str">
        <f>IF(D138="","*",IFERROR(IF(ISODD(COUNT(AS138:AX138)),"ERRO",SUM((AT138-AS138),(AV138-AU138),(AX138-AW138))),"ERRO"))</f>
        <v>*</v>
      </c>
      <c r="AZ138" s="232"/>
      <c r="BA138" s="123"/>
      <c r="BB138" s="11" t="str">
        <f>IFERROR(_xlfn.XLOOKUP(AI138, BS_ATIVIDADE[ATIVIDADE],BS_ATIVIDADE[UNIDADE] ), "*")</f>
        <v>*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8" s="218">
        <f>BS_CONTROLE[[#This Row],[Responsavel pelo boletim]]</f>
        <v>0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Aderente</v>
      </c>
      <c r="BR138" s="22" t="str">
        <f>IF(OR(B138="",F138=""),"*",AY138/P138)</f>
        <v>*</v>
      </c>
      <c r="BS138" s="22" t="str">
        <f>IF(OR(B138="",F138=""),"*",BA138/Q138)</f>
        <v>*</v>
      </c>
      <c r="BT138" s="8" t="str">
        <f t="shared" si="1"/>
        <v/>
      </c>
    </row>
    <row r="139" spans="1:73" hidden="1">
      <c r="A139" s="149" t="str">
        <f>D139&amp;B139</f>
        <v/>
      </c>
      <c r="B139" s="116"/>
      <c r="C139" s="9" t="str">
        <f>IF(BS_CONTROLE[[#This Row],[DATA]]="","",WEEKNUM(BS_CONTROLE[[#This Row],[DATA]]))</f>
        <v/>
      </c>
      <c r="D139" s="118"/>
      <c r="E139" s="47"/>
      <c r="F139" s="142"/>
      <c r="G139" s="10" t="str">
        <f>IF(D139="","*",VLOOKUP(F139,BS_ATIVIDADE[],3,FALSE))</f>
        <v>*</v>
      </c>
      <c r="H139" s="120" t="s">
        <v>430</v>
      </c>
      <c r="I139" s="120" t="s">
        <v>430</v>
      </c>
      <c r="J139" s="119"/>
      <c r="K139" s="119"/>
      <c r="L139" s="119" t="s">
        <v>430</v>
      </c>
      <c r="M139" s="143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3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0"/>
      <c r="P139" s="120"/>
      <c r="Q139" s="119"/>
      <c r="R139" s="11" t="str">
        <f>IFERROR(_xlfn.XLOOKUP(F139, BS_ATIVIDADE[ATIVIDADE],BS_ATIVIDADE[UNIDADE] ), "*")</f>
        <v>*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19"/>
      <c r="W139" s="119"/>
      <c r="X139" s="118"/>
      <c r="Y139" s="145"/>
      <c r="Z139" s="118"/>
      <c r="AA139" s="119"/>
      <c r="AB139" s="117"/>
      <c r="AC139" s="117"/>
      <c r="AD139" s="121"/>
      <c r="AE139" s="119"/>
      <c r="AF139" s="119"/>
      <c r="AG139" s="119"/>
      <c r="AH139" s="17"/>
      <c r="AI139" s="142" t="str">
        <f>IF(BS_CONTROLE[[#This Row],[Atividade]]=0, "-", BS_CONTROLE[[#This Row],[Atividade]])</f>
        <v>-</v>
      </c>
      <c r="AJ139" s="10" t="str">
        <f>IF(BS_CONTROLE[[#This Row],[Atividade]]=0, "-", BS_CONTROLE[[#This Row],[Atividade]])</f>
        <v>-</v>
      </c>
      <c r="AK139" s="35" t="str">
        <f>BS_CONTROLE[[#This Row],[Local - Partida]]</f>
        <v>-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-</v>
      </c>
      <c r="AN139" s="119" t="str">
        <f>IF(BS_CONTROLE[[#This Row],[SB]]=0, "-", BS_CONTROLE[[#This Row],[SB]])</f>
        <v>-</v>
      </c>
      <c r="AO139" s="119" t="str">
        <f>IF(BS_CONTROLE[[#This Row],[SUB]]=0, "-", BS_CONTROLE[[#This Row],[SUB]])</f>
        <v>-</v>
      </c>
      <c r="AP139" s="119">
        <f>BS_CONTROLE[[#This Row],[KM - Inicio]]</f>
        <v>0</v>
      </c>
      <c r="AQ139" s="119">
        <f>BS_CONTROLE[[#This Row],[KM - Inicio]]</f>
        <v>0</v>
      </c>
      <c r="AR139" s="122"/>
      <c r="AS139" s="122"/>
      <c r="AT139" s="122"/>
      <c r="AU139" s="185"/>
      <c r="AV139" s="185"/>
      <c r="AW139" s="16"/>
      <c r="AX139" s="16"/>
      <c r="AY139" s="13" t="str">
        <f>IF(D139="","*",IFERROR(IF(ISODD(COUNT(AS139:AX139)),"ERRO",SUM((AT139-AS139),(AV139-AU139),(AX139-AW139))),"ERRO"))</f>
        <v>*</v>
      </c>
      <c r="AZ139" s="232"/>
      <c r="BA139" s="123"/>
      <c r="BB139" s="11" t="str">
        <f>IFERROR(_xlfn.XLOOKUP(AI139, BS_ATIVIDADE[ATIVIDADE],BS_ATIVIDADE[UNIDADE] ), "*")</f>
        <v>*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9" s="218">
        <f>BS_CONTROLE[[#This Row],[Responsavel pelo boletim]]</f>
        <v>0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Aderente</v>
      </c>
      <c r="BR139" s="22" t="str">
        <f>IF(OR(B139="",F139=""),"*",AY139/P139)</f>
        <v>*</v>
      </c>
      <c r="BS139" s="22" t="str">
        <f>IF(OR(B139="",F139=""),"*",BA139/Q139)</f>
        <v>*</v>
      </c>
      <c r="BT139" s="8" t="str">
        <f t="shared" si="1"/>
        <v/>
      </c>
    </row>
    <row r="140" spans="1:73" hidden="1">
      <c r="A140" s="149" t="str">
        <f>D140&amp;B140</f>
        <v/>
      </c>
      <c r="B140" s="116"/>
      <c r="C140" s="9" t="str">
        <f>IF(BS_CONTROLE[[#This Row],[DATA]]="","",WEEKNUM(BS_CONTROLE[[#This Row],[DATA]]))</f>
        <v/>
      </c>
      <c r="D140" s="118"/>
      <c r="E140" s="47"/>
      <c r="F140" s="142"/>
      <c r="G140" s="10" t="str">
        <f>IF(D140="","*",VLOOKUP(F140,BS_ATIVIDADE[],3,FALSE))</f>
        <v>*</v>
      </c>
      <c r="H140" s="120" t="s">
        <v>430</v>
      </c>
      <c r="I140" s="120" t="s">
        <v>430</v>
      </c>
      <c r="J140" s="119"/>
      <c r="K140" s="119"/>
      <c r="L140" s="119" t="s">
        <v>430</v>
      </c>
      <c r="M140" s="143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3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0"/>
      <c r="P140" s="120"/>
      <c r="Q140" s="119"/>
      <c r="R140" s="11" t="str">
        <f>IFERROR(_xlfn.XLOOKUP(F140, BS_ATIVIDADE[ATIVIDADE],BS_ATIVIDADE[UNIDADE] ), "*")</f>
        <v>*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19"/>
      <c r="W140" s="119"/>
      <c r="X140" s="118"/>
      <c r="Y140" s="145"/>
      <c r="Z140" s="118"/>
      <c r="AA140" s="119"/>
      <c r="AB140" s="117"/>
      <c r="AC140" s="117"/>
      <c r="AD140" s="121"/>
      <c r="AE140" s="119"/>
      <c r="AF140" s="119"/>
      <c r="AG140" s="119"/>
      <c r="AH140" s="17"/>
      <c r="AI140" s="142" t="str">
        <f>IF(BS_CONTROLE[[#This Row],[Atividade]]=0, "-", BS_CONTROLE[[#This Row],[Atividade]])</f>
        <v>-</v>
      </c>
      <c r="AJ140" s="10" t="str">
        <f>IF(BS_CONTROLE[[#This Row],[Atividade]]=0, "-", BS_CONTROLE[[#This Row],[Atividade]])</f>
        <v>-</v>
      </c>
      <c r="AK140" s="35" t="str">
        <f>BS_CONTROLE[[#This Row],[Local - Partida]]</f>
        <v>-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-</v>
      </c>
      <c r="AN140" s="119" t="str">
        <f>IF(BS_CONTROLE[[#This Row],[SB]]=0, "-", BS_CONTROLE[[#This Row],[SB]])</f>
        <v>-</v>
      </c>
      <c r="AO140" s="119" t="str">
        <f>IF(BS_CONTROLE[[#This Row],[SUB]]=0, "-", BS_CONTROLE[[#This Row],[SUB]])</f>
        <v>-</v>
      </c>
      <c r="AP140" s="119">
        <f>BS_CONTROLE[[#This Row],[KM - Inicio]]</f>
        <v>0</v>
      </c>
      <c r="AQ140" s="119">
        <f>BS_CONTROLE[[#This Row],[KM - Inicio]]</f>
        <v>0</v>
      </c>
      <c r="AR140" s="122"/>
      <c r="AS140" s="122"/>
      <c r="AT140" s="122"/>
      <c r="AU140" s="185"/>
      <c r="AV140" s="185"/>
      <c r="AW140" s="16"/>
      <c r="AX140" s="16"/>
      <c r="AY140" s="13" t="str">
        <f>IF(D140="","*",IFERROR(IF(ISODD(COUNT(AS140:AX140)),"ERRO",SUM((AT140-AS140),(AV140-AU140),(AX140-AW140))),"ERRO"))</f>
        <v>*</v>
      </c>
      <c r="AZ140" s="232"/>
      <c r="BA140" s="123"/>
      <c r="BB140" s="11" t="str">
        <f>IFERROR(_xlfn.XLOOKUP(AI140, BS_ATIVIDADE[ATIVIDADE],BS_ATIVIDADE[UNIDADE] ), "*")</f>
        <v>*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0" s="218">
        <f>BS_CONTROLE[[#This Row],[Responsavel pelo boletim]]</f>
        <v>0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Aderente</v>
      </c>
      <c r="BR140" s="22" t="str">
        <f>IF(OR(B140="",F140=""),"*",AY140/P140)</f>
        <v>*</v>
      </c>
      <c r="BS140" s="22" t="str">
        <f>IF(OR(B140="",F140=""),"*",BA140/Q140)</f>
        <v>*</v>
      </c>
      <c r="BT140" s="8" t="str">
        <f t="shared" si="1"/>
        <v/>
      </c>
    </row>
    <row r="141" spans="1:73" hidden="1">
      <c r="A141" s="149" t="str">
        <f>D141&amp;B141</f>
        <v/>
      </c>
      <c r="B141" s="116"/>
      <c r="C141" s="9" t="str">
        <f>IF(BS_CONTROLE[[#This Row],[DATA]]="","",WEEKNUM(BS_CONTROLE[[#This Row],[DATA]]))</f>
        <v/>
      </c>
      <c r="D141" s="118"/>
      <c r="E141" s="47"/>
      <c r="F141" s="142"/>
      <c r="G141" s="10" t="str">
        <f>IF(D141="","*",VLOOKUP(F141,BS_ATIVIDADE[],3,FALSE))</f>
        <v>*</v>
      </c>
      <c r="H141" s="120" t="s">
        <v>430</v>
      </c>
      <c r="I141" s="120" t="s">
        <v>430</v>
      </c>
      <c r="J141" s="119"/>
      <c r="K141" s="119"/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0"/>
      <c r="P141" s="120"/>
      <c r="Q141" s="119"/>
      <c r="R141" s="11" t="str">
        <f>IFERROR(_xlfn.XLOOKUP(F141, BS_ATIVIDADE[ATIVIDADE],BS_ATIVIDADE[UNIDADE] ), "*")</f>
        <v>*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19"/>
      <c r="W141" s="119"/>
      <c r="X141" s="118"/>
      <c r="Y141" s="145"/>
      <c r="Z141" s="118"/>
      <c r="AA141" s="119"/>
      <c r="AB141" s="117"/>
      <c r="AC141" s="117"/>
      <c r="AD141" s="121"/>
      <c r="AE141" s="119"/>
      <c r="AF141" s="119"/>
      <c r="AG141" s="119"/>
      <c r="AH141" s="17"/>
      <c r="AI141" s="142" t="str">
        <f>IF(BS_CONTROLE[[#This Row],[Atividade]]=0, "-", BS_CONTROLE[[#This Row],[Atividade]])</f>
        <v>-</v>
      </c>
      <c r="AJ141" s="10" t="str">
        <f>IF(BS_CONTROLE[[#This Row],[Atividade]]=0, "-", BS_CONTROLE[[#This Row],[Atividade]])</f>
        <v>-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-</v>
      </c>
      <c r="AN141" s="119" t="str">
        <f>IF(BS_CONTROLE[[#This Row],[SB]]=0, "-", BS_CONTROLE[[#This Row],[SB]])</f>
        <v>-</v>
      </c>
      <c r="AO141" s="119" t="str">
        <f>IF(BS_CONTROLE[[#This Row],[SUB]]=0, "-", BS_CONTROLE[[#This Row],[SUB]])</f>
        <v>-</v>
      </c>
      <c r="AP141" s="119">
        <f>BS_CONTROLE[[#This Row],[KM - Inicio]]</f>
        <v>0</v>
      </c>
      <c r="AQ141" s="119">
        <f>BS_CONTROLE[[#This Row],[KM - Inicio]]</f>
        <v>0</v>
      </c>
      <c r="AR141" s="122"/>
      <c r="AS141" s="122"/>
      <c r="AT141" s="122"/>
      <c r="AU141" s="185"/>
      <c r="AV141" s="185"/>
      <c r="AW141" s="16"/>
      <c r="AX141" s="16"/>
      <c r="AY141" s="13" t="str">
        <f>IF(D141="","*",IFERROR(IF(ISODD(COUNT(AS141:AX141)),"ERRO",SUM((AT141-AS141),(AV141-AU141),(AX141-AW141))),"ERRO"))</f>
        <v>*</v>
      </c>
      <c r="AZ141" s="232"/>
      <c r="BA141" s="123"/>
      <c r="BB141" s="11" t="str">
        <f>IFERROR(_xlfn.XLOOKUP(AI141, BS_ATIVIDADE[ATIVIDADE],BS_ATIVIDADE[UNIDADE] ), "*")</f>
        <v>*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1" s="218">
        <f>BS_CONTROLE[[#This Row],[Responsavel pelo boletim]]</f>
        <v>0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Aderente</v>
      </c>
      <c r="BR141" s="22" t="str">
        <f>IF(OR(B141="",F141=""),"*",AY141/P141)</f>
        <v>*</v>
      </c>
      <c r="BS141" s="22" t="str">
        <f>IF(OR(B141="",F141=""),"*",BA141/Q141)</f>
        <v>*</v>
      </c>
      <c r="BT141" s="8" t="str">
        <f t="shared" si="1"/>
        <v/>
      </c>
    </row>
    <row r="142" spans="1:73" hidden="1">
      <c r="A142" s="149" t="str">
        <f>D142&amp;B142</f>
        <v/>
      </c>
      <c r="B142" s="116"/>
      <c r="C142" s="9" t="str">
        <f>IF(BS_CONTROLE[[#This Row],[DATA]]="","",WEEKNUM(BS_CONTROLE[[#This Row],[DATA]]))</f>
        <v/>
      </c>
      <c r="D142" s="118"/>
      <c r="E142" s="47"/>
      <c r="F142" s="142"/>
      <c r="G142" s="10" t="str">
        <f>IF(D142="","*",VLOOKUP(F142,BS_ATIVIDADE[],3,FALSE))</f>
        <v>*</v>
      </c>
      <c r="H142" s="120" t="s">
        <v>430</v>
      </c>
      <c r="I142" s="120" t="s">
        <v>430</v>
      </c>
      <c r="J142" s="119"/>
      <c r="K142" s="119"/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0"/>
      <c r="P142" s="120"/>
      <c r="Q142" s="119"/>
      <c r="R142" s="11" t="str">
        <f>IFERROR(_xlfn.XLOOKUP(F142, BS_ATIVIDADE[ATIVIDADE],BS_ATIVIDADE[UNIDADE] ), "*")</f>
        <v>*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19"/>
      <c r="W142" s="119"/>
      <c r="X142" s="118"/>
      <c r="Y142" s="145"/>
      <c r="Z142" s="118"/>
      <c r="AA142" s="119"/>
      <c r="AB142" s="117"/>
      <c r="AC142" s="117"/>
      <c r="AD142" s="121"/>
      <c r="AE142" s="119"/>
      <c r="AF142" s="119"/>
      <c r="AG142" s="119"/>
      <c r="AH142" s="17"/>
      <c r="AI142" s="142" t="str">
        <f>IF(BS_CONTROLE[[#This Row],[Atividade]]=0, "-", BS_CONTROLE[[#This Row],[Atividade]])</f>
        <v>-</v>
      </c>
      <c r="AJ142" s="10" t="str">
        <f>IF(BS_CONTROLE[[#This Row],[Atividade]]=0, "-", BS_CONTROLE[[#This Row],[Atividade]])</f>
        <v>-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-</v>
      </c>
      <c r="AN142" s="119" t="str">
        <f>IF(BS_CONTROLE[[#This Row],[SB]]=0, "-", BS_CONTROLE[[#This Row],[SB]])</f>
        <v>-</v>
      </c>
      <c r="AO142" s="119" t="str">
        <f>IF(BS_CONTROLE[[#This Row],[SUB]]=0, "-", BS_CONTROLE[[#This Row],[SUB]])</f>
        <v>-</v>
      </c>
      <c r="AP142" s="119">
        <f>BS_CONTROLE[[#This Row],[KM - Inicio]]</f>
        <v>0</v>
      </c>
      <c r="AQ142" s="119">
        <f>BS_CONTROLE[[#This Row],[KM - Inicio]]</f>
        <v>0</v>
      </c>
      <c r="AR142" s="122"/>
      <c r="AS142" s="122"/>
      <c r="AT142" s="122"/>
      <c r="AU142" s="185"/>
      <c r="AV142" s="185"/>
      <c r="AW142" s="16"/>
      <c r="AX142" s="16"/>
      <c r="AY142" s="13" t="str">
        <f>IF(D142="","*",IFERROR(IF(ISODD(COUNT(AS142:AX142)),"ERRO",SUM((AT142-AS142),(AV142-AU142),(AX142-AW142))),"ERRO"))</f>
        <v>*</v>
      </c>
      <c r="AZ142" s="232"/>
      <c r="BA142" s="123"/>
      <c r="BB142" s="11" t="str">
        <f>IFERROR(_xlfn.XLOOKUP(AI142, BS_ATIVIDADE[ATIVIDADE],BS_ATIVIDADE[UNIDADE] ), "*")</f>
        <v>*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2" s="218">
        <f>BS_CONTROLE[[#This Row],[Responsavel pelo boletim]]</f>
        <v>0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Aderente</v>
      </c>
      <c r="BR142" s="22" t="str">
        <f>IF(OR(B142="",F142=""),"*",AY142/P142)</f>
        <v>*</v>
      </c>
      <c r="BS142" s="22" t="str">
        <f>IF(OR(B142="",F142=""),"*",BA142/Q142)</f>
        <v>*</v>
      </c>
      <c r="BT142" s="8" t="str">
        <f t="shared" si="1"/>
        <v/>
      </c>
    </row>
    <row r="143" spans="1:73" hidden="1">
      <c r="A143" s="149" t="str">
        <f>D143&amp;B143</f>
        <v/>
      </c>
      <c r="B143" s="116"/>
      <c r="C143" s="9" t="str">
        <f>IF(BS_CONTROLE[[#This Row],[DATA]]="","",WEEKNUM(BS_CONTROLE[[#This Row],[DATA]]))</f>
        <v/>
      </c>
      <c r="D143" s="118"/>
      <c r="E143" s="47"/>
      <c r="F143" s="142"/>
      <c r="G143" s="10" t="str">
        <f>IF(D143="","*",VLOOKUP(F143,BS_ATIVIDADE[],3,FALSE))</f>
        <v>*</v>
      </c>
      <c r="H143" s="120" t="s">
        <v>430</v>
      </c>
      <c r="I143" s="120" t="s">
        <v>430</v>
      </c>
      <c r="J143" s="119"/>
      <c r="K143" s="119"/>
      <c r="L143" s="119" t="s">
        <v>430</v>
      </c>
      <c r="M143" s="143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3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0"/>
      <c r="P143" s="120"/>
      <c r="Q143" s="119"/>
      <c r="R143" s="11" t="str">
        <f>IFERROR(_xlfn.XLOOKUP(F143, BS_ATIVIDADE[ATIVIDADE],BS_ATIVIDADE[UNIDADE] ), "*")</f>
        <v>*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19"/>
      <c r="W143" s="119"/>
      <c r="X143" s="118"/>
      <c r="Y143" s="145"/>
      <c r="Z143" s="118"/>
      <c r="AA143" s="119"/>
      <c r="AB143" s="117"/>
      <c r="AC143" s="117"/>
      <c r="AD143" s="121"/>
      <c r="AE143" s="119"/>
      <c r="AF143" s="119"/>
      <c r="AG143" s="119"/>
      <c r="AH143" s="17"/>
      <c r="AI143" s="142" t="str">
        <f>IF(BS_CONTROLE[[#This Row],[Atividade]]=0, "-", BS_CONTROLE[[#This Row],[Atividade]])</f>
        <v>-</v>
      </c>
      <c r="AJ143" s="10" t="str">
        <f>IF(BS_CONTROLE[[#This Row],[Atividade]]=0, "-", BS_CONTROLE[[#This Row],[Atividade]])</f>
        <v>-</v>
      </c>
      <c r="AK143" s="35" t="str">
        <f>BS_CONTROLE[[#This Row],[Local - Partida]]</f>
        <v>-</v>
      </c>
      <c r="AL143" s="35" t="str">
        <f>BS_CONTROLE[[#This Row],[Local - Encerramento]]</f>
        <v>-</v>
      </c>
      <c r="AM143" s="119" t="str">
        <f>IF(BS_CONTROLE[[#This Row],[Entre - Estações]]=0, "-", BS_CONTROLE[[#This Row],[Entre - Estações]])</f>
        <v>-</v>
      </c>
      <c r="AN143" s="119" t="str">
        <f>IF(BS_CONTROLE[[#This Row],[SB]]=0, "-", BS_CONTROLE[[#This Row],[SB]])</f>
        <v>-</v>
      </c>
      <c r="AO143" s="119" t="str">
        <f>IF(BS_CONTROLE[[#This Row],[SUB]]=0, "-", BS_CONTROLE[[#This Row],[SUB]])</f>
        <v>-</v>
      </c>
      <c r="AP143" s="119">
        <f>BS_CONTROLE[[#This Row],[KM - Inicio]]</f>
        <v>0</v>
      </c>
      <c r="AQ143" s="119">
        <f>BS_CONTROLE[[#This Row],[KM - Inicio]]</f>
        <v>0</v>
      </c>
      <c r="AR143" s="122"/>
      <c r="AS143" s="122"/>
      <c r="AT143" s="122"/>
      <c r="AU143" s="185"/>
      <c r="AV143" s="185"/>
      <c r="AW143" s="16"/>
      <c r="AX143" s="16"/>
      <c r="AY143" s="13" t="str">
        <f>IF(D143="","*",IFERROR(IF(ISODD(COUNT(AS143:AX143)),"ERRO",SUM((AT143-AS143),(AV143-AU143),(AX143-AW143))),"ERRO"))</f>
        <v>*</v>
      </c>
      <c r="AZ143" s="232"/>
      <c r="BA143" s="123"/>
      <c r="BB143" s="11" t="str">
        <f>IFERROR(_xlfn.XLOOKUP(AI143, BS_ATIVIDADE[ATIVIDADE],BS_ATIVIDADE[UNIDADE] ), "*")</f>
        <v>*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3" s="218">
        <f>BS_CONTROLE[[#This Row],[Responsavel pelo boletim]]</f>
        <v>0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1"/>
        <v/>
      </c>
    </row>
    <row r="144" spans="1:73" hidden="1">
      <c r="A144" s="149" t="str">
        <f>D144&amp;B144</f>
        <v/>
      </c>
      <c r="B144" s="116"/>
      <c r="C144" s="9" t="str">
        <f>IF(BS_CONTROLE[[#This Row],[DATA]]="","",WEEKNUM(BS_CONTROLE[[#This Row],[DATA]]))</f>
        <v/>
      </c>
      <c r="D144" s="118"/>
      <c r="E144" s="47"/>
      <c r="F144" s="142"/>
      <c r="G144" s="10" t="str">
        <f>IF(D144="","*",VLOOKUP(F144,BS_ATIVIDADE[],3,FALSE))</f>
        <v>*</v>
      </c>
      <c r="H144" s="120" t="s">
        <v>430</v>
      </c>
      <c r="I144" s="120" t="s">
        <v>430</v>
      </c>
      <c r="J144" s="119"/>
      <c r="K144" s="119"/>
      <c r="L144" s="119" t="s">
        <v>430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0"/>
      <c r="P144" s="120"/>
      <c r="Q144" s="119"/>
      <c r="R144" s="11" t="str">
        <f>IFERROR(_xlfn.XLOOKUP(F144, BS_ATIVIDADE[ATIVIDADE],BS_ATIVIDADE[UNIDADE] ), "*")</f>
        <v>*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19"/>
      <c r="W144" s="119"/>
      <c r="X144" s="118"/>
      <c r="Y144" s="145"/>
      <c r="Z144" s="118"/>
      <c r="AA144" s="119"/>
      <c r="AB144" s="117"/>
      <c r="AC144" s="117"/>
      <c r="AD144" s="121"/>
      <c r="AE144" s="119"/>
      <c r="AF144" s="119"/>
      <c r="AG144" s="119"/>
      <c r="AH144" s="17"/>
      <c r="AI144" s="142" t="str">
        <f>IF(BS_CONTROLE[[#This Row],[Atividade]]=0, "-", BS_CONTROLE[[#This Row],[Atividade]])</f>
        <v>-</v>
      </c>
      <c r="AJ144" s="10" t="str">
        <f>IF(BS_CONTROLE[[#This Row],[Atividade]]=0, "-", BS_CONTROLE[[#This Row],[Atividade]])</f>
        <v>-</v>
      </c>
      <c r="AK144" s="35" t="str">
        <f>BS_CONTROLE[[#This Row],[Local - Partida]]</f>
        <v>-</v>
      </c>
      <c r="AL144" s="35" t="str">
        <f>BS_CONTROLE[[#This Row],[Local - Encerramento]]</f>
        <v>-</v>
      </c>
      <c r="AM144" s="119" t="str">
        <f>IF(BS_CONTROLE[[#This Row],[Entre - Estações]]=0, "-", BS_CONTROLE[[#This Row],[Entre - Estações]])</f>
        <v>-</v>
      </c>
      <c r="AN144" s="119" t="str">
        <f>IF(BS_CONTROLE[[#This Row],[SB]]=0, "-", BS_CONTROLE[[#This Row],[SB]])</f>
        <v>-</v>
      </c>
      <c r="AO144" s="119" t="str">
        <f>IF(BS_CONTROLE[[#This Row],[SUB]]=0, "-", BS_CONTROLE[[#This Row],[SUB]])</f>
        <v>-</v>
      </c>
      <c r="AP144" s="119">
        <f>BS_CONTROLE[[#This Row],[KM - Inicio]]</f>
        <v>0</v>
      </c>
      <c r="AQ144" s="119">
        <f>BS_CONTROLE[[#This Row],[KM - Inicio]]</f>
        <v>0</v>
      </c>
      <c r="AR144" s="122"/>
      <c r="AS144" s="122"/>
      <c r="AT144" s="122"/>
      <c r="AU144" s="185"/>
      <c r="AV144" s="185"/>
      <c r="AW144" s="16"/>
      <c r="AX144" s="16"/>
      <c r="AY144" s="13" t="str">
        <f>IF(D144="","*",IFERROR(IF(ISODD(COUNT(AS144:AX144)),"ERRO",SUM((AT144-AS144),(AV144-AU144),(AX144-AW144))),"ERRO"))</f>
        <v>*</v>
      </c>
      <c r="AZ144" s="232"/>
      <c r="BA144" s="123"/>
      <c r="BB144" s="11" t="str">
        <f>IFERROR(_xlfn.XLOOKUP(AI144, BS_ATIVIDADE[ATIVIDADE],BS_ATIVIDADE[UNIDADE] ), "*")</f>
        <v>*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4" s="218">
        <f>BS_CONTROLE[[#This Row],[Responsavel pelo boletim]]</f>
        <v>0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1"/>
        <v/>
      </c>
    </row>
    <row r="145" spans="1:72" hidden="1">
      <c r="A145" s="149" t="str">
        <f>D145&amp;B145</f>
        <v/>
      </c>
      <c r="B145" s="116"/>
      <c r="C145" s="9" t="str">
        <f>IF(BS_CONTROLE[[#This Row],[DATA]]="","",WEEKNUM(BS_CONTROLE[[#This Row],[DATA]]))</f>
        <v/>
      </c>
      <c r="D145" s="118"/>
      <c r="E145" s="47"/>
      <c r="F145" s="142"/>
      <c r="G145" s="10" t="str">
        <f>IF(D145="","*",VLOOKUP(F145,BS_ATIVIDADE[],3,FALSE))</f>
        <v>*</v>
      </c>
      <c r="H145" s="120" t="s">
        <v>430</v>
      </c>
      <c r="I145" s="120" t="s">
        <v>430</v>
      </c>
      <c r="J145" s="119"/>
      <c r="K145" s="119"/>
      <c r="L145" s="119" t="s">
        <v>430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0"/>
      <c r="P145" s="120"/>
      <c r="Q145" s="119"/>
      <c r="R145" s="11" t="str">
        <f>IFERROR(_xlfn.XLOOKUP(F145, BS_ATIVIDADE[ATIVIDADE],BS_ATIVIDADE[UNIDADE] ), "*")</f>
        <v>*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19"/>
      <c r="W145" s="119"/>
      <c r="X145" s="118"/>
      <c r="Y145" s="145"/>
      <c r="Z145" s="118"/>
      <c r="AA145" s="119"/>
      <c r="AB145" s="117"/>
      <c r="AC145" s="117"/>
      <c r="AD145" s="121"/>
      <c r="AE145" s="119"/>
      <c r="AF145" s="119"/>
      <c r="AG145" s="119"/>
      <c r="AH145" s="17"/>
      <c r="AI145" s="142" t="str">
        <f>IF(BS_CONTROLE[[#This Row],[Atividade]]=0, "-", BS_CONTROLE[[#This Row],[Atividade]])</f>
        <v>-</v>
      </c>
      <c r="AJ145" s="10" t="str">
        <f>IF(BS_CONTROLE[[#This Row],[Atividade]]=0, "-", BS_CONTROLE[[#This Row],[Atividade]])</f>
        <v>-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-</v>
      </c>
      <c r="AN145" s="119" t="str">
        <f>IF(BS_CONTROLE[[#This Row],[SB]]=0, "-", BS_CONTROLE[[#This Row],[SB]])</f>
        <v>-</v>
      </c>
      <c r="AO145" s="119" t="str">
        <f>IF(BS_CONTROLE[[#This Row],[SUB]]=0, "-", BS_CONTROLE[[#This Row],[SUB]])</f>
        <v>-</v>
      </c>
      <c r="AP145" s="119">
        <f>BS_CONTROLE[[#This Row],[KM - Inicio]]</f>
        <v>0</v>
      </c>
      <c r="AQ145" s="119">
        <f>BS_CONTROLE[[#This Row],[KM - Inicio]]</f>
        <v>0</v>
      </c>
      <c r="AR145" s="122"/>
      <c r="AS145" s="122"/>
      <c r="AT145" s="122"/>
      <c r="AU145" s="185"/>
      <c r="AV145" s="185"/>
      <c r="AW145" s="16"/>
      <c r="AX145" s="16"/>
      <c r="AY145" s="13" t="str">
        <f>IF(D145="","*",IFERROR(IF(ISODD(COUNT(AS145:AX145)),"ERRO",SUM((AT145-AS145),(AV145-AU145),(AX145-AW145))),"ERRO"))</f>
        <v>*</v>
      </c>
      <c r="AZ145" s="232"/>
      <c r="BA145" s="123"/>
      <c r="BB145" s="11" t="str">
        <f>IFERROR(_xlfn.XLOOKUP(AI145, BS_ATIVIDADE[ATIVIDADE],BS_ATIVIDADE[UNIDADE] ), "*")</f>
        <v>*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5" s="218">
        <f>BS_CONTROLE[[#This Row],[Responsavel pelo boletim]]</f>
        <v>0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Aderente</v>
      </c>
      <c r="BR145" s="22" t="str">
        <f>IF(OR(B145="",F145=""),"*",AY145/P145)</f>
        <v>*</v>
      </c>
      <c r="BS145" s="22" t="str">
        <f>IF(OR(B145="",F145=""),"*",BA145/Q145)</f>
        <v>*</v>
      </c>
      <c r="BT145" s="8" t="str">
        <f t="shared" si="1"/>
        <v/>
      </c>
    </row>
    <row r="146" spans="1:72" hidden="1">
      <c r="A146" s="149" t="str">
        <f>D146&amp;B146</f>
        <v/>
      </c>
      <c r="B146" s="116"/>
      <c r="C146" s="9" t="str">
        <f>IF(BS_CONTROLE[[#This Row],[DATA]]="","",WEEKNUM(BS_CONTROLE[[#This Row],[DATA]]))</f>
        <v/>
      </c>
      <c r="D146" s="118"/>
      <c r="E146" s="47"/>
      <c r="F146" s="142"/>
      <c r="G146" s="10" t="str">
        <f>IF(D146="","*",VLOOKUP(F146,BS_ATIVIDADE[],3,FALSE))</f>
        <v>*</v>
      </c>
      <c r="H146" s="120" t="s">
        <v>430</v>
      </c>
      <c r="I146" s="120" t="s">
        <v>430</v>
      </c>
      <c r="J146" s="119"/>
      <c r="K146" s="119"/>
      <c r="L146" s="119" t="s">
        <v>430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0"/>
      <c r="P146" s="120"/>
      <c r="Q146" s="119"/>
      <c r="R146" s="11" t="str">
        <f>IFERROR(_xlfn.XLOOKUP(F146, BS_ATIVIDADE[ATIVIDADE],BS_ATIVIDADE[UNIDADE] ), "*")</f>
        <v>*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19"/>
      <c r="W146" s="119"/>
      <c r="X146" s="118"/>
      <c r="Y146" s="145"/>
      <c r="Z146" s="118"/>
      <c r="AA146" s="119"/>
      <c r="AB146" s="117"/>
      <c r="AC146" s="117"/>
      <c r="AD146" s="121"/>
      <c r="AE146" s="119"/>
      <c r="AF146" s="119"/>
      <c r="AG146" s="119"/>
      <c r="AH146" s="17"/>
      <c r="AI146" s="142" t="str">
        <f>IF(BS_CONTROLE[[#This Row],[Atividade]]=0, "-", BS_CONTROLE[[#This Row],[Atividade]])</f>
        <v>-</v>
      </c>
      <c r="AJ146" s="10" t="str">
        <f>IF(BS_CONTROLE[[#This Row],[Atividade]]=0, "-", BS_CONTROLE[[#This Row],[Atividade]])</f>
        <v>-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-</v>
      </c>
      <c r="AN146" s="119" t="str">
        <f>IF(BS_CONTROLE[[#This Row],[SB]]=0, "-", BS_CONTROLE[[#This Row],[SB]])</f>
        <v>-</v>
      </c>
      <c r="AO146" s="119" t="str">
        <f>IF(BS_CONTROLE[[#This Row],[SUB]]=0, "-", BS_CONTROLE[[#This Row],[SUB]])</f>
        <v>-</v>
      </c>
      <c r="AP146" s="119">
        <f>BS_CONTROLE[[#This Row],[KM - Inicio]]</f>
        <v>0</v>
      </c>
      <c r="AQ146" s="119">
        <f>BS_CONTROLE[[#This Row],[KM - Inicio]]</f>
        <v>0</v>
      </c>
      <c r="AR146" s="122"/>
      <c r="AS146" s="122"/>
      <c r="AT146" s="122"/>
      <c r="AU146" s="185"/>
      <c r="AV146" s="185"/>
      <c r="AW146" s="16"/>
      <c r="AX146" s="16"/>
      <c r="AY146" s="13" t="str">
        <f>IF(D146="","*",IFERROR(IF(ISODD(COUNT(AS146:AX146)),"ERRO",SUM((AT146-AS146),(AV146-AU146),(AX146-AW146))),"ERRO"))</f>
        <v>*</v>
      </c>
      <c r="AZ146" s="232"/>
      <c r="BA146" s="123"/>
      <c r="BB146" s="11" t="str">
        <f>IFERROR(_xlfn.XLOOKUP(AI146, BS_ATIVIDADE[ATIVIDADE],BS_ATIVIDADE[UNIDADE] ), "*")</f>
        <v>*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6" s="218">
        <f>BS_CONTROLE[[#This Row],[Responsavel pelo boletim]]</f>
        <v>0</v>
      </c>
      <c r="BG146" s="18"/>
      <c r="BH146" s="19"/>
      <c r="BI146" s="19"/>
      <c r="BJ146" s="19"/>
      <c r="BK146" s="19"/>
      <c r="BL146" s="18"/>
      <c r="BM146" s="146"/>
      <c r="BN146" s="145"/>
      <c r="BO146" s="146"/>
      <c r="BP146" s="186"/>
      <c r="BQ146" s="14" t="str">
        <f>IF(AND(BR146&lt;1,BS146&lt;1),"Produção e Intervalo",IF(BR146&lt;1,"Intervalo",IF(BS146&lt;1,"Produção","Aderente")))</f>
        <v>Aderente</v>
      </c>
      <c r="BR146" s="22" t="str">
        <f>IF(OR(B146="",F146=""),"*",AY146/P146)</f>
        <v>*</v>
      </c>
      <c r="BS146" s="22" t="str">
        <f>IF(OR(B146="",F146=""),"*",BA146/Q146)</f>
        <v>*</v>
      </c>
      <c r="BT146" s="8" t="str">
        <f t="shared" si="1"/>
        <v/>
      </c>
    </row>
    <row r="147" spans="1:72" hidden="1">
      <c r="A147" s="149" t="str">
        <f>D147&amp;B147</f>
        <v/>
      </c>
      <c r="B147" s="116"/>
      <c r="C147" s="9" t="str">
        <f>IF(BS_CONTROLE[[#This Row],[DATA]]="","",WEEKNUM(BS_CONTROLE[[#This Row],[DATA]]))</f>
        <v/>
      </c>
      <c r="D147" s="118"/>
      <c r="E147" s="47"/>
      <c r="F147" s="142"/>
      <c r="G147" s="10" t="str">
        <f>IF(D147="","*",VLOOKUP(F147,BS_ATIVIDADE[],3,FALSE))</f>
        <v>*</v>
      </c>
      <c r="H147" s="120" t="s">
        <v>430</v>
      </c>
      <c r="I147" s="120" t="s">
        <v>430</v>
      </c>
      <c r="J147" s="119"/>
      <c r="K147" s="119"/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0"/>
      <c r="P147" s="120"/>
      <c r="Q147" s="119"/>
      <c r="R147" s="11" t="str">
        <f>IFERROR(_xlfn.XLOOKUP(F147, BS_ATIVIDADE[ATIVIDADE],BS_ATIVIDADE[UNIDADE] ), "*")</f>
        <v>*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19"/>
      <c r="W147" s="119"/>
      <c r="X147" s="118"/>
      <c r="Y147" s="145"/>
      <c r="Z147" s="118"/>
      <c r="AA147" s="119"/>
      <c r="AB147" s="117"/>
      <c r="AC147" s="117"/>
      <c r="AD147" s="121"/>
      <c r="AE147" s="119"/>
      <c r="AF147" s="119"/>
      <c r="AG147" s="119"/>
      <c r="AH147" s="17"/>
      <c r="AI147" s="142" t="str">
        <f>IF(BS_CONTROLE[[#This Row],[Atividade]]=0, "-", BS_CONTROLE[[#This Row],[Atividade]])</f>
        <v>-</v>
      </c>
      <c r="AJ147" s="10" t="str">
        <f>IF(BS_CONTROLE[[#This Row],[Atividade]]=0, "-", BS_CONTROLE[[#This Row],[Atividade]])</f>
        <v>-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-</v>
      </c>
      <c r="AN147" s="119" t="str">
        <f>IF(BS_CONTROLE[[#This Row],[SB]]=0, "-", BS_CONTROLE[[#This Row],[SB]])</f>
        <v>-</v>
      </c>
      <c r="AO147" s="119" t="str">
        <f>IF(BS_CONTROLE[[#This Row],[SUB]]=0, "-", BS_CONTROLE[[#This Row],[SUB]])</f>
        <v>-</v>
      </c>
      <c r="AP147" s="119">
        <f>BS_CONTROLE[[#This Row],[KM - Inicio]]</f>
        <v>0</v>
      </c>
      <c r="AQ147" s="119">
        <f>BS_CONTROLE[[#This Row],[KM - Inicio]]</f>
        <v>0</v>
      </c>
      <c r="AR147" s="122"/>
      <c r="AS147" s="122"/>
      <c r="AT147" s="122"/>
      <c r="AU147" s="185"/>
      <c r="AV147" s="185"/>
      <c r="AW147" s="16"/>
      <c r="AX147" s="16"/>
      <c r="AY147" s="13" t="str">
        <f>IF(D147="","*",IFERROR(IF(ISODD(COUNT(AS147:AX147)),"ERRO",SUM((AT147-AS147),(AV147-AU147),(AX147-AW147))),"ERRO"))</f>
        <v>*</v>
      </c>
      <c r="AZ147" s="232"/>
      <c r="BA147" s="123"/>
      <c r="BB147" s="11" t="str">
        <f>IFERROR(_xlfn.XLOOKUP(AI147, BS_ATIVIDADE[ATIVIDADE],BS_ATIVIDADE[UNIDADE] ), "*")</f>
        <v>*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7" s="218">
        <f>BS_CONTROLE[[#This Row],[Responsavel pelo boletim]]</f>
        <v>0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1"/>
        <v/>
      </c>
    </row>
    <row r="148" spans="1:72" hidden="1">
      <c r="A148" s="149" t="str">
        <f>D148&amp;B148</f>
        <v/>
      </c>
      <c r="B148" s="116"/>
      <c r="C148" s="9" t="str">
        <f>IF(BS_CONTROLE[[#This Row],[DATA]]="","",WEEKNUM(BS_CONTROLE[[#This Row],[DATA]]))</f>
        <v/>
      </c>
      <c r="D148" s="118"/>
      <c r="E148" s="47"/>
      <c r="F148" s="142"/>
      <c r="G148" s="10" t="str">
        <f>IF(D148="","*",VLOOKUP(F148,BS_ATIVIDADE[],3,FALSE))</f>
        <v>*</v>
      </c>
      <c r="H148" s="120" t="s">
        <v>430</v>
      </c>
      <c r="I148" s="120" t="s">
        <v>430</v>
      </c>
      <c r="J148" s="119"/>
      <c r="K148" s="119"/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0"/>
      <c r="P148" s="120"/>
      <c r="Q148" s="119"/>
      <c r="R148" s="11" t="str">
        <f>IFERROR(_xlfn.XLOOKUP(F148, BS_ATIVIDADE[ATIVIDADE],BS_ATIVIDADE[UNIDADE] ), "*")</f>
        <v>*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19"/>
      <c r="W148" s="119"/>
      <c r="X148" s="118"/>
      <c r="Y148" s="145"/>
      <c r="Z148" s="118"/>
      <c r="AA148" s="119"/>
      <c r="AB148" s="117"/>
      <c r="AC148" s="117"/>
      <c r="AD148" s="121"/>
      <c r="AE148" s="119"/>
      <c r="AF148" s="119"/>
      <c r="AG148" s="119"/>
      <c r="AH148" s="17"/>
      <c r="AI148" s="142" t="str">
        <f>IF(BS_CONTROLE[[#This Row],[Atividade]]=0, "-", BS_CONTROLE[[#This Row],[Atividade]])</f>
        <v>-</v>
      </c>
      <c r="AJ148" s="10" t="str">
        <f>IF(BS_CONTROLE[[#This Row],[Atividade]]=0, "-", BS_CONTROLE[[#This Row],[Atividade]])</f>
        <v>-</v>
      </c>
      <c r="AK148" s="35" t="str">
        <f>BS_CONTROLE[[#This Row],[Local - Partida]]</f>
        <v>-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-</v>
      </c>
      <c r="AN148" s="119" t="str">
        <f>IF(BS_CONTROLE[[#This Row],[SB]]=0, "-", BS_CONTROLE[[#This Row],[SB]])</f>
        <v>-</v>
      </c>
      <c r="AO148" s="119" t="str">
        <f>IF(BS_CONTROLE[[#This Row],[SUB]]=0, "-", BS_CONTROLE[[#This Row],[SUB]])</f>
        <v>-</v>
      </c>
      <c r="AP148" s="119">
        <f>BS_CONTROLE[[#This Row],[KM - Inicio]]</f>
        <v>0</v>
      </c>
      <c r="AQ148" s="119">
        <f>BS_CONTROLE[[#This Row],[KM - Inicio]]</f>
        <v>0</v>
      </c>
      <c r="AR148" s="122"/>
      <c r="AS148" s="122"/>
      <c r="AT148" s="122"/>
      <c r="AU148" s="185"/>
      <c r="AV148" s="185"/>
      <c r="AW148" s="16"/>
      <c r="AX148" s="16"/>
      <c r="AY148" s="13" t="str">
        <f>IF(D148="","*",IFERROR(IF(ISODD(COUNT(AS148:AX148)),"ERRO",SUM((AT148-AS148),(AV148-AU148),(AX148-AW148))),"ERRO"))</f>
        <v>*</v>
      </c>
      <c r="AZ148" s="232"/>
      <c r="BA148" s="123"/>
      <c r="BB148" s="11" t="str">
        <f>IFERROR(_xlfn.XLOOKUP(AI148, BS_ATIVIDADE[ATIVIDADE],BS_ATIVIDADE[UNIDADE] ), "*")</f>
        <v>*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8" s="218">
        <f>BS_CONTROLE[[#This Row],[Responsavel pelo boletim]]</f>
        <v>0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1"/>
        <v/>
      </c>
    </row>
    <row r="149" spans="1:72" hidden="1">
      <c r="A149" s="149" t="str">
        <f>D149&amp;B149</f>
        <v/>
      </c>
      <c r="B149" s="116"/>
      <c r="C149" s="9" t="str">
        <f>IF(BS_CONTROLE[[#This Row],[DATA]]="","",WEEKNUM(BS_CONTROLE[[#This Row],[DATA]]))</f>
        <v/>
      </c>
      <c r="D149" s="118"/>
      <c r="E149" s="47"/>
      <c r="F149" s="142"/>
      <c r="G149" s="10" t="str">
        <f>IF(D149="","*",VLOOKUP(F149,BS_ATIVIDADE[],3,FALSE))</f>
        <v>*</v>
      </c>
      <c r="H149" s="120" t="s">
        <v>430</v>
      </c>
      <c r="I149" s="120" t="s">
        <v>430</v>
      </c>
      <c r="J149" s="119"/>
      <c r="K149" s="119"/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0"/>
      <c r="P149" s="120"/>
      <c r="Q149" s="119"/>
      <c r="R149" s="11" t="str">
        <f>IFERROR(_xlfn.XLOOKUP(F149, BS_ATIVIDADE[ATIVIDADE],BS_ATIVIDADE[UNIDADE] ), "*")</f>
        <v>*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19"/>
      <c r="W149" s="119"/>
      <c r="X149" s="118"/>
      <c r="Y149" s="145"/>
      <c r="Z149" s="118"/>
      <c r="AA149" s="119"/>
      <c r="AB149" s="117"/>
      <c r="AC149" s="117"/>
      <c r="AD149" s="121"/>
      <c r="AE149" s="119"/>
      <c r="AF149" s="119"/>
      <c r="AG149" s="119"/>
      <c r="AH149" s="17"/>
      <c r="AI149" s="142" t="str">
        <f>IF(BS_CONTROLE[[#This Row],[Atividade]]=0, "-", BS_CONTROLE[[#This Row],[Atividade]])</f>
        <v>-</v>
      </c>
      <c r="AJ149" s="10" t="str">
        <f>IF(BS_CONTROLE[[#This Row],[Atividade]]=0, "-", BS_CONTROLE[[#This Row],[Atividade]])</f>
        <v>-</v>
      </c>
      <c r="AK149" s="35" t="str">
        <f>BS_CONTROLE[[#This Row],[Local - Partida]]</f>
        <v>-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-</v>
      </c>
      <c r="AN149" s="119" t="str">
        <f>IF(BS_CONTROLE[[#This Row],[SB]]=0, "-", BS_CONTROLE[[#This Row],[SB]])</f>
        <v>-</v>
      </c>
      <c r="AO149" s="119" t="str">
        <f>IF(BS_CONTROLE[[#This Row],[SUB]]=0, "-", BS_CONTROLE[[#This Row],[SUB]])</f>
        <v>-</v>
      </c>
      <c r="AP149" s="119">
        <f>BS_CONTROLE[[#This Row],[KM - Inicio]]</f>
        <v>0</v>
      </c>
      <c r="AQ149" s="119">
        <f>BS_CONTROLE[[#This Row],[KM - Inicio]]</f>
        <v>0</v>
      </c>
      <c r="AR149" s="122"/>
      <c r="AS149" s="122"/>
      <c r="AT149" s="122"/>
      <c r="AU149" s="185"/>
      <c r="AV149" s="185"/>
      <c r="AW149" s="16"/>
      <c r="AX149" s="16"/>
      <c r="AY149" s="13" t="str">
        <f>IF(D149="","*",IFERROR(IF(ISODD(COUNT(AS149:AX149)),"ERRO",SUM((AT149-AS149),(AV149-AU149),(AX149-AW149))),"ERRO"))</f>
        <v>*</v>
      </c>
      <c r="AZ149" s="232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9" s="218">
        <f>BS_CONTROLE[[#This Row],[Responsavel pelo boletim]]</f>
        <v>0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1"/>
        <v/>
      </c>
    </row>
    <row r="150" spans="1:72" hidden="1">
      <c r="A150" s="149" t="str">
        <f>D150&amp;B150</f>
        <v/>
      </c>
      <c r="B150" s="116"/>
      <c r="C150" s="9" t="str">
        <f>IF(BS_CONTROLE[[#This Row],[DATA]]="","",WEEKNUM(BS_CONTROLE[[#This Row],[DATA]]))</f>
        <v/>
      </c>
      <c r="D150" s="118"/>
      <c r="E150" s="47"/>
      <c r="F150" s="142"/>
      <c r="G150" s="10" t="str">
        <f>IF(D150="","*",VLOOKUP(F150,BS_ATIVIDADE[],3,FALSE))</f>
        <v>*</v>
      </c>
      <c r="H150" s="120" t="s">
        <v>430</v>
      </c>
      <c r="I150" s="120" t="s">
        <v>430</v>
      </c>
      <c r="J150" s="119"/>
      <c r="K150" s="119"/>
      <c r="L150" s="119" t="s">
        <v>430</v>
      </c>
      <c r="M150" s="143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0"/>
      <c r="P150" s="120"/>
      <c r="Q150" s="119"/>
      <c r="R150" s="11" t="str">
        <f>IFERROR(_xlfn.XLOOKUP(F150, BS_ATIVIDADE[ATIVIDADE],BS_ATIVIDADE[UNIDADE] ), "*")</f>
        <v>*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19"/>
      <c r="W150" s="119"/>
      <c r="X150" s="118"/>
      <c r="Y150" s="145"/>
      <c r="Z150" s="118"/>
      <c r="AA150" s="119"/>
      <c r="AB150" s="117"/>
      <c r="AC150" s="117"/>
      <c r="AD150" s="121"/>
      <c r="AE150" s="119"/>
      <c r="AF150" s="119"/>
      <c r="AG150" s="119"/>
      <c r="AH150" s="17"/>
      <c r="AI150" s="142" t="str">
        <f>IF(BS_CONTROLE[[#This Row],[Atividade]]=0, "-", BS_CONTROLE[[#This Row],[Atividade]])</f>
        <v>-</v>
      </c>
      <c r="AJ150" s="10" t="str">
        <f>IF(BS_CONTROLE[[#This Row],[Atividade]]=0, "-", BS_CONTROLE[[#This Row],[Atividade]])</f>
        <v>-</v>
      </c>
      <c r="AK150" s="35" t="str">
        <f>BS_CONTROLE[[#This Row],[Local - Partida]]</f>
        <v>-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-</v>
      </c>
      <c r="AN150" s="119" t="str">
        <f>IF(BS_CONTROLE[[#This Row],[SB]]=0, "-", BS_CONTROLE[[#This Row],[SB]])</f>
        <v>-</v>
      </c>
      <c r="AO150" s="119" t="str">
        <f>IF(BS_CONTROLE[[#This Row],[SUB]]=0, "-", BS_CONTROLE[[#This Row],[SUB]])</f>
        <v>-</v>
      </c>
      <c r="AP150" s="119">
        <f>BS_CONTROLE[[#This Row],[KM - Inicio]]</f>
        <v>0</v>
      </c>
      <c r="AQ150" s="119">
        <f>BS_CONTROLE[[#This Row],[KM - Inicio]]</f>
        <v>0</v>
      </c>
      <c r="AR150" s="122"/>
      <c r="AS150" s="122"/>
      <c r="AT150" s="122"/>
      <c r="AU150" s="185"/>
      <c r="AV150" s="185"/>
      <c r="AW150" s="16"/>
      <c r="AX150" s="16"/>
      <c r="AY150" s="13" t="str">
        <f>IF(D150="","*",IFERROR(IF(ISODD(COUNT(AS150:AX150)),"ERRO",SUM((AT150-AS150),(AV150-AU150),(AX150-AW150))),"ERRO"))</f>
        <v>*</v>
      </c>
      <c r="AZ150" s="232"/>
      <c r="BA150" s="123"/>
      <c r="BB150" s="11" t="str">
        <f>IFERROR(_xlfn.XLOOKUP(AI150, BS_ATIVIDADE[ATIVIDADE],BS_ATIVIDADE[UNIDADE] ), "*")</f>
        <v>*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0" s="218">
        <f>BS_CONTROLE[[#This Row],[Responsavel pelo boletim]]</f>
        <v>0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1"/>
        <v/>
      </c>
    </row>
    <row r="151" spans="1:72" hidden="1">
      <c r="A151" s="149" t="str">
        <f>D151&amp;B151</f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ref="BT151:BT214" si="2">IF(BN151="","",SUBSTITUTE(BM151," ","")&amp;SUBSTITUTE(BN151," ",""))</f>
        <v/>
      </c>
    </row>
    <row r="152" spans="1:72" hidden="1">
      <c r="A152" s="149" t="str">
        <f>D152&amp;B152</f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2"/>
        <v/>
      </c>
    </row>
    <row r="153" spans="1:72" hidden="1">
      <c r="A153" s="149" t="str">
        <f>D153&amp;B153</f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2"/>
        <v/>
      </c>
    </row>
    <row r="154" spans="1:72" hidden="1">
      <c r="A154" s="149" t="str">
        <f>D154&amp;B154</f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2"/>
        <v/>
      </c>
    </row>
    <row r="155" spans="1:72" hidden="1">
      <c r="A155" s="149" t="str">
        <f>D155&amp;B155</f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2"/>
        <v/>
      </c>
    </row>
    <row r="156" spans="1:72" hidden="1">
      <c r="A156" s="149" t="str">
        <f>D156&amp;B156</f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2"/>
        <v/>
      </c>
    </row>
    <row r="157" spans="1:72" hidden="1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2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2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2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2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2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2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2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2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2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2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2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2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2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2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2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2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2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2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2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2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2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2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2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2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2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2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2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2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2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2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2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2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2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2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2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2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2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2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2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2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2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2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2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2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2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2"/>
        <v/>
      </c>
    </row>
    <row r="203" spans="1:72" ht="30" hidden="1" customHeight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2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2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2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2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2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2"/>
        <v/>
      </c>
    </row>
    <row r="209" spans="1:72" ht="18.75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2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2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2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2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2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2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ref="BT215:BT278" si="3">IF(BN215="","",SUBSTITUTE(BM215," ","")&amp;SUBSTITUTE(BN215," ",""))</f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3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3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3"/>
        <v/>
      </c>
    </row>
    <row r="219" spans="1:72" ht="13.5" hidden="1" customHeight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3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3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3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3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3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3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3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3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3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3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3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3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3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3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3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3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3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3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3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3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3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3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3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3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3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3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3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3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3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3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3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3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3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3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3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3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3"/>
        <v/>
      </c>
    </row>
    <row r="256" spans="1:72" ht="21" hidden="1" customHeight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3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3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3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3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3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3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3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3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3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3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3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3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3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3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3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3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3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3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3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3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3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3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3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ref="BT279:BT342" si="4">IF(BN279="","",SUBSTITUTE(BM279," ","")&amp;SUBSTITUTE(BN279," ",""))</f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4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4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4"/>
        <v/>
      </c>
    </row>
    <row r="283" spans="1:72" ht="24" hidden="1" customHeight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4"/>
        <v/>
      </c>
    </row>
    <row r="284" spans="1:72" ht="24" hidden="1" customHeight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4"/>
        <v/>
      </c>
    </row>
    <row r="285" spans="1:72" ht="24" hidden="1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4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4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4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4"/>
        <v/>
      </c>
    </row>
    <row r="289" spans="1:72" hidden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4"/>
        <v/>
      </c>
    </row>
    <row r="290" spans="1:72" hidden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4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4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4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4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4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4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4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4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4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4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4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4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4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4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4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4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4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4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4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4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4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4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4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4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4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4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4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4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4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4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4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4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4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4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4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4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4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4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4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4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4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4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4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4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4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4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4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4"/>
        <v/>
      </c>
    </row>
    <row r="338" spans="1:72" ht="24" hidden="1" customHeight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4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4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4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4"/>
        <v/>
      </c>
    </row>
    <row r="342" spans="1:72" ht="29.25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4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ref="BT343:BT406" si="5">IF(BN343="","",SUBSTITUTE(BM343," ","")&amp;SUBSTITUTE(BN343," ",""))</f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5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5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5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5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5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5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5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5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5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5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5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5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5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5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5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5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5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5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5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5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5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5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5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5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5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5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5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5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5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5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5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5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5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5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5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5"/>
        <v/>
      </c>
    </row>
    <row r="380" spans="1:72" ht="19.5" hidden="1" customHeight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5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5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5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5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5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5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5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5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5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5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5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5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5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5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5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5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5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5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5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5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5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5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5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5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5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5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5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ref="BT407:BT469" si="6">IF(BN407="","",SUBSTITUTE(BM407," ","")&amp;SUBSTITUTE(BN407," ",""))</f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6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6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6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6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6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6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6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6"/>
        <v/>
      </c>
    </row>
    <row r="416" spans="1:72" ht="17.25" hidden="1" customHeight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6"/>
        <v/>
      </c>
    </row>
    <row r="417" spans="1:72" ht="18.75" hidden="1" customHeight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6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6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6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6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6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6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6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6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6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6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6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6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6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6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6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6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6"/>
        <v/>
      </c>
    </row>
    <row r="434" spans="1:72" ht="58.5" hidden="1" customHeight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6"/>
        <v/>
      </c>
    </row>
    <row r="435" spans="1:72" ht="58.5" hidden="1" customHeight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6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6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6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6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6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6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6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6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6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6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6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6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6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6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6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6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6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6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6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6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6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6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6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6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6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6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6"/>
        <v/>
      </c>
    </row>
    <row r="462" spans="1:72" ht="24.75" hidden="1" customHeight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6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6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6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6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6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6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6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6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>IF(BN470="","",SUBSTITUTE(BM470," ","")&amp;SUBSTITUTE(BN470," ",""))</f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>IF(BN471="","",SUBSTITUTE(BM471," ","")&amp;SUBSTITUTE(BN471," ",""))</f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/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t="20.25" hidden="1" customHeight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t="20.25" hidden="1" customHeight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t="17.25" hidden="1" customHeight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58"/>
      <c r="C528" s="159" t="str">
        <f>IF(BS_CONTROLE[[#This Row],[DATA]]="","",WEEKNUM(BS_CONTROLE[[#This Row],[DATA]]))</f>
        <v/>
      </c>
      <c r="D528" s="160"/>
      <c r="E528" s="161"/>
      <c r="F528" s="144"/>
      <c r="G528" s="10" t="str">
        <f>IF(D528="","*",VLOOKUP(F528,BS_ATIVIDADE[],3,FALSE))</f>
        <v>*</v>
      </c>
      <c r="H528" s="162"/>
      <c r="I528" s="162"/>
      <c r="J528" s="143"/>
      <c r="K528" s="143"/>
      <c r="L528" s="119"/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>
        <f>BS_CONTROLE[[#This Row],[Local - Partida]]</f>
        <v>0</v>
      </c>
      <c r="AL528" s="35">
        <f>BS_CONTROLE[[#This Row],[Local - Encerramento]]</f>
        <v>0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6"/>
      <c r="AV528" s="16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20"/>
      <c r="BL528" s="18"/>
      <c r="BM528" s="146"/>
      <c r="BN528" s="145"/>
      <c r="BO528" s="146"/>
      <c r="BP528" s="21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58"/>
      <c r="C529" s="159" t="str">
        <f>IF(BS_CONTROLE[[#This Row],[DATA]]="","",WEEKNUM(BS_CONTROLE[[#This Row],[DATA]]))</f>
        <v/>
      </c>
      <c r="D529" s="160"/>
      <c r="E529" s="161"/>
      <c r="F529" s="144"/>
      <c r="G529" s="10" t="str">
        <f>IF(D529="","*",VLOOKUP(F529,BS_ATIVIDADE[],3,FALSE))</f>
        <v>*</v>
      </c>
      <c r="H529" s="162"/>
      <c r="I529" s="162"/>
      <c r="J529" s="143"/>
      <c r="K529" s="143"/>
      <c r="L529" s="119"/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>
        <f>BS_CONTROLE[[#This Row],[Local - Partida]]</f>
        <v>0</v>
      </c>
      <c r="AL529" s="35">
        <f>BS_CONTROLE[[#This Row],[Local - Encerramento]]</f>
        <v>0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6"/>
      <c r="AV529" s="16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20"/>
      <c r="BL529" s="18"/>
      <c r="BM529" s="146"/>
      <c r="BN529" s="145"/>
      <c r="BO529" s="146"/>
      <c r="BP529" s="21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51"/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51"/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 t="str">
        <f>D545&amp;B545</f>
        <v/>
      </c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 t="str">
        <f>D546&amp;B546</f>
        <v/>
      </c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 t="shared" ref="BT542:BT577" si="7">IF(BN552="","",SUBSTITUTE(BM552," ","")&amp;SUBSTITUTE(BN552," ",""))</f>
        <v/>
      </c>
    </row>
    <row r="553" spans="1:72" hidden="1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 t="shared" si="7"/>
        <v/>
      </c>
    </row>
    <row r="554" spans="1:72" hidden="1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si="7"/>
        <v/>
      </c>
    </row>
    <row r="555" spans="1:72" hidden="1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7"/>
        <v/>
      </c>
    </row>
    <row r="556" spans="1:72" hidden="1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7"/>
        <v/>
      </c>
    </row>
    <row r="557" spans="1:72" hidden="1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7"/>
        <v/>
      </c>
    </row>
    <row r="558" spans="1:72" hidden="1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7"/>
        <v/>
      </c>
    </row>
    <row r="559" spans="1:72" hidden="1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7"/>
        <v/>
      </c>
    </row>
    <row r="560" spans="1:72" hidden="1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7"/>
        <v/>
      </c>
    </row>
    <row r="561" spans="1:72" hidden="1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7"/>
        <v/>
      </c>
    </row>
    <row r="562" spans="1:72" hidden="1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7"/>
        <v/>
      </c>
    </row>
    <row r="563" spans="1:72" hidden="1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7"/>
        <v/>
      </c>
    </row>
    <row r="564" spans="1:72" hidden="1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7"/>
        <v/>
      </c>
    </row>
    <row r="565" spans="1:72" hidden="1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7"/>
        <v/>
      </c>
    </row>
    <row r="566" spans="1:72" hidden="1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7"/>
        <v/>
      </c>
    </row>
    <row r="567" spans="1:72" hidden="1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7"/>
        <v/>
      </c>
    </row>
    <row r="568" spans="1:72" hidden="1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7"/>
        <v/>
      </c>
    </row>
    <row r="569" spans="1:72" ht="18.75" hidden="1" customHeight="1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7"/>
        <v/>
      </c>
    </row>
    <row r="570" spans="1:72" ht="23.25" hidden="1" customHeight="1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7"/>
        <v/>
      </c>
    </row>
    <row r="571" spans="1:72" hidden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7"/>
        <v/>
      </c>
    </row>
    <row r="572" spans="1:72" hidden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7"/>
        <v/>
      </c>
    </row>
    <row r="573" spans="1:72" hidden="1">
      <c r="A573" s="51" t="str">
        <f>D574&amp;B574</f>
        <v/>
      </c>
      <c r="B573" s="163"/>
      <c r="C573" s="164" t="str">
        <f>IF(BS_CONTROLE[[#This Row],[DATA]]="","",WEEKNUM(BS_CONTROLE[[#This Row],[DATA]]))</f>
        <v/>
      </c>
      <c r="D573" s="165"/>
      <c r="E573" s="166"/>
      <c r="F573" s="167"/>
      <c r="G573" s="10" t="str">
        <f>IF(D573="","*",VLOOKUP(F573,BS_ATIVIDADE[],3,FALSE))</f>
        <v>*</v>
      </c>
      <c r="H573" s="168"/>
      <c r="I573" s="168"/>
      <c r="J573" s="169"/>
      <c r="K573" s="169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7"/>
        <v/>
      </c>
    </row>
    <row r="574" spans="1:72" hidden="1">
      <c r="A574" s="51" t="str">
        <f>D575&amp;B575</f>
        <v/>
      </c>
      <c r="B574" s="163"/>
      <c r="C574" s="164" t="str">
        <f>IF(BS_CONTROLE[[#This Row],[DATA]]="","",WEEKNUM(BS_CONTROLE[[#This Row],[DATA]]))</f>
        <v/>
      </c>
      <c r="D574" s="165"/>
      <c r="E574" s="166"/>
      <c r="F574" s="167"/>
      <c r="G574" s="10" t="str">
        <f>IF(D574="","*",VLOOKUP(F574,BS_ATIVIDADE[],3,FALSE))</f>
        <v>*</v>
      </c>
      <c r="H574" s="168"/>
      <c r="I574" s="168"/>
      <c r="J574" s="169"/>
      <c r="K574" s="169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7"/>
        <v/>
      </c>
    </row>
    <row r="575" spans="1:72" hidden="1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7"/>
        <v/>
      </c>
    </row>
    <row r="576" spans="1:72" hidden="1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7"/>
        <v/>
      </c>
    </row>
    <row r="577" spans="1:72" hidden="1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7"/>
        <v/>
      </c>
    </row>
    <row r="578" spans="1:72" hidden="1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ref="BT530:BT593" si="8">IF(BN578="","",SUBSTITUTE(BM578," ","")&amp;SUBSTITUTE(BN578," ",""))</f>
        <v/>
      </c>
    </row>
    <row r="579" spans="1:72" hidden="1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8"/>
        <v/>
      </c>
    </row>
    <row r="580" spans="1:72" hidden="1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8"/>
        <v/>
      </c>
    </row>
    <row r="581" spans="1:72" hidden="1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8"/>
        <v/>
      </c>
    </row>
    <row r="582" spans="1:72" hidden="1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8"/>
        <v/>
      </c>
    </row>
    <row r="583" spans="1:72" hidden="1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8"/>
        <v/>
      </c>
    </row>
    <row r="584" spans="1:72" hidden="1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8"/>
        <v/>
      </c>
    </row>
    <row r="585" spans="1:72" hidden="1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8"/>
        <v/>
      </c>
    </row>
    <row r="586" spans="1:72" hidden="1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8"/>
        <v/>
      </c>
    </row>
    <row r="587" spans="1:72" hidden="1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8"/>
        <v/>
      </c>
    </row>
    <row r="588" spans="1:72" ht="22.5" hidden="1" customHeight="1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8"/>
        <v/>
      </c>
    </row>
    <row r="589" spans="1:72" hidden="1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8"/>
        <v/>
      </c>
    </row>
    <row r="590" spans="1:72" hidden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8"/>
        <v/>
      </c>
    </row>
    <row r="591" spans="1:72" hidden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8"/>
        <v/>
      </c>
    </row>
    <row r="592" spans="1:72" hidden="1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8"/>
        <v/>
      </c>
    </row>
    <row r="593" spans="1:72" hidden="1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8"/>
        <v/>
      </c>
    </row>
    <row r="594" spans="1:72" hidden="1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ref="BT594:BT657" si="9">IF(BN594="","",SUBSTITUTE(BM594," ","")&amp;SUBSTITUTE(BN594," ",""))</f>
        <v/>
      </c>
    </row>
    <row r="595" spans="1:72" hidden="1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9"/>
        <v/>
      </c>
    </row>
    <row r="596" spans="1:72" hidden="1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9"/>
        <v/>
      </c>
    </row>
    <row r="597" spans="1:72" hidden="1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9"/>
        <v/>
      </c>
    </row>
    <row r="598" spans="1:72" hidden="1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9"/>
        <v/>
      </c>
    </row>
    <row r="599" spans="1:72" hidden="1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9"/>
        <v/>
      </c>
    </row>
    <row r="600" spans="1:72" hidden="1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9"/>
        <v/>
      </c>
    </row>
    <row r="601" spans="1:72" hidden="1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9"/>
        <v/>
      </c>
    </row>
    <row r="602" spans="1:72" hidden="1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9"/>
        <v/>
      </c>
    </row>
    <row r="603" spans="1:72" hidden="1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9"/>
        <v/>
      </c>
    </row>
    <row r="604" spans="1:72" hidden="1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9"/>
        <v/>
      </c>
    </row>
    <row r="605" spans="1:72" hidden="1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9"/>
        <v/>
      </c>
    </row>
    <row r="606" spans="1:72" hidden="1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9"/>
        <v/>
      </c>
    </row>
    <row r="607" spans="1:72" hidden="1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9"/>
        <v/>
      </c>
    </row>
    <row r="608" spans="1:72" hidden="1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9"/>
        <v/>
      </c>
    </row>
    <row r="609" spans="1:72" hidden="1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9"/>
        <v/>
      </c>
    </row>
    <row r="610" spans="1:72" hidden="1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9"/>
        <v/>
      </c>
    </row>
    <row r="611" spans="1:72" hidden="1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9"/>
        <v/>
      </c>
    </row>
    <row r="612" spans="1:72" hidden="1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9"/>
        <v/>
      </c>
    </row>
    <row r="613" spans="1:72" hidden="1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9"/>
        <v/>
      </c>
    </row>
    <row r="614" spans="1:72" hidden="1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9"/>
        <v/>
      </c>
    </row>
    <row r="615" spans="1:72" hidden="1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9"/>
        <v/>
      </c>
    </row>
    <row r="616" spans="1:72" hidden="1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9"/>
        <v/>
      </c>
    </row>
    <row r="617" spans="1:72" hidden="1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9"/>
        <v/>
      </c>
    </row>
    <row r="618" spans="1:72" hidden="1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9"/>
        <v/>
      </c>
    </row>
    <row r="619" spans="1:72" hidden="1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9"/>
        <v/>
      </c>
    </row>
    <row r="620" spans="1:72" hidden="1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9"/>
        <v/>
      </c>
    </row>
    <row r="621" spans="1:72" hidden="1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9"/>
        <v/>
      </c>
    </row>
    <row r="622" spans="1:72" hidden="1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9"/>
        <v/>
      </c>
    </row>
    <row r="623" spans="1:72" hidden="1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9"/>
        <v/>
      </c>
    </row>
    <row r="624" spans="1:72" hidden="1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9"/>
        <v/>
      </c>
    </row>
    <row r="625" spans="1:72" hidden="1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9"/>
        <v/>
      </c>
    </row>
    <row r="626" spans="1:72" hidden="1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9"/>
        <v/>
      </c>
    </row>
    <row r="627" spans="1:72" hidden="1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9"/>
        <v/>
      </c>
    </row>
    <row r="628" spans="1:72" hidden="1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9"/>
        <v/>
      </c>
    </row>
    <row r="629" spans="1:72" hidden="1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9"/>
        <v/>
      </c>
    </row>
    <row r="630" spans="1:72" hidden="1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9"/>
        <v/>
      </c>
    </row>
    <row r="631" spans="1:72" hidden="1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9"/>
        <v/>
      </c>
    </row>
    <row r="632" spans="1:72" hidden="1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9"/>
        <v/>
      </c>
    </row>
    <row r="633" spans="1:72" hidden="1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9"/>
        <v/>
      </c>
    </row>
    <row r="634" spans="1:72" hidden="1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9"/>
        <v/>
      </c>
    </row>
    <row r="635" spans="1:72" hidden="1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9"/>
        <v/>
      </c>
    </row>
    <row r="636" spans="1:72" hidden="1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9"/>
        <v/>
      </c>
    </row>
    <row r="637" spans="1:72" hidden="1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9"/>
        <v/>
      </c>
    </row>
    <row r="638" spans="1:72" hidden="1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9"/>
        <v/>
      </c>
    </row>
    <row r="639" spans="1:72" hidden="1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9"/>
        <v/>
      </c>
    </row>
    <row r="640" spans="1:72" hidden="1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9"/>
        <v/>
      </c>
    </row>
    <row r="641" spans="1:72" hidden="1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9"/>
        <v/>
      </c>
    </row>
    <row r="642" spans="1:72" hidden="1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9"/>
        <v/>
      </c>
    </row>
    <row r="643" spans="1:72" hidden="1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9"/>
        <v/>
      </c>
    </row>
    <row r="644" spans="1:72" hidden="1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9"/>
        <v/>
      </c>
    </row>
    <row r="645" spans="1:72" hidden="1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9"/>
        <v/>
      </c>
    </row>
    <row r="646" spans="1:72" hidden="1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9"/>
        <v/>
      </c>
    </row>
    <row r="647" spans="1:72" hidden="1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9"/>
        <v/>
      </c>
    </row>
    <row r="648" spans="1:72" hidden="1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9"/>
        <v/>
      </c>
    </row>
    <row r="649" spans="1:72" hidden="1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9"/>
        <v/>
      </c>
    </row>
    <row r="650" spans="1:72" hidden="1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9"/>
        <v/>
      </c>
    </row>
    <row r="651" spans="1:72" hidden="1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9"/>
        <v/>
      </c>
    </row>
    <row r="652" spans="1:72" hidden="1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9"/>
        <v/>
      </c>
    </row>
    <row r="653" spans="1:72" hidden="1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9"/>
        <v/>
      </c>
    </row>
    <row r="654" spans="1:72" hidden="1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9"/>
        <v/>
      </c>
    </row>
    <row r="655" spans="1:72" hidden="1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9"/>
        <v/>
      </c>
    </row>
    <row r="656" spans="1:72" hidden="1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9"/>
        <v/>
      </c>
    </row>
    <row r="657" spans="1:72" hidden="1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9"/>
        <v/>
      </c>
    </row>
    <row r="658" spans="1:72" hidden="1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ref="BT658:BT721" si="10">IF(BN658="","",SUBSTITUTE(BM658," ","")&amp;SUBSTITUTE(BN658," ",""))</f>
        <v/>
      </c>
    </row>
    <row r="659" spans="1:72" hidden="1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0"/>
        <v/>
      </c>
    </row>
    <row r="660" spans="1:72" hidden="1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0"/>
        <v/>
      </c>
    </row>
    <row r="661" spans="1:72" hidden="1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0"/>
        <v/>
      </c>
    </row>
    <row r="662" spans="1:72" hidden="1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0"/>
        <v/>
      </c>
    </row>
    <row r="663" spans="1:72" hidden="1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0"/>
        <v/>
      </c>
    </row>
    <row r="664" spans="1:72" hidden="1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0"/>
        <v/>
      </c>
    </row>
    <row r="665" spans="1:72" hidden="1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0"/>
        <v/>
      </c>
    </row>
    <row r="666" spans="1:72" hidden="1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0"/>
        <v/>
      </c>
    </row>
    <row r="667" spans="1:72" hidden="1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0"/>
        <v/>
      </c>
    </row>
    <row r="668" spans="1:72" hidden="1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0"/>
        <v/>
      </c>
    </row>
    <row r="669" spans="1:72" hidden="1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0"/>
        <v/>
      </c>
    </row>
    <row r="670" spans="1:72" hidden="1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0"/>
        <v/>
      </c>
    </row>
    <row r="671" spans="1:72" hidden="1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0"/>
        <v/>
      </c>
    </row>
    <row r="672" spans="1:72" hidden="1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0"/>
        <v/>
      </c>
    </row>
    <row r="673" spans="1:72" hidden="1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0"/>
        <v/>
      </c>
    </row>
    <row r="674" spans="1:72" hidden="1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0"/>
        <v/>
      </c>
    </row>
    <row r="675" spans="1:72" hidden="1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0"/>
        <v/>
      </c>
    </row>
    <row r="676" spans="1:72" hidden="1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0"/>
        <v/>
      </c>
    </row>
    <row r="677" spans="1:72" hidden="1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0"/>
        <v/>
      </c>
    </row>
    <row r="678" spans="1:72" hidden="1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0"/>
        <v/>
      </c>
    </row>
    <row r="679" spans="1:72" hidden="1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0"/>
        <v/>
      </c>
    </row>
    <row r="680" spans="1:72" hidden="1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0"/>
        <v/>
      </c>
    </row>
    <row r="681" spans="1:72" hidden="1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0"/>
        <v/>
      </c>
    </row>
    <row r="682" spans="1:72" hidden="1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0"/>
        <v/>
      </c>
    </row>
    <row r="683" spans="1:72" hidden="1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0"/>
        <v/>
      </c>
    </row>
    <row r="684" spans="1:72" hidden="1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0"/>
        <v/>
      </c>
    </row>
    <row r="685" spans="1:72" hidden="1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0"/>
        <v/>
      </c>
    </row>
    <row r="686" spans="1:72" hidden="1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0"/>
        <v/>
      </c>
    </row>
    <row r="687" spans="1:72" hidden="1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0"/>
        <v/>
      </c>
    </row>
    <row r="688" spans="1:72" hidden="1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0"/>
        <v/>
      </c>
    </row>
    <row r="689" spans="1:72" hidden="1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0"/>
        <v/>
      </c>
    </row>
    <row r="690" spans="1:72" hidden="1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0"/>
        <v/>
      </c>
    </row>
    <row r="691" spans="1:72" hidden="1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0"/>
        <v/>
      </c>
    </row>
    <row r="692" spans="1:72" hidden="1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0"/>
        <v/>
      </c>
    </row>
    <row r="693" spans="1:72" hidden="1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0"/>
        <v/>
      </c>
    </row>
    <row r="694" spans="1:72" hidden="1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0"/>
        <v/>
      </c>
    </row>
    <row r="695" spans="1:72" hidden="1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0"/>
        <v/>
      </c>
    </row>
    <row r="696" spans="1:72" hidden="1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0"/>
        <v/>
      </c>
    </row>
    <row r="697" spans="1:72" hidden="1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0"/>
        <v/>
      </c>
    </row>
    <row r="698" spans="1:72" hidden="1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0"/>
        <v/>
      </c>
    </row>
    <row r="699" spans="1:72" hidden="1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0"/>
        <v/>
      </c>
    </row>
    <row r="700" spans="1:72" hidden="1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0"/>
        <v/>
      </c>
    </row>
    <row r="701" spans="1:72" hidden="1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0"/>
        <v/>
      </c>
    </row>
    <row r="702" spans="1:72" hidden="1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0"/>
        <v/>
      </c>
    </row>
    <row r="703" spans="1:72" hidden="1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0"/>
        <v/>
      </c>
    </row>
    <row r="704" spans="1:72" hidden="1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0"/>
        <v/>
      </c>
    </row>
    <row r="705" spans="1:72" hidden="1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0"/>
        <v/>
      </c>
    </row>
    <row r="706" spans="1:72" hidden="1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0"/>
        <v/>
      </c>
    </row>
    <row r="707" spans="1:72" hidden="1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0"/>
        <v/>
      </c>
    </row>
    <row r="708" spans="1:72" hidden="1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0"/>
        <v/>
      </c>
    </row>
    <row r="709" spans="1:72" hidden="1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0"/>
        <v/>
      </c>
    </row>
    <row r="710" spans="1:72" hidden="1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0"/>
        <v/>
      </c>
    </row>
    <row r="711" spans="1:72" hidden="1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0"/>
        <v/>
      </c>
    </row>
    <row r="712" spans="1:72" hidden="1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0"/>
        <v/>
      </c>
    </row>
    <row r="713" spans="1:72" hidden="1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0"/>
        <v/>
      </c>
    </row>
    <row r="714" spans="1:72" hidden="1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0"/>
        <v/>
      </c>
    </row>
    <row r="715" spans="1:72" hidden="1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0"/>
        <v/>
      </c>
    </row>
    <row r="716" spans="1:72" hidden="1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0"/>
        <v/>
      </c>
    </row>
    <row r="717" spans="1:72" hidden="1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0"/>
        <v/>
      </c>
    </row>
    <row r="718" spans="1:72" hidden="1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0"/>
        <v/>
      </c>
    </row>
    <row r="719" spans="1:72" hidden="1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0"/>
        <v/>
      </c>
    </row>
    <row r="720" spans="1:72" hidden="1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0"/>
        <v/>
      </c>
    </row>
    <row r="721" spans="1:72" hidden="1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0"/>
        <v/>
      </c>
    </row>
    <row r="722" spans="1:72" hidden="1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ref="BT722:BT727" si="11">IF(BN722="","",SUBSTITUTE(BM722," ","")&amp;SUBSTITUTE(BN722," ",""))</f>
        <v/>
      </c>
    </row>
    <row r="723" spans="1:72" hidden="1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1"/>
        <v/>
      </c>
    </row>
    <row r="724" spans="1:72" hidden="1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1"/>
        <v/>
      </c>
    </row>
    <row r="725" spans="1:72" hidden="1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1"/>
        <v/>
      </c>
    </row>
    <row r="726" spans="1:72" hidden="1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1"/>
        <v/>
      </c>
    </row>
    <row r="727" spans="1:72" hidden="1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1"/>
        <v/>
      </c>
    </row>
    <row r="728" spans="1:72" hidden="1">
      <c r="A728" s="51" t="str">
        <f>D733&amp;B733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>IF(BN733="","",SUBSTITUTE(BM733," ","")&amp;SUBSTITUTE(BN733," ",""))</f>
        <v/>
      </c>
    </row>
    <row r="729" spans="1:72" hidden="1">
      <c r="A729" s="51"/>
      <c r="B729" s="158"/>
      <c r="C729" s="159" t="str">
        <f>IF(BS_CONTROLE[[#This Row],[DATA]]="","",WEEKNUM(BS_CONTROLE[[#This Row],[DATA]]))</f>
        <v/>
      </c>
      <c r="D729" s="165" t="s">
        <v>800</v>
      </c>
      <c r="E729" s="166"/>
      <c r="F729" s="167" t="s">
        <v>616</v>
      </c>
      <c r="G729" s="202" t="str">
        <f>IF(D729="","*",VLOOKUP(F729,BS_ATIVIDADE[],3,FALSE))</f>
        <v>OUTROS</v>
      </c>
      <c r="H729" s="162" t="s">
        <v>1067</v>
      </c>
      <c r="I729" s="162" t="s">
        <v>1073</v>
      </c>
      <c r="J729" s="143">
        <v>56</v>
      </c>
      <c r="K729" s="143">
        <v>202.852</v>
      </c>
      <c r="L729" s="119">
        <v>135</v>
      </c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>
        <v>0.375</v>
      </c>
      <c r="P729" s="120">
        <v>4.1666666666666664E-2</v>
      </c>
      <c r="Q729" s="119">
        <v>1</v>
      </c>
      <c r="R729" s="11" t="str">
        <f>IFERROR(_xlfn.XLOOKUP(F729, BS_ATIVIDADE[ATIVIDADE],BS_ATIVIDADE[UNIDADE] ), "*")</f>
        <v>BINÁRIO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 t="s">
        <v>1106</v>
      </c>
      <c r="W729" s="119" t="s">
        <v>1302</v>
      </c>
      <c r="X729" s="118" t="s">
        <v>432</v>
      </c>
      <c r="Y729" s="145" t="s">
        <v>435</v>
      </c>
      <c r="Z729" s="118"/>
      <c r="AA729" s="171">
        <v>1</v>
      </c>
      <c r="AB729" s="117" t="s">
        <v>428</v>
      </c>
      <c r="AC729" s="173"/>
      <c r="AD729" s="121">
        <v>0.29166666666666669</v>
      </c>
      <c r="AE729" s="171"/>
      <c r="AF729" s="171"/>
      <c r="AG729" s="143"/>
      <c r="AH729" s="17"/>
      <c r="AI729" s="142"/>
      <c r="AJ729" s="10" t="str">
        <f>IF(BS_CONTROLE[[#This Row],[Atividade]]=0, "-", BS_CONTROLE[[#This Row],[Atividade]])</f>
        <v>DESLOCAMENTO</v>
      </c>
      <c r="AK729" s="35" t="str">
        <f>BS_CONTROLE[[#This Row],[Local - Partida]]</f>
        <v>ZYU</v>
      </c>
      <c r="AL729" s="35" t="str">
        <f>BS_CONTROLE[[#This Row],[Local - Encerramento]]</f>
        <v>ZRO</v>
      </c>
      <c r="AM729" s="219" t="str">
        <f>IF(BS_CONTROLE[[#This Row],[Entre - Estações]]=0, "-", BS_CONTROLE[[#This Row],[Entre - Estações]])</f>
        <v>-</v>
      </c>
      <c r="AN729" s="218" t="str">
        <f>IF(BS_CONTROLE[[#This Row],[SB]]=0, "-", BS_CONTROLE[[#This Row],[SB]])</f>
        <v>-</v>
      </c>
      <c r="AO729" s="119">
        <f>IF(BS_CONTROLE[[#This Row],[SUB]]=0, "-", BS_CONTROLE[[#This Row],[SUB]])</f>
        <v>56</v>
      </c>
      <c r="AP729" s="119">
        <f>BS_CONTROLE[[#This Row],[KM - Inicio]]</f>
        <v>202.852</v>
      </c>
      <c r="AQ729" s="119">
        <f>BS_CONTROLE[[#This Row],[KM - Inicio]]</f>
        <v>202.852</v>
      </c>
      <c r="AR729" s="122"/>
      <c r="AS729" s="122"/>
      <c r="AT729" s="122"/>
      <c r="AU729" s="16"/>
      <c r="AV729" s="16"/>
      <c r="AW729" s="16"/>
      <c r="AX729" s="16"/>
      <c r="AY729" s="13">
        <f>IF(D729="","*",IFERROR(IF(ISODD(COUNT(AS729:AX729)),"ERRO",SUM((AT729-AS729),(AV729-AU729),(AX729-AW729))),"ERRO"))</f>
        <v>0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 t="str">
        <f>BS_CONTROLE[[#This Row],[Responsavel pelo boletim]]</f>
        <v>Saulo</v>
      </c>
      <c r="BG729" s="18"/>
      <c r="BH729" s="19">
        <v>0</v>
      </c>
      <c r="BI729" s="19"/>
      <c r="BJ729" s="19"/>
      <c r="BK729" s="20"/>
      <c r="BL729" s="18"/>
      <c r="BM729" s="146"/>
      <c r="BN729" s="146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</row>
    <row r="730" spans="1:72" hidden="1">
      <c r="A730" s="51"/>
      <c r="B730" s="158"/>
      <c r="C730" s="159" t="str">
        <f>IF(BS_CONTROLE[[#This Row],[DATA]]="","",WEEKNUM(BS_CONTROLE[[#This Row],[DATA]]))</f>
        <v/>
      </c>
      <c r="D730" s="165"/>
      <c r="E730" s="166"/>
      <c r="F730" s="167"/>
      <c r="G730" s="202" t="str">
        <f>IF(D730="","*",VLOOKUP(F730,BS_ATIVIDADE[],3,FALSE))</f>
        <v>*</v>
      </c>
      <c r="H730" s="162"/>
      <c r="I730" s="162"/>
      <c r="J730" s="143"/>
      <c r="K730" s="143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88"/>
      <c r="Z730" s="118"/>
      <c r="AA730" s="171"/>
      <c r="AB730" s="173"/>
      <c r="AC730" s="173"/>
      <c r="AD730" s="226"/>
      <c r="AE730" s="171"/>
      <c r="AF730" s="171"/>
      <c r="AG730" s="143"/>
      <c r="AH730" s="17"/>
      <c r="AI730" s="142"/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219" t="str">
        <f>IF(BS_CONTROLE[[#This Row],[Entre - Estações]]=0, "-", BS_CONTROLE[[#This Row],[Entre - Estações]])</f>
        <v>-</v>
      </c>
      <c r="AN730" s="218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6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51" t="str">
        <f>IF(OR(B730="",F730=""),"*",AY730/P730)</f>
        <v>*</v>
      </c>
      <c r="BS730" s="51" t="str">
        <f>IF(OR(B730="",F730=""),"*",BA730/Q730)</f>
        <v>*</v>
      </c>
    </row>
    <row r="731" spans="1:72" hidden="1">
      <c r="A731" s="149" t="str">
        <f>D731&amp;B731</f>
        <v>ANTÔNIO (TP-713)</v>
      </c>
      <c r="B731" s="116"/>
      <c r="C731" s="9" t="str">
        <f>IF(BS_CONTROLE[[#This Row],[DATA]]="","",WEEKNUM(BS_CONTROLE[[#This Row],[DATA]]))</f>
        <v/>
      </c>
      <c r="D731" s="165" t="s">
        <v>846</v>
      </c>
      <c r="E731" s="166"/>
      <c r="F731" s="167" t="s">
        <v>784</v>
      </c>
      <c r="G731" s="202" t="str">
        <f>IF(D731="","*",VLOOKUP(F731,BS_ATIVIDADE[],3,FALSE))</f>
        <v>SOLDA</v>
      </c>
      <c r="H731" s="162" t="s">
        <v>176</v>
      </c>
      <c r="I731" s="120" t="s">
        <v>430</v>
      </c>
      <c r="J731" s="143">
        <v>71</v>
      </c>
      <c r="K731" s="143">
        <v>244.1</v>
      </c>
      <c r="L731" s="119">
        <v>244.7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1" s="143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1" s="120">
        <v>0.375</v>
      </c>
      <c r="P731" s="120">
        <v>6.25E-2</v>
      </c>
      <c r="Q731" s="119">
        <v>1</v>
      </c>
      <c r="R731" s="11" t="str">
        <f>IFERROR(_xlfn.XLOOKUP(F731, BS_ATIVIDADE[ATIVIDADE],BS_ATIVIDADE[UNIDADE] ), "*")</f>
        <v>Nº DE SOLDA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1" s="119" t="s">
        <v>1303</v>
      </c>
      <c r="W731" s="119" t="s">
        <v>1207</v>
      </c>
      <c r="X731" s="118" t="s">
        <v>432</v>
      </c>
      <c r="Y731" s="145" t="s">
        <v>435</v>
      </c>
      <c r="Z731" s="118"/>
      <c r="AA731" s="171"/>
      <c r="AB731" s="173"/>
      <c r="AC731" s="173"/>
      <c r="AD731" s="226"/>
      <c r="AE731" s="171"/>
      <c r="AF731" s="171"/>
      <c r="AG731" s="143"/>
      <c r="AH731" s="17"/>
      <c r="AI731" s="142" t="str">
        <f>IF(BS_CONTROLE[[#This Row],[Atividade]]=0, "-", BS_CONTROLE[[#This Row],[Atividade]])</f>
        <v>PDM - SOLDA</v>
      </c>
      <c r="AJ731" s="10" t="str">
        <f>IF(BS_CONTROLE[[#This Row],[Atividade]]=0, "-", BS_CONTROLE[[#This Row],[Atividade]])</f>
        <v>PDM - SOLDA</v>
      </c>
      <c r="AK731" s="35" t="str">
        <f>BS_CONTROLE[[#This Row],[Local - Partida]]</f>
        <v>ZOI</v>
      </c>
      <c r="AL731" s="35" t="str">
        <f>BS_CONTROLE[[#This Row],[Local - Encerramento]]</f>
        <v>-</v>
      </c>
      <c r="AM731" s="219" t="str">
        <f>IF(BS_CONTROLE[[#This Row],[Entre - Estações]]=0, "-", BS_CONTROLE[[#This Row],[Entre - Estações]])</f>
        <v>ZTO-ZOI</v>
      </c>
      <c r="AN731" s="218">
        <f>IF(BS_CONTROLE[[#This Row],[SB]]=0, "-", BS_CONTROLE[[#This Row],[SB]])</f>
        <v>2432441</v>
      </c>
      <c r="AO731" s="119">
        <f>IF(BS_CONTROLE[[#This Row],[SUB]]=0, "-", BS_CONTROLE[[#This Row],[SUB]])</f>
        <v>71</v>
      </c>
      <c r="AP731" s="119">
        <f>BS_CONTROLE[[#This Row],[KM - Inicio]]</f>
        <v>244.1</v>
      </c>
      <c r="AQ731" s="119">
        <f>BS_CONTROLE[[#This Row],[KM - Inicio]]</f>
        <v>244.1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Nº DE SOLDA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1" s="218" t="str">
        <f>BS_CONTROLE[[#This Row],[Responsavel pelo boletim]]</f>
        <v>Antônio</v>
      </c>
      <c r="BG731" s="18"/>
      <c r="BH731" s="19">
        <v>1</v>
      </c>
      <c r="BI731" s="19"/>
      <c r="BJ731" s="19" t="s">
        <v>1304</v>
      </c>
      <c r="BK731" s="19" t="s">
        <v>1304</v>
      </c>
      <c r="BL731" s="18"/>
      <c r="BM731" s="146" t="s">
        <v>462</v>
      </c>
      <c r="BN731" s="145" t="s">
        <v>462</v>
      </c>
      <c r="BO731" s="146" t="s">
        <v>462</v>
      </c>
      <c r="BP731" s="21" t="s">
        <v>430</v>
      </c>
      <c r="BQ731" s="14" t="str">
        <f>IF(AND(BR731&lt;1,BS731&lt;1),"Produção e Intervalo",IF(BR731&lt;1,"Intervalo",IF(BS731&lt;1,"Produção","Aderente")))</f>
        <v>Aderente</v>
      </c>
      <c r="BR731" s="51" t="str">
        <f>IF(OR(B731="",F731=""),"*",AY731/P731)</f>
        <v>*</v>
      </c>
      <c r="BS731" s="51" t="str">
        <f>IF(OR(B731="",F731=""),"*",BA731/Q731)</f>
        <v>*</v>
      </c>
      <c r="BT731" s="8" t="str">
        <f t="shared" ref="BT731" si="12">IF(BN731="","",SUBSTITUTE(BM731," ","")&amp;SUBSTITUTE(BN731," ",""))</f>
        <v>SemOportunidadeSemOportunidade</v>
      </c>
    </row>
    <row r="732" spans="1:72" hidden="1">
      <c r="A732" s="149" t="str">
        <f>D732&amp;B732</f>
        <v/>
      </c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50"/>
      <c r="B733" s="163"/>
      <c r="C733" s="164"/>
      <c r="D733" s="118"/>
      <c r="E733" s="47"/>
      <c r="F733" s="142"/>
      <c r="G733" s="207"/>
      <c r="H733" s="217"/>
      <c r="I733" s="168"/>
      <c r="J733" s="169"/>
      <c r="K733" s="169"/>
      <c r="L733" s="171"/>
      <c r="M733" s="169"/>
      <c r="N733" s="169"/>
      <c r="O733" s="172"/>
      <c r="P733" s="172"/>
      <c r="Q733" s="171"/>
      <c r="R733" s="208"/>
      <c r="S733" s="167"/>
      <c r="T733" s="167"/>
      <c r="U733" s="209"/>
      <c r="V733" s="171"/>
      <c r="X733" s="118"/>
      <c r="Y733" s="188"/>
      <c r="Z733" s="187"/>
      <c r="AA733" s="119"/>
      <c r="AB733" s="117"/>
      <c r="AC733" s="117"/>
      <c r="AD733" s="119"/>
      <c r="AE733" s="119"/>
      <c r="AF733" s="119"/>
      <c r="AG733" s="119"/>
      <c r="AH733" s="174"/>
      <c r="AI733" s="175"/>
      <c r="AJ733" s="210"/>
      <c r="AK733" s="176"/>
      <c r="AL733" s="176"/>
      <c r="AM733" s="177"/>
      <c r="AN733" s="178"/>
      <c r="AO733" s="171"/>
      <c r="AP733" s="171"/>
      <c r="AQ733" s="171"/>
      <c r="AR733" s="179"/>
      <c r="AS733" s="179"/>
      <c r="AT733" s="179"/>
      <c r="AU733" s="180"/>
      <c r="AV733" s="180"/>
      <c r="AW733" s="180"/>
      <c r="AX733" s="180"/>
      <c r="AY733" s="189"/>
      <c r="AZ733" s="170"/>
      <c r="BA733" s="181"/>
      <c r="BB733" s="208"/>
      <c r="BC733" s="170"/>
      <c r="BD733" s="170"/>
      <c r="BE733" s="209"/>
      <c r="BF733" s="178"/>
      <c r="BG733" s="182"/>
      <c r="BH733" s="183"/>
      <c r="BI733" s="183"/>
      <c r="BJ733" s="19"/>
      <c r="BK733" s="183"/>
      <c r="BL733" s="182"/>
      <c r="BM733" s="190"/>
      <c r="BN733" s="190"/>
      <c r="BO733" s="190"/>
      <c r="BP733" s="184"/>
      <c r="BQ733" s="191"/>
      <c r="BR733" s="211"/>
      <c r="BS733" s="211"/>
    </row>
    <row r="1374" spans="23:23">
      <c r="W1374" s="236"/>
    </row>
  </sheetData>
  <protectedRanges>
    <protectedRange sqref="AR6:AR35 AS60 AR37:AR59 AR61:AR728" name="Range1_16"/>
    <protectedRange sqref="AR36 AT60:AU60 AS6:AT59 AS61:AT728" name="Range1_17"/>
    <protectedRange sqref="BA6:BA10 BA12:BA728" name="Range1_18"/>
    <protectedRange sqref="S528:S729 T528:T728 T60:U60 S6:T59 S61:T527" name="Range1_21"/>
    <protectedRange sqref="V15:W15 V13:V14 V22:W23 W18:W19 V20:V21 V16:V17 V25:W26 V27 V28:W31 V32 V33:W36 V44:W44 V48:W48 V50:W53 V39:W39 V55:V59 BF6:BF59 BF61:BF728 W56:W60 V61:W71 W731 V73:W85 V87:V88 V89:W91 V92 V115:W117 V93:W113 V118 V119:W728" name="Range1_1_6"/>
    <protectedRange sqref="AA733:AC733 Z22:AE23 Z6:Z21 Z24 Z28:AE28 Z27 Z36:AE36 Z29:Z33 AD33 Z34:AD34 Z35 Z25:AE26 Z37:Z55 Y60 Z56:AE59 AA60:AE60 Z68 Z61:AE67 X733 AA111:AE111 Z69:AE91 Z135:AE728 Z134 Z133:AE133 Z92:Z132 X6:X728" name="Range1_1_7"/>
    <protectedRange sqref="AD733:AG733 AF22:AF23 AF28 AF36 AF25:AF26 AF56:AF67 AF111 AF69:AF91 AF135:AF728 AF133" name="Range1_1_8"/>
    <protectedRange sqref="AB729 AD729" name="Range1_1_7_35"/>
    <protectedRange sqref="V6:W6 W13:W14 W20:W21 W16:W17 W32 W92 W118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A134:AE134 AA114:AE124 AC125:AE125 AC128 AA129:AE132" name="Range1_1_7_35_1"/>
    <protectedRange sqref="AF11 AF20 AF16 AF27 AF32 AF92:AF102 AF106:AF110 AF104 AF134 AF112:AF125 AF129:AF132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5:AA128" name="Range1_1_7_1_1"/>
    <protectedRange sqref="AB37:AE37 AB44:AE47 AB39:AE39 AB49:AE55 AB68:AE68 AB105 AD97 AD113 AD110 AB103:AE103 AB101 AD105:AE105 AB125 AB128 AD128:AE128 AB126:AE127" name="Range1_1_7_34_2"/>
    <protectedRange sqref="AF37 AF44:AF47 AF39 AF49:AF55 AF68 AF105 AF103 AF126:AF128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29 Y2:Z59 Z60 Y61:Z728">
    <cfRule type="cellIs" dxfId="169" priority="42535" operator="equal">
      <formula>"OPORTUNIDADE"</formula>
    </cfRule>
  </conditionalFormatting>
  <conditionalFormatting sqref="Z730 Y6:Z59 Z60 Y61:Z729">
    <cfRule type="cellIs" dxfId="168" priority="121" operator="equal">
      <formula>"NÃO"</formula>
    </cfRule>
    <cfRule type="cellIs" dxfId="167" priority="122" operator="equal">
      <formula>"SIM"</formula>
    </cfRule>
  </conditionalFormatting>
  <conditionalFormatting sqref="AZ6:AZ728">
    <cfRule type="expression" dxfId="166" priority="42577">
      <formula>#REF!=1</formula>
    </cfRule>
  </conditionalFormatting>
  <conditionalFormatting sqref="BF60 U6:U59 U61:U730 V60 BE6:BE732 AY6:AY732">
    <cfRule type="cellIs" dxfId="165" priority="42561" operator="equal">
      <formula>"ERRO"</formula>
    </cfRule>
  </conditionalFormatting>
  <conditionalFormatting sqref="BK9:BK12 BK37:BK38 BK15:BK33 BK41 BK51:BK53 BK55:BK56 BK44:BK46 BK65:BK74 BK76:BK83 BK115:BK527 BK86:BK113">
    <cfRule type="iconSet" priority="1565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7 BP101:BP102">
    <cfRule type="iconSet" priority="1041">
      <iconSet showValue="0">
        <cfvo type="percent" val="0"/>
        <cfvo type="num" val="1"/>
        <cfvo type="num" val="1" gte="0"/>
      </iconSet>
    </cfRule>
  </conditionalFormatting>
  <conditionalFormatting sqref="BQ6:BQ732">
    <cfRule type="cellIs" dxfId="164" priority="42556" operator="equal">
      <formula>"Produção e Intervalo"</formula>
    </cfRule>
    <cfRule type="cellIs" dxfId="163" priority="42557" operator="equal">
      <formula>"Aderente"</formula>
    </cfRule>
    <cfRule type="cellIs" dxfId="162" priority="42558" operator="equal">
      <formula>"Intervalo"</formula>
    </cfRule>
    <cfRule type="cellIs" dxfId="161" priority="42559" operator="equal">
      <formula>"Produção"</formula>
    </cfRule>
    <cfRule type="cellIs" dxfId="160" priority="42560" operator="equal">
      <formula>"ERRO"</formula>
    </cfRule>
  </conditionalFormatting>
  <conditionalFormatting sqref="BR6:BS732">
    <cfRule type="cellIs" dxfId="159" priority="42538" operator="equal">
      <formula>"*"</formula>
    </cfRule>
    <cfRule type="cellIs" dxfId="158" priority="42539" operator="greaterThanOrEqual">
      <formula>1</formula>
    </cfRule>
    <cfRule type="cellIs" dxfId="157" priority="42540" operator="lessThan">
      <formula>1</formula>
    </cfRule>
  </conditionalFormatting>
  <conditionalFormatting sqref="BH6:BH27 BH28:BI31 BH731 BH32:BH728">
    <cfRule type="iconSet" priority="44361">
      <iconSet showValue="0">
        <cfvo type="percent" val="0"/>
        <cfvo type="num" val="1"/>
        <cfvo type="num" val="1" gte="0"/>
      </iconSet>
    </cfRule>
    <cfRule type="iconSet" priority="44362">
      <iconSet showValue="0">
        <cfvo type="percent" val="0"/>
        <cfvo type="num" val="1"/>
        <cfvo type="num" val="1" gte="0"/>
      </iconSet>
    </cfRule>
  </conditionalFormatting>
  <conditionalFormatting sqref="BI6:BI27 BI32:BI728">
    <cfRule type="iconSet" priority="44371">
      <iconSet showValue="0">
        <cfvo type="percent" val="0"/>
        <cfvo type="num" val="1"/>
        <cfvo type="num" val="1" gte="0"/>
      </iconSet>
    </cfRule>
  </conditionalFormatting>
  <conditionalFormatting sqref="BJ6:BJ38 BJ39:BK39 BJ40:BJ56 BJ58 BJ60:BJ728"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J733"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528:BP728">
    <cfRule type="expression" dxfId="156" priority="44378">
      <formula>#REF!=1</formula>
    </cfRule>
  </conditionalFormatting>
  <conditionalFormatting sqref="BP10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1 BN93:BO95 BO103 BO105:BO106 BO108:BO109 BM6:BM728" xr:uid="{5660C63F-E48A-4B22-8676-2173D1C5D5AE}">
      <formula1>IMPCAUSADOR</formula1>
    </dataValidation>
    <dataValidation type="list" allowBlank="1" showInputMessage="1" showErrorMessage="1" sqref="BN33 BN6:BN25 BN28:BN30 BN36:BN39 BN731 BN49:BN53 BN41:BN47 BN65:BN85 BN89:BN92 BN96:BN728" xr:uid="{83E6D9B7-9D50-48B7-9A7D-60667A977272}">
      <formula1>INDIRECT(SUBSTITUTE(BM6," ",""))</formula1>
    </dataValidation>
    <dataValidation type="list" allowBlank="1" showInputMessage="1" showErrorMessage="1" sqref="BO33 BO6:BO25 BO65:BO85 BO41:BO47 BO49:BO53 BO731 BO36:BO39 BO28:BO30 BO96:BO102 BO89:BO92 BO104 BO107 BO110:BO728" xr:uid="{7391AC6D-C580-4061-B728-AD9EF3561BCA}">
      <formula1>INDIRECT(BT6)</formula1>
    </dataValidation>
    <dataValidation type="list" allowBlank="1" showInputMessage="1" showErrorMessage="1" sqref="J733:J1048576 J2:J728" xr:uid="{E496B56B-23A3-4900-AB8F-94B380BE4359}">
      <formula1>SUBs</formula1>
    </dataValidation>
    <dataValidation allowBlank="1" showInputMessage="1" showErrorMessage="1" sqref="T61:T728 S6:T59 S61:S730 T60:U60" xr:uid="{D50C8F1C-1457-4B16-BCED-8805920651BE}"/>
    <dataValidation type="list" allowBlank="1" showInputMessage="1" showErrorMessage="1" sqref="BC61:BC728 BC6:BD59 BD60:BD730" xr:uid="{2BE53FF9-2AB3-404D-B4FC-AC274515B234}">
      <formula1>GERENCIA</formula1>
    </dataValidation>
    <dataValidation type="list" allowBlank="1" showInputMessage="1" showErrorMessage="1" sqref="D6:D95 D97:D110 D113:D733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AB733:AC733 AB6:AB732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AI61:AI731 F6:F95 F97:F111 F113:F733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AZ6:AZ728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AC6:AC728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Z61:Z730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Y61:Y729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 filterMode="1">
    <tabColor rgb="FF0070C0"/>
  </sheetPr>
  <dimension ref="A1:P3001"/>
  <sheetViews>
    <sheetView showGridLines="0" workbookViewId="0">
      <pane ySplit="5" topLeftCell="A6" activePane="bottomLeft" state="frozen"/>
      <selection pane="bottomLeft" activeCell="I3002" sqref="I3002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1305</v>
      </c>
      <c r="D5" s="281"/>
      <c r="E5" s="281"/>
      <c r="F5" s="281"/>
      <c r="G5" s="281"/>
      <c r="H5" s="281"/>
      <c r="I5" s="281"/>
      <c r="J5" s="282"/>
      <c r="K5" s="283" t="s">
        <v>1306</v>
      </c>
      <c r="L5" s="284"/>
      <c r="M5" s="284"/>
      <c r="N5" s="284"/>
      <c r="O5" s="285" t="s">
        <v>1307</v>
      </c>
      <c r="P5" s="286"/>
    </row>
    <row r="6" spans="1:16" s="82" customFormat="1" ht="15" customHeight="1">
      <c r="A6" s="74" t="s">
        <v>1308</v>
      </c>
      <c r="B6" s="83" t="s">
        <v>1309</v>
      </c>
      <c r="C6" s="84" t="s">
        <v>968</v>
      </c>
      <c r="D6" s="85" t="s">
        <v>969</v>
      </c>
      <c r="E6" s="84" t="s">
        <v>1310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1311</v>
      </c>
      <c r="M6" s="88" t="s">
        <v>620</v>
      </c>
      <c r="N6" s="89" t="s">
        <v>963</v>
      </c>
      <c r="O6" s="90" t="s">
        <v>1006</v>
      </c>
      <c r="P6" s="152" t="s">
        <v>1312</v>
      </c>
    </row>
    <row r="7" spans="1:16" hidden="1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 hidden="1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 hidden="1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 hidden="1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 hidden="1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 hidden="1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 hidden="1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 hidden="1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 hidden="1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 hidden="1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 hidden="1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 hidden="1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 hidden="1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 hidden="1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 hidden="1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 hidden="1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 hidden="1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 hidden="1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 hidden="1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 hidden="1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 hidden="1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 hidden="1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 hidden="1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 hidden="1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 hidden="1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 hidden="1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 hidden="1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 hidden="1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 hidden="1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 hidden="1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 hidden="1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 hidden="1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 hidden="1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 hidden="1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 hidden="1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-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-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 hidden="1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 hidden="1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 hidden="1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 hidden="1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 hidden="1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 hidden="1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 hidden="1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 hidden="1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 hidden="1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 hidden="1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 hidden="1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 hidden="1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 hidden="1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 hidden="1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 hidden="1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 hidden="1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 hidden="1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 hidden="1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 hidden="1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 hidden="1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 hidden="1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 hidden="1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 hidden="1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 hidden="1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 hidden="1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 hidden="1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 hidden="1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 hidden="1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 hidden="1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 hidden="1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 hidden="1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 hidden="1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 hidden="1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 hidden="1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 hidden="1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 hidden="1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 hidden="1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 hidden="1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 hidden="1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 hidden="1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 hidden="1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 hidden="1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 hidden="1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 hidden="1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 hidden="1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 hidden="1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 hidden="1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 hidden="1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 hidden="1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 hidden="1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 hidden="1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 ht="27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 ht="27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 ht="27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 hidden="1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 hidden="1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 hidden="1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 hidden="1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 hidden="1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 hidden="1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 hidden="1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 hidden="1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 hidden="1">
      <c r="A117" s="91" t="str">
        <f>IF(SP_NORTE!B116="","*",SP_NORTE!B116)</f>
        <v>*</v>
      </c>
      <c r="B117" s="92" t="str">
        <f>IF(SP_NORTE!X116="","*",SP_NORTE!X116)</f>
        <v>*</v>
      </c>
      <c r="C117" s="92" t="str">
        <f>IF(SP_NORTE!S116="","*",SP_NORTE!S116)</f>
        <v>-</v>
      </c>
      <c r="D117" s="92" t="str">
        <f>IF(SP_NORTE!T116="","*",SP_NORTE!T116)</f>
        <v>-</v>
      </c>
      <c r="E117" s="92" t="str">
        <f>IF(SP_NORTE!D116="","*",SP_NORTE!D116)</f>
        <v>*</v>
      </c>
      <c r="F117" s="92" t="str">
        <f>IF(SP_NORTE!H116="","*",SP_NORTE!H116)</f>
        <v>-</v>
      </c>
      <c r="G117" s="92" t="str">
        <f>IF(SP_NORTE!M116="","*",SP_NORTE!M116)</f>
        <v>-</v>
      </c>
      <c r="H117" s="131" t="str">
        <f>IF(SP_NORTE!K116="","*",SP_NORTE!K116)</f>
        <v>*</v>
      </c>
      <c r="I117" s="128" t="str">
        <f>IF(SP_NORTE!O116="","*",SP_NORTE!O116)</f>
        <v>*</v>
      </c>
      <c r="J117" s="128" t="str">
        <f>IF(SP_NORTE!P116="","*",SP_NORTE!P116)</f>
        <v>*</v>
      </c>
      <c r="K117" s="92" t="str">
        <f>IF(SP_NORTE!AK116="","*",SP_NORTE!AK116)</f>
        <v>-</v>
      </c>
      <c r="L117" s="92" t="str">
        <f>IF(SP_NORTE!AM116="","*",SP_NORTE!AM116)</f>
        <v>-</v>
      </c>
      <c r="M117" s="92">
        <f>IF(SP_NORTE!AP116="","*",SP_NORTE!AP116)</f>
        <v>0</v>
      </c>
      <c r="N117" s="92" t="str">
        <f>IF(SP_NORTE!AM116="","*",SP_NORTE!AM116)</f>
        <v>-</v>
      </c>
      <c r="O117" s="124" t="str">
        <f>IF(SP_NORTE!BH116="","*",SP_NORTE!BH116)</f>
        <v>*</v>
      </c>
      <c r="P117" s="212" t="str">
        <f>IF($A$2=1,IF(SP_NORTE!BJ116="","*",SP_NORTE!BJ116),IF(SP_NORTE!BK116="","*",SP_NORTE!BK116))</f>
        <v>*</v>
      </c>
    </row>
    <row r="118" spans="1:16" hidden="1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 hidden="1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 t="str">
        <f>IF(SP_NORTE!BH118="","*",SP_NORTE!BH118)</f>
        <v>*</v>
      </c>
      <c r="P119" s="212" t="str">
        <f>IF($A$2=1,IF(SP_NORTE!BJ118="","*",SP_NORTE!BJ118),IF(SP_NORTE!BK118="","*",SP_NORTE!BK118))</f>
        <v>*</v>
      </c>
    </row>
    <row r="120" spans="1:16" hidden="1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 t="str">
        <f>IF(SP_NORTE!BH119="","*",SP_NORTE!BH119)</f>
        <v>*</v>
      </c>
      <c r="P120" s="212" t="str">
        <f>IF($A$2=1,IF(SP_NORTE!BJ119="","*",SP_NORTE!BJ119),IF(SP_NORTE!BK119="","*",SP_NORTE!BK119))</f>
        <v>*</v>
      </c>
    </row>
    <row r="121" spans="1:16" ht="33.75" hidden="1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 t="str">
        <f>IF(SP_NORTE!BH120="","*",SP_NORTE!BH120)</f>
        <v>*</v>
      </c>
      <c r="P121" s="212" t="str">
        <f>IF($A$2=1,IF(SP_NORTE!BJ120="","*",SP_NORTE!BJ120),IF(SP_NORTE!BK120="","*",SP_NORTE!BK120))</f>
        <v>*</v>
      </c>
    </row>
    <row r="122" spans="1:16" hidden="1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JOSIEL (TP-858)</v>
      </c>
      <c r="F122" s="92" t="str">
        <f>IF(SP_NORTE!H121="","*",SP_NORTE!H121)</f>
        <v>-</v>
      </c>
      <c r="G122" s="92" t="str">
        <f>IF(SP_NORTE!M121="","*",SP_NORTE!M121)</f>
        <v>ZEC-2</v>
      </c>
      <c r="H122" s="131">
        <f>IF(SP_NORTE!K121="","*",SP_NORTE!K121)</f>
        <v>261.10000000000002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-</v>
      </c>
      <c r="L122" s="92" t="str">
        <f>IF(SP_NORTE!AM121="","*",SP_NORTE!AM121)</f>
        <v>ZEC-2</v>
      </c>
      <c r="M122" s="92">
        <f>IF(SP_NORTE!AP121="","*",SP_NORTE!AP121)</f>
        <v>261.10000000000002</v>
      </c>
      <c r="N122" s="92" t="str">
        <f>IF(SP_NORTE!AM121="","*",SP_NORTE!AM121)</f>
        <v>ZEC-2</v>
      </c>
      <c r="O122" s="124" t="str">
        <f>IF(SP_NORTE!BH121="","*",SP_NORTE!BH121)</f>
        <v>*</v>
      </c>
      <c r="P122" s="212" t="str">
        <f>IF($A$2=1,IF(SP_NORTE!BJ121="","*",SP_NORTE!BJ121),IF(SP_NORTE!BK121="","*",SP_NORTE!BK121))</f>
        <v>*</v>
      </c>
    </row>
    <row r="123" spans="1:16" hidden="1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-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-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 t="str">
        <f>IF(SP_NORTE!BH122="","*",SP_NORTE!BH122)</f>
        <v>*</v>
      </c>
      <c r="P123" s="212" t="str">
        <f>IF($A$2=1,IF(SP_NORTE!BJ122="","*",SP_NORTE!BJ122),IF(SP_NORTE!BK122="","*",SP_NORTE!BK122))</f>
        <v>*</v>
      </c>
    </row>
    <row r="124" spans="1:16" hidden="1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-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-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 t="str">
        <f>IF(SP_NORTE!BH123="","*",SP_NORTE!BH123)</f>
        <v>*</v>
      </c>
      <c r="P124" s="212" t="str">
        <f>IF($A$2=1,IF(SP_NORTE!BJ123="","*",SP_NORTE!BJ123),IF(SP_NORTE!BK123="","*",SP_NORTE!BK123))</f>
        <v>*</v>
      </c>
    </row>
    <row r="125" spans="1:16" hidden="1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RAFAEL (TP-695)</v>
      </c>
      <c r="F125" s="92" t="str">
        <f>IF(SP_NORTE!H124="","*",SP_NORTE!H124)</f>
        <v>-</v>
      </c>
      <c r="G125" s="92" t="str">
        <f>IF(SP_NORTE!M124="","*",SP_NORTE!M124)</f>
        <v>ZCV-ZCT</v>
      </c>
      <c r="H125" s="131">
        <f>IF(SP_NORTE!K124="","*",SP_NORTE!K124)</f>
        <v>149</v>
      </c>
      <c r="I125" s="128">
        <f>IF(SP_NORTE!O124="","*",SP_NORTE!O124)</f>
        <v>0.375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ZCV-ZCT</v>
      </c>
      <c r="M125" s="92">
        <f>IF(SP_NORTE!AP124="","*",SP_NORTE!AP124)</f>
        <v>149</v>
      </c>
      <c r="N125" s="92" t="str">
        <f>IF(SP_NORTE!AM124="","*",SP_NORTE!AM124)</f>
        <v>ZCV-ZCT</v>
      </c>
      <c r="O125" s="124" t="str">
        <f>IF(SP_NORTE!BH124="","*",SP_NORTE!BH124)</f>
        <v>*</v>
      </c>
      <c r="P125" s="212" t="str">
        <f>IF($A$2=1,IF(SP_NORTE!BJ124="","*",SP_NORTE!BJ124),IF(SP_NORTE!BK124="","*",SP_NORTE!BK124))</f>
        <v>*</v>
      </c>
    </row>
    <row r="126" spans="1:16" hidden="1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A67</v>
      </c>
      <c r="F126" s="92" t="str">
        <f>IF(SP_NORTE!H125="","*",SP_NORTE!H125)</f>
        <v>ZPNZXB</v>
      </c>
      <c r="G126" s="92" t="str">
        <f>IF(SP_NORTE!M125="","*",SP_NORTE!M125)</f>
        <v>ZPN-ZCV</v>
      </c>
      <c r="H126" s="131">
        <f>IF(SP_NORTE!K125="","*",SP_NORTE!K125)</f>
        <v>139.19999999999999</v>
      </c>
      <c r="I126" s="128">
        <f>IF(SP_NORTE!O125="","*",SP_NORTE!O125)</f>
        <v>0.375</v>
      </c>
      <c r="J126" s="128">
        <f>IF(SP_NORTE!P125="","*",SP_NORTE!P125)</f>
        <v>2.0833333333333332E-2</v>
      </c>
      <c r="K126" s="92" t="str">
        <f>IF(SP_NORTE!AK125="","*",SP_NORTE!AK125)</f>
        <v>ZPNZXB</v>
      </c>
      <c r="L126" s="92" t="str">
        <f>IF(SP_NORTE!AM125="","*",SP_NORTE!AM125)</f>
        <v>ZPN-ZCV</v>
      </c>
      <c r="M126" s="92">
        <f>IF(SP_NORTE!AP125="","*",SP_NORTE!AP125)</f>
        <v>139.19999999999999</v>
      </c>
      <c r="N126" s="92" t="str">
        <f>IF(SP_NORTE!AM125="","*",SP_NORTE!AM125)</f>
        <v>ZPN-ZCV</v>
      </c>
      <c r="O126" s="124" t="str">
        <f>IF(SP_NORTE!BH125="","*",SP_NORTE!BH125)</f>
        <v>*</v>
      </c>
      <c r="P126" s="212" t="str">
        <f>IF($A$2=1,IF(SP_NORTE!BJ125="","*",SP_NORTE!BJ125),IF(SP_NORTE!BK125="","*",SP_NORTE!BK125))</f>
        <v>*</v>
      </c>
    </row>
    <row r="127" spans="1:16" hidden="1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ZCZ-ZTI</v>
      </c>
      <c r="E127" s="92" t="str">
        <f>IF(SP_NORTE!D126="","*",SP_NORTE!D126)</f>
        <v>W92</v>
      </c>
      <c r="F127" s="92" t="str">
        <f>IF(SP_NORTE!H126="","*",SP_NORTE!H126)</f>
        <v>K58K59-2</v>
      </c>
      <c r="G127" s="92" t="str">
        <f>IF(SP_NORTE!M126="","*",SP_NORTE!M126)</f>
        <v>ZDG-ZTN</v>
      </c>
      <c r="H127" s="131">
        <f>IF(SP_NORTE!K126="","*",SP_NORTE!K126)</f>
        <v>64.525000000000006</v>
      </c>
      <c r="I127" s="128">
        <f>IF(SP_NORTE!O126="","*",SP_NORTE!O126)</f>
        <v>0.33333333333333331</v>
      </c>
      <c r="J127" s="128">
        <f>IF(SP_NORTE!P126="","*",SP_NORTE!P126)</f>
        <v>0.125</v>
      </c>
      <c r="K127" s="92" t="str">
        <f>IF(SP_NORTE!AK126="","*",SP_NORTE!AK126)</f>
        <v>K58K59-2</v>
      </c>
      <c r="L127" s="92" t="str">
        <f>IF(SP_NORTE!AM126="","*",SP_NORTE!AM126)</f>
        <v>ZDG-ZTN</v>
      </c>
      <c r="M127" s="92">
        <f>IF(SP_NORTE!AP126="","*",SP_NORTE!AP126)</f>
        <v>64.525000000000006</v>
      </c>
      <c r="N127" s="92" t="str">
        <f>IF(SP_NORTE!AM126="","*",SP_NORTE!AM126)</f>
        <v>ZDG-ZTN</v>
      </c>
      <c r="O127" s="124" t="str">
        <f>IF(SP_NORTE!BH126="","*",SP_NORTE!BH126)</f>
        <v>*</v>
      </c>
      <c r="P127" s="212" t="str">
        <f>IF($A$2=1,IF(SP_NORTE!BJ126="","*",SP_NORTE!BJ126),IF(SP_NORTE!BK126="","*",SP_NORTE!BK126))</f>
        <v>*</v>
      </c>
    </row>
    <row r="128" spans="1:16" hidden="1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DANILO (TP-837)</v>
      </c>
      <c r="F128" s="92" t="str">
        <f>IF(SP_NORTE!H127="","*",SP_NORTE!H127)</f>
        <v>-</v>
      </c>
      <c r="G128" s="92" t="str">
        <f>IF(SP_NORTE!M127="","*",SP_NORTE!M127)</f>
        <v>ZDG-ZTN</v>
      </c>
      <c r="H128" s="131">
        <f>IF(SP_NORTE!K127="","*",SP_NORTE!K127)</f>
        <v>55.616999999999997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-</v>
      </c>
      <c r="L128" s="92" t="str">
        <f>IF(SP_NORTE!AM127="","*",SP_NORTE!AM127)</f>
        <v>ZDG-ZTN</v>
      </c>
      <c r="M128" s="92">
        <f>IF(SP_NORTE!AP127="","*",SP_NORTE!AP127)</f>
        <v>55.616999999999997</v>
      </c>
      <c r="N128" s="92" t="str">
        <f>IF(SP_NORTE!AM127="","*",SP_NORTE!AM127)</f>
        <v>ZDG-ZTN</v>
      </c>
      <c r="O128" s="124" t="str">
        <f>IF(SP_NORTE!BH127="","*",SP_NORTE!BH127)</f>
        <v>*</v>
      </c>
      <c r="P128" s="212" t="str">
        <f>IF($A$2=1,IF(SP_NORTE!BJ127="","*",SP_NORTE!BJ127),IF(SP_NORTE!BK127="","*",SP_NORTE!BK127))</f>
        <v>*</v>
      </c>
    </row>
    <row r="129" spans="1:16" hidden="1">
      <c r="A129" s="91" t="str">
        <f>IF(SP_NORTE!B128="","*",SP_NORTE!B128)</f>
        <v>*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V40</v>
      </c>
      <c r="F129" s="92" t="str">
        <f>IF(SP_NORTE!H128="","*",SP_NORTE!H128)</f>
        <v>ZTO</v>
      </c>
      <c r="G129" s="92" t="str">
        <f>IF(SP_NORTE!M128="","*",SP_NORTE!M128)</f>
        <v>ZTO-ZDZ</v>
      </c>
      <c r="H129" s="131">
        <f>IF(SP_NORTE!K128="","*",SP_NORTE!K128)</f>
        <v>15</v>
      </c>
      <c r="I129" s="128">
        <f>IF(SP_NORTE!O128="","*",SP_NORTE!O128)</f>
        <v>0.35416666666666669</v>
      </c>
      <c r="J129" s="128">
        <f>IF(SP_NORTE!P128="","*",SP_NORTE!P128)</f>
        <v>8.3333333333333329E-2</v>
      </c>
      <c r="K129" s="92" t="str">
        <f>IF(SP_NORTE!AK128="","*",SP_NORTE!AK128)</f>
        <v>ZTO</v>
      </c>
      <c r="L129" s="92" t="str">
        <f>IF(SP_NORTE!AM128="","*",SP_NORTE!AM128)</f>
        <v>ZTO-ZDZ</v>
      </c>
      <c r="M129" s="92">
        <f>IF(SP_NORTE!AP128="","*",SP_NORTE!AP128)</f>
        <v>15</v>
      </c>
      <c r="N129" s="92" t="str">
        <f>IF(SP_NORTE!AM128="","*",SP_NORTE!AM128)</f>
        <v>ZTO-ZDZ</v>
      </c>
      <c r="O129" s="124" t="str">
        <f>IF(SP_NORTE!BH128="","*",SP_NORTE!BH128)</f>
        <v>*</v>
      </c>
      <c r="P129" s="212" t="str">
        <f>IF($A$2=1,IF(SP_NORTE!BJ128="","*",SP_NORTE!BJ128),IF(SP_NORTE!BK128="","*",SP_NORTE!BK128))</f>
        <v>*</v>
      </c>
    </row>
    <row r="130" spans="1:16" hidden="1">
      <c r="A130" s="91">
        <f>IF(SP_NORTE!B129="","*",SP_NORTE!B129)</f>
        <v>45938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W99</v>
      </c>
      <c r="F130" s="92" t="str">
        <f>IF(SP_NORTE!H129="","*",SP_NORTE!H129)</f>
        <v>ZMA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0.33333333333333331</v>
      </c>
      <c r="J130" s="128">
        <f>IF(SP_NORTE!P129="","*",SP_NORTE!P129)</f>
        <v>6.25E-2</v>
      </c>
      <c r="K130" s="92" t="str">
        <f>IF(SP_NORTE!AK129="","*",SP_NORTE!AK129)</f>
        <v>ZMA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 hidden="1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-</v>
      </c>
      <c r="G131" s="92" t="str">
        <f>IF(SP_NORTE!M130="","*",SP_NORTE!M130)</f>
        <v>ZTO-ZOI</v>
      </c>
      <c r="H131" s="131">
        <f>IF(SP_NORTE!K130="","*",SP_NORTE!K130)</f>
        <v>244.5</v>
      </c>
      <c r="I131" s="128">
        <f>IF(SP_NORTE!O130="","*",SP_NORTE!O130)</f>
        <v>0.45833333333333331</v>
      </c>
      <c r="J131" s="128">
        <f>IF(SP_NORTE!P130="","*",SP_NORTE!P130)</f>
        <v>6.25E-2</v>
      </c>
      <c r="K131" s="92" t="str">
        <f>IF(SP_NORTE!AK130="","*",SP_NORTE!AK130)</f>
        <v>-</v>
      </c>
      <c r="L131" s="92" t="str">
        <f>IF(SP_NORTE!AM130="","*",SP_NORTE!AM130)</f>
        <v>ZTO-ZOI</v>
      </c>
      <c r="M131" s="92">
        <f>IF(SP_NORTE!AP130="","*",SP_NORTE!AP130)</f>
        <v>244.5</v>
      </c>
      <c r="N131" s="92" t="str">
        <f>IF(SP_NORTE!AM130="","*",SP_NORTE!AM130)</f>
        <v>ZTO-ZOI</v>
      </c>
      <c r="O131" s="124" t="str">
        <f>IF(SP_NORTE!BH130="","*",SP_NORTE!BH130)</f>
        <v>*</v>
      </c>
      <c r="P131" s="212" t="str">
        <f>IF($A$2=1,IF(SP_NORTE!BJ130="","*",SP_NORTE!BJ130),IF(SP_NORTE!BK130="","*",SP_NORTE!BK130))</f>
        <v>*</v>
      </c>
    </row>
    <row r="132" spans="1:16" hidden="1">
      <c r="A132" s="91" t="str">
        <f>IF(SP_NORTE!B131="","*",SP_NORTE!B131)</f>
        <v>*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V40</v>
      </c>
      <c r="F132" s="92" t="str">
        <f>IF(SP_NORTE!H131="","*",SP_NORTE!H131)</f>
        <v>ZTO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0.5</v>
      </c>
      <c r="J132" s="128">
        <f>IF(SP_NORTE!P131="","*",SP_NORTE!P131)</f>
        <v>8.3333333333333329E-2</v>
      </c>
      <c r="K132" s="92" t="str">
        <f>IF(SP_NORTE!AK131="","*",SP_NORTE!AK131)</f>
        <v>ZTO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 t="str">
        <f>IF(SP_NORTE!BH131="","*",SP_NORTE!BH131)</f>
        <v>*</v>
      </c>
      <c r="P132" s="212" t="str">
        <f>IF($A$2=1,IF(SP_NORTE!BJ131="","*",SP_NORTE!BJ131),IF(SP_NORTE!BK131="","*",SP_NORTE!BK131))</f>
        <v>*</v>
      </c>
    </row>
    <row r="133" spans="1:16" hidden="1">
      <c r="A133" s="91">
        <f>IF(SP_NORTE!B132="","*",SP_NORTE!B132)</f>
        <v>45938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ZBV-ZTI</v>
      </c>
      <c r="E133" s="92" t="str">
        <f>IF(SP_NORTE!D132="","*",SP_NORTE!D132)</f>
        <v>KLECIO (TP-699)</v>
      </c>
      <c r="F133" s="92" t="str">
        <f>IF(SP_NORTE!H132="","*",SP_NORTE!H132)</f>
        <v>-</v>
      </c>
      <c r="G133" s="92" t="str">
        <f>IF(SP_NORTE!M132="","*",SP_NORTE!M132)</f>
        <v>ZQX-1</v>
      </c>
      <c r="H133" s="131">
        <f>IF(SP_NORTE!K132="","*",SP_NORTE!K132)</f>
        <v>144.19999999999999</v>
      </c>
      <c r="I133" s="128">
        <f>IF(SP_NORTE!O132="","*",SP_NORTE!O132)</f>
        <v>0.33333333333333331</v>
      </c>
      <c r="J133" s="128">
        <f>IF(SP_NORTE!P132="","*",SP_NORTE!P132)</f>
        <v>6.25E-2</v>
      </c>
      <c r="K133" s="92" t="str">
        <f>IF(SP_NORTE!AK132="","*",SP_NORTE!AK132)</f>
        <v>-</v>
      </c>
      <c r="L133" s="92" t="str">
        <f>IF(SP_NORTE!AM132="","*",SP_NORTE!AM132)</f>
        <v>ZQX-1</v>
      </c>
      <c r="M133" s="92">
        <f>IF(SP_NORTE!AP132="","*",SP_NORTE!AP132)</f>
        <v>144.19999999999999</v>
      </c>
      <c r="N133" s="92" t="str">
        <f>IF(SP_NORTE!AM132="","*",SP_NORTE!AM132)</f>
        <v>ZQX-1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 hidden="1">
      <c r="A134" s="91">
        <f>IF(SP_NORTE!B133="","*",SP_NORTE!B133)</f>
        <v>45938</v>
      </c>
      <c r="B134" s="92" t="str">
        <f>IF(SP_NORTE!X133="","*",SP_NORTE!X133)</f>
        <v>Contrato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A74</v>
      </c>
      <c r="F134" s="92" t="str">
        <f>IF(SP_NORTE!H133="","*",SP_NORTE!H133)</f>
        <v>ZRQ138</v>
      </c>
      <c r="G134" s="92" t="str">
        <f>IF(SP_NORTE!M133="","*",SP_NORTE!M133)</f>
        <v>ZRQ-ZSU</v>
      </c>
      <c r="H134" s="131">
        <f>IF(SP_NORTE!K133="","*",SP_NORTE!K133)</f>
        <v>137.19999999999999</v>
      </c>
      <c r="I134" s="128">
        <f>IF(SP_NORTE!O133="","*",SP_NORTE!O133)</f>
        <v>0.41666666666666669</v>
      </c>
      <c r="J134" s="128">
        <f>IF(SP_NORTE!P133="","*",SP_NORTE!P133)</f>
        <v>0.41666666666666669</v>
      </c>
      <c r="K134" s="92" t="str">
        <f>IF(SP_NORTE!AK133="","*",SP_NORTE!AK133)</f>
        <v>ZRQ138</v>
      </c>
      <c r="L134" s="92" t="str">
        <f>IF(SP_NORTE!AM133="","*",SP_NORTE!AM133)</f>
        <v>ZRQ-ZSU</v>
      </c>
      <c r="M134" s="92">
        <f>IF(SP_NORTE!AP133="","*",SP_NORTE!AP133)</f>
        <v>137.19999999999999</v>
      </c>
      <c r="N134" s="92" t="str">
        <f>IF(SP_NORTE!AM133="","*",SP_NORTE!AM133)</f>
        <v>ZRQ-ZSU</v>
      </c>
      <c r="O134" s="124" t="str">
        <f>IF(SP_NORTE!BH133="","*",SP_NORTE!BH133)</f>
        <v>*</v>
      </c>
      <c r="P134" s="212" t="str">
        <f>IF($A$2=1,IF(SP_NORTE!BJ133="","*",SP_NORTE!BJ133),IF(SP_NORTE!BK133="","*",SP_NORTE!BK133))</f>
        <v>*</v>
      </c>
    </row>
    <row r="135" spans="1:16" hidden="1">
      <c r="A135" s="91" t="str">
        <f>IF(SP_NORTE!B134="","*",SP_NORTE!B134)</f>
        <v>*</v>
      </c>
      <c r="B135" s="92" t="str">
        <f>IF(SP_NORTE!X134="","*",SP_NORTE!X134)</f>
        <v>*</v>
      </c>
      <c r="C135" s="92" t="str">
        <f>IF(SP_NORTE!S134="","*",SP_NORTE!S134)</f>
        <v>-</v>
      </c>
      <c r="D135" s="92" t="str">
        <f>IF(SP_NORTE!T134="","*",SP_NORTE!T134)</f>
        <v>-</v>
      </c>
      <c r="E135" s="92" t="str">
        <f>IF(SP_NORTE!D134="","*",SP_NORTE!D134)</f>
        <v>*</v>
      </c>
      <c r="F135" s="92" t="str">
        <f>IF(SP_NORTE!H134="","*",SP_NORTE!H134)</f>
        <v>-</v>
      </c>
      <c r="G135" s="92" t="str">
        <f>IF(SP_NORTE!M134="","*",SP_NORTE!M134)</f>
        <v>-</v>
      </c>
      <c r="H135" s="131" t="str">
        <f>IF(SP_NORTE!K134="","*",SP_NORTE!K134)</f>
        <v>*</v>
      </c>
      <c r="I135" s="128" t="str">
        <f>IF(SP_NORTE!O134="","*",SP_NORTE!O134)</f>
        <v>*</v>
      </c>
      <c r="J135" s="128" t="str">
        <f>IF(SP_NORTE!P134="","*",SP_NORTE!P134)</f>
        <v>*</v>
      </c>
      <c r="K135" s="92" t="str">
        <f>IF(SP_NORTE!AK134="","*",SP_NORTE!AK134)</f>
        <v>-</v>
      </c>
      <c r="L135" s="92" t="str">
        <f>IF(SP_NORTE!AM134="","*",SP_NORTE!AM134)</f>
        <v>-</v>
      </c>
      <c r="M135" s="92">
        <f>IF(SP_NORTE!AP134="","*",SP_NORTE!AP134)</f>
        <v>0</v>
      </c>
      <c r="N135" s="92" t="str">
        <f>IF(SP_NORTE!AM134="","*",SP_NORTE!AM134)</f>
        <v>-</v>
      </c>
      <c r="O135" s="124" t="str">
        <f>IF(SP_NORTE!BH134="","*",SP_NORTE!BH134)</f>
        <v>*</v>
      </c>
      <c r="P135" s="212" t="str">
        <f>IF($A$2=1,IF(SP_NORTE!BJ134="","*",SP_NORTE!BJ134),IF(SP_NORTE!BK134="","*",SP_NORTE!BK134))</f>
        <v>*</v>
      </c>
    </row>
    <row r="136" spans="1:16" hidden="1">
      <c r="A136" s="91" t="str">
        <f>IF(SP_NORTE!B135="","*",SP_NORTE!B135)</f>
        <v>*</v>
      </c>
      <c r="B136" s="92" t="str">
        <f>IF(SP_NORTE!X135="","*",SP_NORTE!X135)</f>
        <v>*</v>
      </c>
      <c r="C136" s="92" t="str">
        <f>IF(SP_NORTE!S135="","*",SP_NORTE!S135)</f>
        <v>-</v>
      </c>
      <c r="D136" s="92" t="str">
        <f>IF(SP_NORTE!T135="","*",SP_NORTE!T135)</f>
        <v>-</v>
      </c>
      <c r="E136" s="92" t="str">
        <f>IF(SP_NORTE!D135="","*",SP_NORTE!D135)</f>
        <v>*</v>
      </c>
      <c r="F136" s="92" t="str">
        <f>IF(SP_NORTE!H135="","*",SP_NORTE!H135)</f>
        <v>-</v>
      </c>
      <c r="G136" s="92" t="str">
        <f>IF(SP_NORTE!M135="","*",SP_NORTE!M135)</f>
        <v>-</v>
      </c>
      <c r="H136" s="131" t="str">
        <f>IF(SP_NORTE!K135="","*",SP_NORTE!K135)</f>
        <v>*</v>
      </c>
      <c r="I136" s="128" t="str">
        <f>IF(SP_NORTE!O135="","*",SP_NORTE!O135)</f>
        <v>*</v>
      </c>
      <c r="J136" s="128" t="str">
        <f>IF(SP_NORTE!P135="","*",SP_NORTE!P135)</f>
        <v>*</v>
      </c>
      <c r="K136" s="92" t="str">
        <f>IF(SP_NORTE!AK135="","*",SP_NORTE!AK135)</f>
        <v>-</v>
      </c>
      <c r="L136" s="92" t="str">
        <f>IF(SP_NORTE!AM135="","*",SP_NORTE!AM135)</f>
        <v>-</v>
      </c>
      <c r="M136" s="92">
        <f>IF(SP_NORTE!AP135="","*",SP_NORTE!AP135)</f>
        <v>0</v>
      </c>
      <c r="N136" s="92" t="str">
        <f>IF(SP_NORTE!AM135="","*",SP_NORTE!AM135)</f>
        <v>-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 hidden="1">
      <c r="A137" s="91" t="str">
        <f>IF(SP_NORTE!B136="","*",SP_NORTE!B136)</f>
        <v>*</v>
      </c>
      <c r="B137" s="92" t="str">
        <f>IF(SP_NORTE!X136="","*",SP_NORTE!X136)</f>
        <v>*</v>
      </c>
      <c r="C137" s="92" t="str">
        <f>IF(SP_NORTE!S136="","*",SP_NORTE!S136)</f>
        <v>-</v>
      </c>
      <c r="D137" s="92" t="str">
        <f>IF(SP_NORTE!T136="","*",SP_NORTE!T136)</f>
        <v>-</v>
      </c>
      <c r="E137" s="92" t="str">
        <f>IF(SP_NORTE!D136="","*",SP_NORTE!D136)</f>
        <v>*</v>
      </c>
      <c r="F137" s="92" t="str">
        <f>IF(SP_NORTE!H136="","*",SP_NORTE!H136)</f>
        <v>-</v>
      </c>
      <c r="G137" s="92" t="str">
        <f>IF(SP_NORTE!M136="","*",SP_NORTE!M136)</f>
        <v>-</v>
      </c>
      <c r="H137" s="131" t="str">
        <f>IF(SP_NORTE!K136="","*",SP_NORTE!K136)</f>
        <v>*</v>
      </c>
      <c r="I137" s="128" t="str">
        <f>IF(SP_NORTE!O136="","*",SP_NORTE!O136)</f>
        <v>*</v>
      </c>
      <c r="J137" s="128" t="str">
        <f>IF(SP_NORTE!P136="","*",SP_NORTE!P136)</f>
        <v>*</v>
      </c>
      <c r="K137" s="92" t="str">
        <f>IF(SP_NORTE!AK136="","*",SP_NORTE!AK136)</f>
        <v>-</v>
      </c>
      <c r="L137" s="92" t="str">
        <f>IF(SP_NORTE!AM136="","*",SP_NORTE!AM136)</f>
        <v>-</v>
      </c>
      <c r="M137" s="92">
        <f>IF(SP_NORTE!AP136="","*",SP_NORTE!AP136)</f>
        <v>0</v>
      </c>
      <c r="N137" s="92" t="str">
        <f>IF(SP_NORTE!AM136="","*",SP_NORTE!AM136)</f>
        <v>-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 hidden="1">
      <c r="A138" s="91" t="str">
        <f>IF(SP_NORTE!B137="","*",SP_NORTE!B137)</f>
        <v>*</v>
      </c>
      <c r="B138" s="92" t="str">
        <f>IF(SP_NORTE!X137="","*",SP_NORTE!X137)</f>
        <v>*</v>
      </c>
      <c r="C138" s="92" t="str">
        <f>IF(SP_NORTE!S137="","*",SP_NORTE!S137)</f>
        <v>-</v>
      </c>
      <c r="D138" s="92" t="str">
        <f>IF(SP_NORTE!T137="","*",SP_NORTE!T137)</f>
        <v>-</v>
      </c>
      <c r="E138" s="92" t="str">
        <f>IF(SP_NORTE!D137="","*",SP_NORTE!D137)</f>
        <v>*</v>
      </c>
      <c r="F138" s="92" t="str">
        <f>IF(SP_NORTE!H137="","*",SP_NORTE!H137)</f>
        <v>-</v>
      </c>
      <c r="G138" s="92" t="str">
        <f>IF(SP_NORTE!M137="","*",SP_NORTE!M137)</f>
        <v>-</v>
      </c>
      <c r="H138" s="131" t="str">
        <f>IF(SP_NORTE!K137="","*",SP_NORTE!K137)</f>
        <v>*</v>
      </c>
      <c r="I138" s="128" t="str">
        <f>IF(SP_NORTE!O137="","*",SP_NORTE!O137)</f>
        <v>*</v>
      </c>
      <c r="J138" s="128" t="str">
        <f>IF(SP_NORTE!P137="","*",SP_NORTE!P137)</f>
        <v>*</v>
      </c>
      <c r="K138" s="92" t="str">
        <f>IF(SP_NORTE!AK137="","*",SP_NORTE!AK137)</f>
        <v>-</v>
      </c>
      <c r="L138" s="92" t="str">
        <f>IF(SP_NORTE!AM137="","*",SP_NORTE!AM137)</f>
        <v>-</v>
      </c>
      <c r="M138" s="92">
        <f>IF(SP_NORTE!AP137="","*",SP_NORTE!AP137)</f>
        <v>0</v>
      </c>
      <c r="N138" s="92" t="str">
        <f>IF(SP_NORTE!AM137="","*",SP_NORTE!AM137)</f>
        <v>-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 hidden="1">
      <c r="A139" s="91" t="str">
        <f>IF(SP_NORTE!B138="","*",SP_NORTE!B138)</f>
        <v>*</v>
      </c>
      <c r="B139" s="92" t="str">
        <f>IF(SP_NORTE!X138="","*",SP_NORTE!X138)</f>
        <v>*</v>
      </c>
      <c r="C139" s="92" t="str">
        <f>IF(SP_NORTE!S138="","*",SP_NORTE!S138)</f>
        <v>-</v>
      </c>
      <c r="D139" s="92" t="str">
        <f>IF(SP_NORTE!T138="","*",SP_NORTE!T138)</f>
        <v>-</v>
      </c>
      <c r="E139" s="92" t="str">
        <f>IF(SP_NORTE!D138="","*",SP_NORTE!D138)</f>
        <v>*</v>
      </c>
      <c r="F139" s="92" t="str">
        <f>IF(SP_NORTE!H138="","*",SP_NORTE!H138)</f>
        <v>-</v>
      </c>
      <c r="G139" s="92" t="str">
        <f>IF(SP_NORTE!M138="","*",SP_NORTE!M138)</f>
        <v>-</v>
      </c>
      <c r="H139" s="131" t="str">
        <f>IF(SP_NORTE!K138="","*",SP_NORTE!K138)</f>
        <v>*</v>
      </c>
      <c r="I139" s="128" t="str">
        <f>IF(SP_NORTE!O138="","*",SP_NORTE!O138)</f>
        <v>*</v>
      </c>
      <c r="J139" s="128" t="str">
        <f>IF(SP_NORTE!P138="","*",SP_NORTE!P138)</f>
        <v>*</v>
      </c>
      <c r="K139" s="92" t="str">
        <f>IF(SP_NORTE!AK138="","*",SP_NORTE!AK138)</f>
        <v>-</v>
      </c>
      <c r="L139" s="92" t="str">
        <f>IF(SP_NORTE!AM138="","*",SP_NORTE!AM138)</f>
        <v>-</v>
      </c>
      <c r="M139" s="92">
        <f>IF(SP_NORTE!AP138="","*",SP_NORTE!AP138)</f>
        <v>0</v>
      </c>
      <c r="N139" s="92" t="str">
        <f>IF(SP_NORTE!AM138="","*",SP_NORTE!AM138)</f>
        <v>-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 hidden="1">
      <c r="A140" s="91" t="str">
        <f>IF(SP_NORTE!B139="","*",SP_NORTE!B139)</f>
        <v>*</v>
      </c>
      <c r="B140" s="92" t="str">
        <f>IF(SP_NORTE!X139="","*",SP_NORTE!X139)</f>
        <v>*</v>
      </c>
      <c r="C140" s="92" t="str">
        <f>IF(SP_NORTE!S139="","*",SP_NORTE!S139)</f>
        <v>-</v>
      </c>
      <c r="D140" s="92" t="str">
        <f>IF(SP_NORTE!T139="","*",SP_NORTE!T139)</f>
        <v>-</v>
      </c>
      <c r="E140" s="92" t="str">
        <f>IF(SP_NORTE!D139="","*",SP_NORTE!D139)</f>
        <v>*</v>
      </c>
      <c r="F140" s="92" t="str">
        <f>IF(SP_NORTE!H139="","*",SP_NORTE!H139)</f>
        <v>-</v>
      </c>
      <c r="G140" s="92" t="str">
        <f>IF(SP_NORTE!M139="","*",SP_NORTE!M139)</f>
        <v>-</v>
      </c>
      <c r="H140" s="131" t="str">
        <f>IF(SP_NORTE!K139="","*",SP_NORTE!K139)</f>
        <v>*</v>
      </c>
      <c r="I140" s="128" t="str">
        <f>IF(SP_NORTE!O139="","*",SP_NORTE!O139)</f>
        <v>*</v>
      </c>
      <c r="J140" s="128" t="str">
        <f>IF(SP_NORTE!P139="","*",SP_NORTE!P139)</f>
        <v>*</v>
      </c>
      <c r="K140" s="92" t="str">
        <f>IF(SP_NORTE!AK139="","*",SP_NORTE!AK139)</f>
        <v>-</v>
      </c>
      <c r="L140" s="92" t="str">
        <f>IF(SP_NORTE!AM139="","*",SP_NORTE!AM139)</f>
        <v>-</v>
      </c>
      <c r="M140" s="92">
        <f>IF(SP_NORTE!AP139="","*",SP_NORTE!AP139)</f>
        <v>0</v>
      </c>
      <c r="N140" s="92" t="str">
        <f>IF(SP_NORTE!AM139="","*",SP_NORTE!AM139)</f>
        <v>-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 hidden="1">
      <c r="A141" s="91" t="str">
        <f>IF(SP_NORTE!B140="","*",SP_NORTE!B140)</f>
        <v>*</v>
      </c>
      <c r="B141" s="92" t="str">
        <f>IF(SP_NORTE!X140="","*",SP_NORTE!X140)</f>
        <v>*</v>
      </c>
      <c r="C141" s="92" t="str">
        <f>IF(SP_NORTE!S140="","*",SP_NORTE!S140)</f>
        <v>-</v>
      </c>
      <c r="D141" s="92" t="str">
        <f>IF(SP_NORTE!T140="","*",SP_NORTE!T140)</f>
        <v>-</v>
      </c>
      <c r="E141" s="92" t="str">
        <f>IF(SP_NORTE!D140="","*",SP_NORTE!D140)</f>
        <v>*</v>
      </c>
      <c r="F141" s="92" t="str">
        <f>IF(SP_NORTE!H140="","*",SP_NORTE!H140)</f>
        <v>-</v>
      </c>
      <c r="G141" s="92" t="str">
        <f>IF(SP_NORTE!M140="","*",SP_NORTE!M140)</f>
        <v>-</v>
      </c>
      <c r="H141" s="131" t="str">
        <f>IF(SP_NORTE!K140="","*",SP_NORTE!K140)</f>
        <v>*</v>
      </c>
      <c r="I141" s="128" t="str">
        <f>IF(SP_NORTE!O140="","*",SP_NORTE!O140)</f>
        <v>*</v>
      </c>
      <c r="J141" s="128" t="str">
        <f>IF(SP_NORTE!P140="","*",SP_NORTE!P140)</f>
        <v>*</v>
      </c>
      <c r="K141" s="92" t="str">
        <f>IF(SP_NORTE!AK140="","*",SP_NORTE!AK140)</f>
        <v>-</v>
      </c>
      <c r="L141" s="92" t="str">
        <f>IF(SP_NORTE!AM140="","*",SP_NORTE!AM140)</f>
        <v>-</v>
      </c>
      <c r="M141" s="92">
        <f>IF(SP_NORTE!AP140="","*",SP_NORTE!AP140)</f>
        <v>0</v>
      </c>
      <c r="N141" s="92" t="str">
        <f>IF(SP_NORTE!AM140="","*",SP_NORTE!AM140)</f>
        <v>-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 hidden="1">
      <c r="A142" s="91" t="str">
        <f>IF(SP_NORTE!B141="","*",SP_NORTE!B141)</f>
        <v>*</v>
      </c>
      <c r="B142" s="92" t="str">
        <f>IF(SP_NORTE!X141="","*",SP_NORTE!X141)</f>
        <v>*</v>
      </c>
      <c r="C142" s="92" t="str">
        <f>IF(SP_NORTE!S141="","*",SP_NORTE!S141)</f>
        <v>-</v>
      </c>
      <c r="D142" s="92" t="str">
        <f>IF(SP_NORTE!T141="","*",SP_NORTE!T141)</f>
        <v>-</v>
      </c>
      <c r="E142" s="92" t="str">
        <f>IF(SP_NORTE!D141="","*",SP_NORTE!D141)</f>
        <v>*</v>
      </c>
      <c r="F142" s="92" t="str">
        <f>IF(SP_NORTE!H141="","*",SP_NORTE!H141)</f>
        <v>-</v>
      </c>
      <c r="G142" s="92" t="str">
        <f>IF(SP_NORTE!M141="","*",SP_NORTE!M141)</f>
        <v>-</v>
      </c>
      <c r="H142" s="131" t="str">
        <f>IF(SP_NORTE!K141="","*",SP_NORTE!K141)</f>
        <v>*</v>
      </c>
      <c r="I142" s="128" t="str">
        <f>IF(SP_NORTE!O141="","*",SP_NORTE!O141)</f>
        <v>*</v>
      </c>
      <c r="J142" s="128" t="str">
        <f>IF(SP_NORTE!P141="","*",SP_NORTE!P141)</f>
        <v>*</v>
      </c>
      <c r="K142" s="92" t="str">
        <f>IF(SP_NORTE!AK141="","*",SP_NORTE!AK141)</f>
        <v>-</v>
      </c>
      <c r="L142" s="92" t="str">
        <f>IF(SP_NORTE!AM141="","*",SP_NORTE!AM141)</f>
        <v>-</v>
      </c>
      <c r="M142" s="92">
        <f>IF(SP_NORTE!AP141="","*",SP_NORTE!AP141)</f>
        <v>0</v>
      </c>
      <c r="N142" s="92" t="str">
        <f>IF(SP_NORTE!AM141="","*",SP_NORTE!AM141)</f>
        <v>-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 hidden="1">
      <c r="A143" s="91" t="str">
        <f>IF(SP_NORTE!B142="","*",SP_NORTE!B142)</f>
        <v>*</v>
      </c>
      <c r="B143" s="92" t="str">
        <f>IF(SP_NORTE!X142="","*",SP_NORTE!X142)</f>
        <v>*</v>
      </c>
      <c r="C143" s="92" t="str">
        <f>IF(SP_NORTE!S142="","*",SP_NORTE!S142)</f>
        <v>-</v>
      </c>
      <c r="D143" s="92" t="str">
        <f>IF(SP_NORTE!T142="","*",SP_NORTE!T142)</f>
        <v>-</v>
      </c>
      <c r="E143" s="92" t="str">
        <f>IF(SP_NORTE!D142="","*",SP_NORTE!D142)</f>
        <v>*</v>
      </c>
      <c r="F143" s="92" t="str">
        <f>IF(SP_NORTE!H142="","*",SP_NORTE!H142)</f>
        <v>-</v>
      </c>
      <c r="G143" s="92" t="str">
        <f>IF(SP_NORTE!M142="","*",SP_NORTE!M142)</f>
        <v>-</v>
      </c>
      <c r="H143" s="131" t="str">
        <f>IF(SP_NORTE!K142="","*",SP_NORTE!K142)</f>
        <v>*</v>
      </c>
      <c r="I143" s="128" t="str">
        <f>IF(SP_NORTE!O142="","*",SP_NORTE!O142)</f>
        <v>*</v>
      </c>
      <c r="J143" s="128" t="str">
        <f>IF(SP_NORTE!P142="","*",SP_NORTE!P142)</f>
        <v>*</v>
      </c>
      <c r="K143" s="92" t="str">
        <f>IF(SP_NORTE!AK142="","*",SP_NORTE!AK142)</f>
        <v>-</v>
      </c>
      <c r="L143" s="92" t="str">
        <f>IF(SP_NORTE!AM142="","*",SP_NORTE!AM142)</f>
        <v>-</v>
      </c>
      <c r="M143" s="92">
        <f>IF(SP_NORTE!AP142="","*",SP_NORTE!AP142)</f>
        <v>0</v>
      </c>
      <c r="N143" s="92" t="str">
        <f>IF(SP_NORTE!AM142="","*",SP_NORTE!AM142)</f>
        <v>-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 hidden="1">
      <c r="A144" s="91" t="str">
        <f>IF(SP_NORTE!B143="","*",SP_NORTE!B143)</f>
        <v>*</v>
      </c>
      <c r="B144" s="92" t="str">
        <f>IF(SP_NORTE!X143="","*",SP_NORTE!X143)</f>
        <v>*</v>
      </c>
      <c r="C144" s="92" t="str">
        <f>IF(SP_NORTE!S143="","*",SP_NORTE!S143)</f>
        <v>-</v>
      </c>
      <c r="D144" s="92" t="str">
        <f>IF(SP_NORTE!T143="","*",SP_NORTE!T143)</f>
        <v>-</v>
      </c>
      <c r="E144" s="92" t="str">
        <f>IF(SP_NORTE!D143="","*",SP_NORTE!D143)</f>
        <v>*</v>
      </c>
      <c r="F144" s="92" t="str">
        <f>IF(SP_NORTE!H143="","*",SP_NORTE!H143)</f>
        <v>-</v>
      </c>
      <c r="G144" s="92" t="str">
        <f>IF(SP_NORTE!M143="","*",SP_NORTE!M143)</f>
        <v>-</v>
      </c>
      <c r="H144" s="131" t="str">
        <f>IF(SP_NORTE!K143="","*",SP_NORTE!K143)</f>
        <v>*</v>
      </c>
      <c r="I144" s="128" t="str">
        <f>IF(SP_NORTE!O143="","*",SP_NORTE!O143)</f>
        <v>*</v>
      </c>
      <c r="J144" s="128" t="str">
        <f>IF(SP_NORTE!P143="","*",SP_NORTE!P143)</f>
        <v>*</v>
      </c>
      <c r="K144" s="92" t="str">
        <f>IF(SP_NORTE!AK143="","*",SP_NORTE!AK143)</f>
        <v>-</v>
      </c>
      <c r="L144" s="92" t="str">
        <f>IF(SP_NORTE!AM143="","*",SP_NORTE!AM143)</f>
        <v>-</v>
      </c>
      <c r="M144" s="92">
        <f>IF(SP_NORTE!AP143="","*",SP_NORTE!AP143)</f>
        <v>0</v>
      </c>
      <c r="N144" s="92" t="str">
        <f>IF(SP_NORTE!AM143="","*",SP_NORTE!AM143)</f>
        <v>-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 hidden="1">
      <c r="A145" s="91" t="str">
        <f>IF(SP_NORTE!B144="","*",SP_NORTE!B144)</f>
        <v>*</v>
      </c>
      <c r="B145" s="92" t="str">
        <f>IF(SP_NORTE!X144="","*",SP_NORTE!X144)</f>
        <v>*</v>
      </c>
      <c r="C145" s="92" t="str">
        <f>IF(SP_NORTE!S144="","*",SP_NORTE!S144)</f>
        <v>-</v>
      </c>
      <c r="D145" s="92" t="str">
        <f>IF(SP_NORTE!T144="","*",SP_NORTE!T144)</f>
        <v>-</v>
      </c>
      <c r="E145" s="92" t="str">
        <f>IF(SP_NORTE!D144="","*",SP_NORTE!D144)</f>
        <v>*</v>
      </c>
      <c r="F145" s="92" t="str">
        <f>IF(SP_NORTE!H144="","*",SP_NORTE!H144)</f>
        <v>-</v>
      </c>
      <c r="G145" s="92" t="str">
        <f>IF(SP_NORTE!M144="","*",SP_NORTE!M144)</f>
        <v>-</v>
      </c>
      <c r="H145" s="131" t="str">
        <f>IF(SP_NORTE!K144="","*",SP_NORTE!K144)</f>
        <v>*</v>
      </c>
      <c r="I145" s="128" t="str">
        <f>IF(SP_NORTE!O144="","*",SP_NORTE!O144)</f>
        <v>*</v>
      </c>
      <c r="J145" s="128" t="str">
        <f>IF(SP_NORTE!P144="","*",SP_NORTE!P144)</f>
        <v>*</v>
      </c>
      <c r="K145" s="92" t="str">
        <f>IF(SP_NORTE!AK144="","*",SP_NORTE!AK144)</f>
        <v>-</v>
      </c>
      <c r="L145" s="92" t="str">
        <f>IF(SP_NORTE!AM144="","*",SP_NORTE!AM144)</f>
        <v>-</v>
      </c>
      <c r="M145" s="92">
        <f>IF(SP_NORTE!AP144="","*",SP_NORTE!AP144)</f>
        <v>0</v>
      </c>
      <c r="N145" s="92" t="str">
        <f>IF(SP_NORTE!AM144="","*",SP_NORTE!AM144)</f>
        <v>-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 hidden="1">
      <c r="A146" s="91" t="str">
        <f>IF(SP_NORTE!B145="","*",SP_NORTE!B145)</f>
        <v>*</v>
      </c>
      <c r="B146" s="92" t="str">
        <f>IF(SP_NORTE!X145="","*",SP_NORTE!X145)</f>
        <v>*</v>
      </c>
      <c r="C146" s="92" t="str">
        <f>IF(SP_NORTE!S145="","*",SP_NORTE!S145)</f>
        <v>-</v>
      </c>
      <c r="D146" s="92" t="str">
        <f>IF(SP_NORTE!T145="","*",SP_NORTE!T145)</f>
        <v>-</v>
      </c>
      <c r="E146" s="92" t="str">
        <f>IF(SP_NORTE!D145="","*",SP_NORTE!D145)</f>
        <v>*</v>
      </c>
      <c r="F146" s="92" t="str">
        <f>IF(SP_NORTE!H145="","*",SP_NORTE!H145)</f>
        <v>-</v>
      </c>
      <c r="G146" s="92" t="str">
        <f>IF(SP_NORTE!M145="","*",SP_NORTE!M145)</f>
        <v>-</v>
      </c>
      <c r="H146" s="131" t="str">
        <f>IF(SP_NORTE!K145="","*",SP_NORTE!K145)</f>
        <v>*</v>
      </c>
      <c r="I146" s="128" t="str">
        <f>IF(SP_NORTE!O145="","*",SP_NORTE!O145)</f>
        <v>*</v>
      </c>
      <c r="J146" s="128" t="str">
        <f>IF(SP_NORTE!P145="","*",SP_NORTE!P145)</f>
        <v>*</v>
      </c>
      <c r="K146" s="92" t="str">
        <f>IF(SP_NORTE!AK145="","*",SP_NORTE!AK145)</f>
        <v>-</v>
      </c>
      <c r="L146" s="92" t="str">
        <f>IF(SP_NORTE!AM145="","*",SP_NORTE!AM145)</f>
        <v>-</v>
      </c>
      <c r="M146" s="92">
        <f>IF(SP_NORTE!AP145="","*",SP_NORTE!AP145)</f>
        <v>0</v>
      </c>
      <c r="N146" s="92" t="str">
        <f>IF(SP_NORTE!AM145="","*",SP_NORTE!AM145)</f>
        <v>-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 hidden="1">
      <c r="A147" s="91" t="str">
        <f>IF(SP_NORTE!B146="","*",SP_NORTE!B146)</f>
        <v>*</v>
      </c>
      <c r="B147" s="92" t="str">
        <f>IF(SP_NORTE!X146="","*",SP_NORTE!X146)</f>
        <v>*</v>
      </c>
      <c r="C147" s="92" t="str">
        <f>IF(SP_NORTE!S146="","*",SP_NORTE!S146)</f>
        <v>-</v>
      </c>
      <c r="D147" s="92" t="str">
        <f>IF(SP_NORTE!T146="","*",SP_NORTE!T146)</f>
        <v>-</v>
      </c>
      <c r="E147" s="92" t="str">
        <f>IF(SP_NORTE!D146="","*",SP_NORTE!D146)</f>
        <v>*</v>
      </c>
      <c r="F147" s="92" t="str">
        <f>IF(SP_NORTE!H146="","*",SP_NORTE!H146)</f>
        <v>-</v>
      </c>
      <c r="G147" s="92" t="str">
        <f>IF(SP_NORTE!M146="","*",SP_NORTE!M146)</f>
        <v>-</v>
      </c>
      <c r="H147" s="131" t="str">
        <f>IF(SP_NORTE!K146="","*",SP_NORTE!K146)</f>
        <v>*</v>
      </c>
      <c r="I147" s="128" t="str">
        <f>IF(SP_NORTE!O146="","*",SP_NORTE!O146)</f>
        <v>*</v>
      </c>
      <c r="J147" s="128" t="str">
        <f>IF(SP_NORTE!P146="","*",SP_NORTE!P146)</f>
        <v>*</v>
      </c>
      <c r="K147" s="92" t="str">
        <f>IF(SP_NORTE!AK146="","*",SP_NORTE!AK146)</f>
        <v>-</v>
      </c>
      <c r="L147" s="92" t="str">
        <f>IF(SP_NORTE!AM146="","*",SP_NORTE!AM146)</f>
        <v>-</v>
      </c>
      <c r="M147" s="92">
        <f>IF(SP_NORTE!AP146="","*",SP_NORTE!AP146)</f>
        <v>0</v>
      </c>
      <c r="N147" s="92" t="str">
        <f>IF(SP_NORTE!AM146="","*",SP_NORTE!AM146)</f>
        <v>-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 hidden="1">
      <c r="A148" s="91" t="str">
        <f>IF(SP_NORTE!B147="","*",SP_NORTE!B147)</f>
        <v>*</v>
      </c>
      <c r="B148" s="92" t="str">
        <f>IF(SP_NORTE!X147="","*",SP_NORTE!X147)</f>
        <v>*</v>
      </c>
      <c r="C148" s="92" t="str">
        <f>IF(SP_NORTE!S147="","*",SP_NORTE!S147)</f>
        <v>-</v>
      </c>
      <c r="D148" s="92" t="str">
        <f>IF(SP_NORTE!T147="","*",SP_NORTE!T147)</f>
        <v>-</v>
      </c>
      <c r="E148" s="92" t="str">
        <f>IF(SP_NORTE!D147="","*",SP_NORTE!D147)</f>
        <v>*</v>
      </c>
      <c r="F148" s="92" t="str">
        <f>IF(SP_NORTE!H147="","*",SP_NORTE!H147)</f>
        <v>-</v>
      </c>
      <c r="G148" s="92" t="str">
        <f>IF(SP_NORTE!M147="","*",SP_NORTE!M147)</f>
        <v>-</v>
      </c>
      <c r="H148" s="131" t="str">
        <f>IF(SP_NORTE!K147="","*",SP_NORTE!K147)</f>
        <v>*</v>
      </c>
      <c r="I148" s="128" t="str">
        <f>IF(SP_NORTE!O147="","*",SP_NORTE!O147)</f>
        <v>*</v>
      </c>
      <c r="J148" s="128" t="str">
        <f>IF(SP_NORTE!P147="","*",SP_NORTE!P147)</f>
        <v>*</v>
      </c>
      <c r="K148" s="92" t="str">
        <f>IF(SP_NORTE!AK147="","*",SP_NORTE!AK147)</f>
        <v>-</v>
      </c>
      <c r="L148" s="92" t="str">
        <f>IF(SP_NORTE!AM147="","*",SP_NORTE!AM147)</f>
        <v>-</v>
      </c>
      <c r="M148" s="92">
        <f>IF(SP_NORTE!AP147="","*",SP_NORTE!AP147)</f>
        <v>0</v>
      </c>
      <c r="N148" s="92" t="str">
        <f>IF(SP_NORTE!AM147="","*",SP_NORTE!AM147)</f>
        <v>-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 hidden="1">
      <c r="A149" s="91" t="str">
        <f>IF(SP_NORTE!B148="","*",SP_NORTE!B148)</f>
        <v>*</v>
      </c>
      <c r="B149" s="92" t="str">
        <f>IF(SP_NORTE!X148="","*",SP_NORTE!X148)</f>
        <v>*</v>
      </c>
      <c r="C149" s="92" t="str">
        <f>IF(SP_NORTE!S148="","*",SP_NORTE!S148)</f>
        <v>-</v>
      </c>
      <c r="D149" s="92" t="str">
        <f>IF(SP_NORTE!T148="","*",SP_NORTE!T148)</f>
        <v>-</v>
      </c>
      <c r="E149" s="92" t="str">
        <f>IF(SP_NORTE!D148="","*",SP_NORTE!D148)</f>
        <v>*</v>
      </c>
      <c r="F149" s="92" t="str">
        <f>IF(SP_NORTE!H148="","*",SP_NORTE!H148)</f>
        <v>-</v>
      </c>
      <c r="G149" s="92" t="str">
        <f>IF(SP_NORTE!M148="","*",SP_NORTE!M148)</f>
        <v>-</v>
      </c>
      <c r="H149" s="131" t="str">
        <f>IF(SP_NORTE!K148="","*",SP_NORTE!K148)</f>
        <v>*</v>
      </c>
      <c r="I149" s="128" t="str">
        <f>IF(SP_NORTE!O148="","*",SP_NORTE!O148)</f>
        <v>*</v>
      </c>
      <c r="J149" s="128" t="str">
        <f>IF(SP_NORTE!P148="","*",SP_NORTE!P148)</f>
        <v>*</v>
      </c>
      <c r="K149" s="92" t="str">
        <f>IF(SP_NORTE!AK148="","*",SP_NORTE!AK148)</f>
        <v>-</v>
      </c>
      <c r="L149" s="92" t="str">
        <f>IF(SP_NORTE!AM148="","*",SP_NORTE!AM148)</f>
        <v>-</v>
      </c>
      <c r="M149" s="92">
        <f>IF(SP_NORTE!AP148="","*",SP_NORTE!AP148)</f>
        <v>0</v>
      </c>
      <c r="N149" s="92" t="str">
        <f>IF(SP_NORTE!AM148="","*",SP_NORTE!AM148)</f>
        <v>-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 hidden="1">
      <c r="A150" s="91" t="str">
        <f>IF(SP_NORTE!B149="","*",SP_NORTE!B149)</f>
        <v>*</v>
      </c>
      <c r="B150" s="92" t="str">
        <f>IF(SP_NORTE!X149="","*",SP_NORTE!X149)</f>
        <v>*</v>
      </c>
      <c r="C150" s="92" t="str">
        <f>IF(SP_NORTE!S149="","*",SP_NORTE!S149)</f>
        <v>-</v>
      </c>
      <c r="D150" s="92" t="str">
        <f>IF(SP_NORTE!T149="","*",SP_NORTE!T149)</f>
        <v>-</v>
      </c>
      <c r="E150" s="92" t="str">
        <f>IF(SP_NORTE!D149="","*",SP_NORTE!D149)</f>
        <v>*</v>
      </c>
      <c r="F150" s="92" t="str">
        <f>IF(SP_NORTE!H149="","*",SP_NORTE!H149)</f>
        <v>-</v>
      </c>
      <c r="G150" s="92" t="str">
        <f>IF(SP_NORTE!M149="","*",SP_NORTE!M149)</f>
        <v>-</v>
      </c>
      <c r="H150" s="131" t="str">
        <f>IF(SP_NORTE!K149="","*",SP_NORTE!K149)</f>
        <v>*</v>
      </c>
      <c r="I150" s="128" t="str">
        <f>IF(SP_NORTE!O149="","*",SP_NORTE!O149)</f>
        <v>*</v>
      </c>
      <c r="J150" s="128" t="str">
        <f>IF(SP_NORTE!P149="","*",SP_NORTE!P149)</f>
        <v>*</v>
      </c>
      <c r="K150" s="92" t="str">
        <f>IF(SP_NORTE!AK149="","*",SP_NORTE!AK149)</f>
        <v>-</v>
      </c>
      <c r="L150" s="92" t="str">
        <f>IF(SP_NORTE!AM149="","*",SP_NORTE!AM149)</f>
        <v>-</v>
      </c>
      <c r="M150" s="92">
        <f>IF(SP_NORTE!AP149="","*",SP_NORTE!AP149)</f>
        <v>0</v>
      </c>
      <c r="N150" s="92" t="str">
        <f>IF(SP_NORTE!AM149="","*",SP_NORTE!AM149)</f>
        <v>-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 hidden="1">
      <c r="A151" s="91" t="str">
        <f>IF(SP_NORTE!B150="","*",SP_NORTE!B150)</f>
        <v>*</v>
      </c>
      <c r="B151" s="92" t="str">
        <f>IF(SP_NORTE!X150="","*",SP_NORTE!X150)</f>
        <v>*</v>
      </c>
      <c r="C151" s="92" t="str">
        <f>IF(SP_NORTE!S150="","*",SP_NORTE!S150)</f>
        <v>-</v>
      </c>
      <c r="D151" s="92" t="str">
        <f>IF(SP_NORTE!T150="","*",SP_NORTE!T150)</f>
        <v>-</v>
      </c>
      <c r="E151" s="92" t="str">
        <f>IF(SP_NORTE!D150="","*",SP_NORTE!D150)</f>
        <v>*</v>
      </c>
      <c r="F151" s="92" t="str">
        <f>IF(SP_NORTE!H150="","*",SP_NORTE!H150)</f>
        <v>-</v>
      </c>
      <c r="G151" s="92" t="str">
        <f>IF(SP_NORTE!M150="","*",SP_NORTE!M150)</f>
        <v>-</v>
      </c>
      <c r="H151" s="131" t="str">
        <f>IF(SP_NORTE!K150="","*",SP_NORTE!K150)</f>
        <v>*</v>
      </c>
      <c r="I151" s="128" t="str">
        <f>IF(SP_NORTE!O150="","*",SP_NORTE!O150)</f>
        <v>*</v>
      </c>
      <c r="J151" s="128" t="str">
        <f>IF(SP_NORTE!P150="","*",SP_NORTE!P150)</f>
        <v>*</v>
      </c>
      <c r="K151" s="92" t="str">
        <f>IF(SP_NORTE!AK150="","*",SP_NORTE!AK150)</f>
        <v>-</v>
      </c>
      <c r="L151" s="92" t="str">
        <f>IF(SP_NORTE!AM150="","*",SP_NORTE!AM150)</f>
        <v>-</v>
      </c>
      <c r="M151" s="92">
        <f>IF(SP_NORTE!AP150="","*",SP_NORTE!AP150)</f>
        <v>0</v>
      </c>
      <c r="N151" s="92" t="str">
        <f>IF(SP_NORTE!AM150="","*",SP_NORTE!AM150)</f>
        <v>-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 hidden="1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 hidden="1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 hidden="1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 hidden="1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 hidden="1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 hidden="1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 hidden="1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 hidden="1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 hidden="1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 hidden="1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 hidden="1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 hidden="1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 hidden="1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 hidden="1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 hidden="1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 hidden="1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 hidden="1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 hidden="1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 hidden="1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 hidden="1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 hidden="1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 hidden="1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 hidden="1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 hidden="1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 hidden="1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 hidden="1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 hidden="1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 hidden="1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 hidden="1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 hidden="1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 hidden="1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 hidden="1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 hidden="1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 hidden="1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 hidden="1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 hidden="1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 hidden="1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 hidden="1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 hidden="1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 hidden="1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 hidden="1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 hidden="1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 hidden="1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 hidden="1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 hidden="1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 hidden="1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 hidden="1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 hidden="1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 hidden="1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 hidden="1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 hidden="1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 hidden="1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 hidden="1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 hidden="1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 hidden="1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 hidden="1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 hidden="1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 hidden="1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 hidden="1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 hidden="1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 hidden="1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 hidden="1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 hidden="1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 hidden="1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 hidden="1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 hidden="1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 hidden="1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 hidden="1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 hidden="1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 hidden="1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 hidden="1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 hidden="1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 hidden="1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 hidden="1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 hidden="1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 hidden="1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 hidden="1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 hidden="1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 hidden="1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 hidden="1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 hidden="1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 hidden="1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 hidden="1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 hidden="1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 hidden="1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 hidden="1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 hidden="1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 hidden="1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 hidden="1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 hidden="1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 hidden="1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 hidden="1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 hidden="1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 hidden="1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 hidden="1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 hidden="1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 hidden="1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 hidden="1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 hidden="1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 hidden="1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 hidden="1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 hidden="1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 hidden="1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 hidden="1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 hidden="1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 hidden="1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 hidden="1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 hidden="1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 hidden="1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 hidden="1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 hidden="1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 hidden="1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 hidden="1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 hidden="1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 hidden="1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 hidden="1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 hidden="1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 hidden="1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 hidden="1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 hidden="1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 hidden="1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 hidden="1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 hidden="1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 hidden="1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 hidden="1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 hidden="1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 hidden="1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 hidden="1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 hidden="1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 hidden="1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 hidden="1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 hidden="1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 hidden="1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 hidden="1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 hidden="1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 hidden="1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 hidden="1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 hidden="1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 hidden="1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 hidden="1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 hidden="1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 hidden="1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 hidden="1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 hidden="1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 hidden="1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 hidden="1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 hidden="1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 hidden="1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 hidden="1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 hidden="1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 hidden="1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 hidden="1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 hidden="1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 hidden="1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 hidden="1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 hidden="1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 hidden="1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 hidden="1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 hidden="1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 hidden="1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 hidden="1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 hidden="1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 hidden="1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 hidden="1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 hidden="1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 hidden="1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 hidden="1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 hidden="1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 hidden="1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 hidden="1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 hidden="1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 hidden="1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 hidden="1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 hidden="1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 hidden="1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hidden="1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hidden="1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hidden="1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 hidden="1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 hidden="1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 hidden="1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 hidden="1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 hidden="1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 hidden="1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hidden="1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 hidden="1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 hidden="1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 hidden="1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 hidden="1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 hidden="1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 hidden="1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 hidden="1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 hidden="1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 hidden="1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 hidden="1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 hidden="1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 hidden="1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 hidden="1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 hidden="1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 hidden="1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 hidden="1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 hidden="1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 hidden="1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 hidden="1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 hidden="1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 hidden="1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 hidden="1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 hidden="1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 hidden="1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 hidden="1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 hidden="1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 hidden="1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 hidden="1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 hidden="1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 hidden="1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 hidden="1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 hidden="1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 hidden="1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 hidden="1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 hidden="1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 hidden="1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 hidden="1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hidden="1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 hidden="1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 hidden="1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 hidden="1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 hidden="1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 hidden="1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 hidden="1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 hidden="1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 hidden="1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 hidden="1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 hidden="1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 hidden="1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 hidden="1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 hidden="1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 hidden="1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 hidden="1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 hidden="1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 hidden="1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 hidden="1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hidden="1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 hidden="1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 hidden="1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 hidden="1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 hidden="1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hidden="1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hidden="1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 hidden="1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 hidden="1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 hidden="1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 hidden="1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 hidden="1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 hidden="1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 hidden="1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 hidden="1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 hidden="1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 hidden="1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 hidden="1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 hidden="1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 hidden="1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 hidden="1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 hidden="1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 hidden="1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 hidden="1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 hidden="1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 hidden="1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 hidden="1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 hidden="1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 hidden="1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 hidden="1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 hidden="1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 hidden="1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 hidden="1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 hidden="1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 hidden="1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 hidden="1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 hidden="1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 hidden="1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 hidden="1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 hidden="1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 hidden="1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 hidden="1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 hidden="1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 hidden="1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 hidden="1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 hidden="1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 hidden="1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 hidden="1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 hidden="1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 hidden="1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 hidden="1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 hidden="1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 hidden="1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 hidden="1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 hidden="1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 hidden="1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 hidden="1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 hidden="1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 hidden="1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 hidden="1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 hidden="1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 hidden="1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 hidden="1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 hidden="1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 hidden="1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 hidden="1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 hidden="1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 hidden="1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 hidden="1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 hidden="1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 hidden="1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 hidden="1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 hidden="1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 hidden="1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 hidden="1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 hidden="1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 hidden="1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 hidden="1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 hidden="1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 hidden="1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 hidden="1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 hidden="1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 hidden="1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 hidden="1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 hidden="1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 hidden="1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 hidden="1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 hidden="1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 hidden="1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 hidden="1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 hidden="1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 hidden="1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 hidden="1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 hidden="1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 hidden="1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 hidden="1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 hidden="1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 hidden="1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 hidden="1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 hidden="1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 hidden="1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 hidden="1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 hidden="1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 hidden="1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 hidden="1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 hidden="1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 hidden="1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 hidden="1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 hidden="1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 hidden="1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 hidden="1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 hidden="1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 hidden="1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 hidden="1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 hidden="1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 hidden="1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 hidden="1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 hidden="1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 hidden="1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 hidden="1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 hidden="1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 hidden="1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 hidden="1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 hidden="1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 hidden="1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 hidden="1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 hidden="1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 hidden="1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 hidden="1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 hidden="1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 hidden="1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 hidden="1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 hidden="1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 hidden="1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 hidden="1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 hidden="1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 hidden="1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*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>
        <f>IF(SP_NORTE!AK528="","*",SP_NORTE!AK528)</f>
        <v>0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 hidden="1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*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>
        <f>IF(SP_NORTE!AK529="","*",SP_NORTE!AK529)</f>
        <v>0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 hidden="1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 hidden="1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 hidden="1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 hidden="1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 hidden="1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 hidden="1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 hidden="1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 hidden="1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 hidden="1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 hidden="1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 hidden="1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 hidden="1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 hidden="1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 hidden="1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 hidden="1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 hidden="1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 hidden="1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 hidden="1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 hidden="1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 hidden="1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 hidden="1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 hidden="1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 hidden="1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 hidden="1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 hidden="1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 hidden="1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 hidden="1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 hidden="1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 hidden="1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 hidden="1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 hidden="1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 hidden="1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 hidden="1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 hidden="1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 hidden="1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 hidden="1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 hidden="1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 hidden="1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 hidden="1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 hidden="1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 hidden="1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 hidden="1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 hidden="1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 hidden="1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 hidden="1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 hidden="1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 hidden="1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 hidden="1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 hidden="1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 hidden="1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 hidden="1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 hidden="1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 hidden="1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 hidden="1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 hidden="1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 hidden="1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 hidden="1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 hidden="1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 hidden="1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 hidden="1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 hidden="1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 hidden="1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 hidden="1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 hidden="1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 hidden="1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 hidden="1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 hidden="1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 hidden="1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 hidden="1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 hidden="1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 hidden="1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 hidden="1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 hidden="1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 hidden="1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 hidden="1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 hidden="1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 hidden="1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 hidden="1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 hidden="1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 hidden="1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 hidden="1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 hidden="1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 hidden="1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 hidden="1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 hidden="1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 hidden="1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 hidden="1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 hidden="1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 hidden="1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 hidden="1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 hidden="1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 hidden="1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 hidden="1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 hidden="1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 hidden="1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 hidden="1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 hidden="1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 hidden="1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 hidden="1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 hidden="1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 hidden="1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 hidden="1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 hidden="1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 hidden="1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 hidden="1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 hidden="1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 hidden="1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 hidden="1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 hidden="1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 hidden="1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 hidden="1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 hidden="1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 hidden="1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 hidden="1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 hidden="1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 hidden="1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 hidden="1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 hidden="1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 hidden="1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 hidden="1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 hidden="1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 hidden="1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 hidden="1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 hidden="1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 hidden="1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 hidden="1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 hidden="1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 hidden="1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 hidden="1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 hidden="1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 hidden="1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 hidden="1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 hidden="1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 hidden="1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 hidden="1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 hidden="1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 hidden="1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 hidden="1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 hidden="1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 hidden="1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 hidden="1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 hidden="1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 hidden="1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 hidden="1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 hidden="1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 hidden="1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 hidden="1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 hidden="1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 hidden="1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 hidden="1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 hidden="1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 hidden="1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 hidden="1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 hidden="1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 hidden="1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 hidden="1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 hidden="1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 hidden="1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 hidden="1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 hidden="1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 hidden="1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 hidden="1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 hidden="1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 hidden="1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 hidden="1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 hidden="1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 hidden="1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 hidden="1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 hidden="1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 hidden="1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 hidden="1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 hidden="1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 hidden="1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 hidden="1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 hidden="1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 hidden="1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 hidden="1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 hidden="1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 hidden="1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 hidden="1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 hidden="1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 hidden="1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 hidden="1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 hidden="1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 hidden="1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 hidden="1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 hidden="1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 hidden="1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 hidden="1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 hidden="1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 hidden="1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 hidden="1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 hidden="1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 hidden="1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 hidden="1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 hidden="1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 hidden="1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 hidden="1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 hidden="1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 hidden="1">
      <c r="A730" s="91" t="str">
        <f>IF(SP_NORTE!B729="","*",SP_NORTE!B729)</f>
        <v>*</v>
      </c>
      <c r="B730" s="92" t="str">
        <f>IF(SP_NORTE!X729="","*",SP_NORTE!X729)</f>
        <v>Oportunidade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V89</v>
      </c>
      <c r="F730" s="92" t="str">
        <f>IF(SP_NORTE!H729="","*",SP_NORTE!H729)</f>
        <v>ZYU</v>
      </c>
      <c r="G730" s="92" t="str">
        <f>IF(SP_NORTE!M729="","*",SP_NORTE!M729)</f>
        <v>-</v>
      </c>
      <c r="H730" s="131">
        <f>IF(SP_NORTE!K729="","*",SP_NORTE!K729)</f>
        <v>202.852</v>
      </c>
      <c r="I730" s="128">
        <f>IF(SP_NORTE!O729="","*",SP_NORTE!O729)</f>
        <v>0.375</v>
      </c>
      <c r="J730" s="128">
        <f>IF(SP_NORTE!P729="","*",SP_NORTE!P729)</f>
        <v>4.1666666666666664E-2</v>
      </c>
      <c r="K730" s="92" t="str">
        <f>IF(SP_NORTE!AK729="","*",SP_NORTE!AK729)</f>
        <v>ZYU</v>
      </c>
      <c r="L730" s="92" t="str">
        <f>IF(SP_NORTE!AM729="","*",SP_NORTE!AM729)</f>
        <v>-</v>
      </c>
      <c r="M730" s="92">
        <f>IF(SP_NORTE!AP729="","*",SP_NORTE!AP729)</f>
        <v>202.852</v>
      </c>
      <c r="N730" s="92" t="str">
        <f>IF(SP_NORTE!AM729="","*",SP_NORTE!AM729)</f>
        <v>-</v>
      </c>
      <c r="O730" s="124">
        <f>IF(SP_NORTE!BH729="","*",SP_NORTE!BH729)</f>
        <v>0</v>
      </c>
      <c r="P730" s="212" t="str">
        <f>IF($A$2=1,IF(SP_NORTE!BJ729="","*",SP_NORTE!BJ729),IF(SP_NORTE!BK729="","*",SP_NORTE!BK729))</f>
        <v>*</v>
      </c>
    </row>
    <row r="731" spans="1:16" hidden="1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 hidden="1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SP NORTE</v>
      </c>
      <c r="D732" s="92" t="str">
        <f>IF(SP_NORTE!T731="","*",SP_NORTE!T731)</f>
        <v>ZCZ-ZTI</v>
      </c>
      <c r="E732" s="92" t="str">
        <f>IF(SP_NORTE!D731="","*",SP_NORTE!D731)</f>
        <v>ANTÔNIO (TP-713)</v>
      </c>
      <c r="F732" s="92" t="str">
        <f>IF(SP_NORTE!H731="","*",SP_NORTE!H731)</f>
        <v>ZOI</v>
      </c>
      <c r="G732" s="92" t="str">
        <f>IF(SP_NORTE!M731="","*",SP_NORTE!M731)</f>
        <v>ZTO-ZOI</v>
      </c>
      <c r="H732" s="131">
        <f>IF(SP_NORTE!K731="","*",SP_NORTE!K731)</f>
        <v>244.1</v>
      </c>
      <c r="I732" s="128">
        <f>IF(SP_NORTE!O731="","*",SP_NORTE!O731)</f>
        <v>0.375</v>
      </c>
      <c r="J732" s="128">
        <f>IF(SP_NORTE!P731="","*",SP_NORTE!P731)</f>
        <v>6.25E-2</v>
      </c>
      <c r="K732" s="92" t="str">
        <f>IF(SP_NORTE!AK731="","*",SP_NORTE!AK731)</f>
        <v>ZOI</v>
      </c>
      <c r="L732" s="92" t="str">
        <f>IF(SP_NORTE!AM731="","*",SP_NORTE!AM731)</f>
        <v>ZTO-ZOI</v>
      </c>
      <c r="M732" s="92">
        <f>IF(SP_NORTE!AP731="","*",SP_NORTE!AP731)</f>
        <v>244.1</v>
      </c>
      <c r="N732" s="92" t="str">
        <f>IF(SP_NORTE!AM731="","*",SP_NORTE!AM731)</f>
        <v>ZTO-ZOI</v>
      </c>
      <c r="O732" s="124">
        <f>IF(SP_NORTE!BH731="","*",SP_NORTE!BH731)</f>
        <v>1</v>
      </c>
      <c r="P732" s="212" t="str">
        <f>IF($A$2=1,IF(SP_NORTE!BJ731="","*",SP_NORTE!BJ731),IF(SP_NORTE!BK731="","*",SP_NORTE!BK731))</f>
        <v xml:space="preserve">Equipe pronta as 8h, sem oportunidade </v>
      </c>
    </row>
    <row r="733" spans="1:16" hidden="1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 hidden="1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*</v>
      </c>
      <c r="D734" s="92" t="str">
        <f>IF(SP_NORTE!T733="","*",SP_NORTE!T733)</f>
        <v>*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*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 t="str">
        <f>IF(SP_NORTE!AK733="","*",SP_NORTE!AK733)</f>
        <v>*</v>
      </c>
      <c r="L734" s="92" t="str">
        <f>IF(SP_NORTE!AM733="","*",SP_NORTE!AM733)</f>
        <v>*</v>
      </c>
      <c r="M734" s="92" t="str">
        <f>IF(SP_NORTE!AP733="","*",SP_NORTE!AP733)</f>
        <v>*</v>
      </c>
      <c r="N734" s="92" t="str">
        <f>IF(SP_NORTE!AM733="","*",SP_NORTE!AM733)</f>
        <v>*</v>
      </c>
      <c r="O734" s="124" t="str">
        <f>IF(SP_NORTE!BH733="","*",SP_NORTE!BH733)</f>
        <v>*</v>
      </c>
      <c r="P734" s="212" t="str">
        <f>IF($A$2=1,IF(SP_NORTE!BJ733="","*",SP_NORTE!BJ733),IF(SP_NORTE!BK733="","*",SP_NORTE!BK733))</f>
        <v>*</v>
      </c>
    </row>
    <row r="735" spans="1:16" hidden="1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*</v>
      </c>
      <c r="D735" s="92" t="str">
        <f>IF(SP_NORTE!T734="","*",SP_NORTE!T734)</f>
        <v>*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*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 t="str">
        <f>IF(SP_NORTE!AK734="","*",SP_NORTE!AK734)</f>
        <v>*</v>
      </c>
      <c r="L735" s="92" t="str">
        <f>IF(SP_NORTE!AM734="","*",SP_NORTE!AM734)</f>
        <v>*</v>
      </c>
      <c r="M735" s="92" t="str">
        <f>IF(SP_NORTE!AP734="","*",SP_NORTE!AP734)</f>
        <v>*</v>
      </c>
      <c r="N735" s="92" t="str">
        <f>IF(SP_NORTE!AM734="","*",SP_NORTE!AM734)</f>
        <v>*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 hidden="1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 hidden="1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 hidden="1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 hidden="1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 hidden="1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 hidden="1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 hidden="1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 hidden="1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 hidden="1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 hidden="1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 hidden="1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 hidden="1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 hidden="1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 hidden="1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 hidden="1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 hidden="1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 hidden="1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 hidden="1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 hidden="1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 hidden="1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 hidden="1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 hidden="1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 hidden="1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 hidden="1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 hidden="1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 hidden="1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 hidden="1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 hidden="1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 hidden="1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 hidden="1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 hidden="1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 hidden="1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 hidden="1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 hidden="1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 hidden="1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 hidden="1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 hidden="1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 hidden="1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 hidden="1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 hidden="1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 hidden="1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 hidden="1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 hidden="1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 hidden="1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 hidden="1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 hidden="1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 hidden="1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 hidden="1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 hidden="1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 hidden="1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 hidden="1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 hidden="1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 hidden="1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 hidden="1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 hidden="1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 hidden="1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 hidden="1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 hidden="1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 hidden="1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 hidden="1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 hidden="1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 hidden="1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 hidden="1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 hidden="1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 hidden="1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 hidden="1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 hidden="1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 hidden="1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 hidden="1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 hidden="1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 hidden="1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 hidden="1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 hidden="1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 hidden="1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 hidden="1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 hidden="1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 hidden="1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 hidden="1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 hidden="1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 hidden="1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 hidden="1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 hidden="1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 hidden="1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 hidden="1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 hidden="1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 hidden="1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 hidden="1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 hidden="1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 hidden="1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 hidden="1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 hidden="1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 hidden="1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 hidden="1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 hidden="1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 hidden="1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 hidden="1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 hidden="1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 hidden="1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 hidden="1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 hidden="1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 hidden="1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 hidden="1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 hidden="1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 hidden="1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 hidden="1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 hidden="1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 hidden="1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 hidden="1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 hidden="1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 hidden="1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 hidden="1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 hidden="1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 hidden="1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 hidden="1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 hidden="1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 hidden="1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 hidden="1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 hidden="1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 hidden="1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 hidden="1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 hidden="1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 hidden="1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 hidden="1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 hidden="1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 hidden="1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 hidden="1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 hidden="1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 hidden="1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 hidden="1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 hidden="1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 hidden="1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 hidden="1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 hidden="1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 hidden="1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 hidden="1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 hidden="1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 hidden="1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 hidden="1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 hidden="1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 hidden="1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 hidden="1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 hidden="1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 hidden="1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 hidden="1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 hidden="1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 hidden="1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 hidden="1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 hidden="1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 hidden="1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 hidden="1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 hidden="1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 hidden="1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 hidden="1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 hidden="1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 hidden="1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 hidden="1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 hidden="1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 hidden="1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 hidden="1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 hidden="1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 hidden="1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 hidden="1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 hidden="1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 hidden="1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 hidden="1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 hidden="1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 hidden="1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 hidden="1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 hidden="1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 hidden="1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 hidden="1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 hidden="1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 hidden="1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 hidden="1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 hidden="1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 hidden="1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 hidden="1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 hidden="1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 hidden="1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 hidden="1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 hidden="1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 hidden="1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 hidden="1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 hidden="1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 hidden="1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 hidden="1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 hidden="1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 hidden="1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 hidden="1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 hidden="1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 hidden="1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 hidden="1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 hidden="1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 hidden="1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 hidden="1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 hidden="1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 hidden="1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 hidden="1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 hidden="1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 hidden="1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 hidden="1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 hidden="1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 hidden="1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 hidden="1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 hidden="1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 hidden="1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 hidden="1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 hidden="1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 hidden="1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 hidden="1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 hidden="1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 hidden="1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 hidden="1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 hidden="1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 hidden="1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 hidden="1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 hidden="1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 hidden="1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 hidden="1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 hidden="1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 hidden="1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 hidden="1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 hidden="1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 hidden="1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 hidden="1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 hidden="1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 hidden="1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 hidden="1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 hidden="1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 hidden="1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 hidden="1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 hidden="1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 hidden="1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 hidden="1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 hidden="1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 hidden="1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 hidden="1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 hidden="1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 hidden="1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 hidden="1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 hidden="1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 hidden="1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 hidden="1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 hidden="1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 hidden="1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 hidden="1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 hidden="1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 hidden="1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 hidden="1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 hidden="1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 hidden="1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 hidden="1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 hidden="1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 hidden="1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 hidden="1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 hidden="1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 hidden="1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 hidden="1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 hidden="1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 hidden="1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 hidden="1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 hidden="1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 hidden="1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 hidden="1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 hidden="1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 hidden="1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 hidden="1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 hidden="1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 hidden="1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 hidden="1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 hidden="1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 hidden="1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 hidden="1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 hidden="1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 hidden="1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 hidden="1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 hidden="1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 hidden="1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 hidden="1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 hidden="1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 hidden="1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 hidden="1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 hidden="1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 hidden="1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 hidden="1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 hidden="1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 hidden="1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 hidden="1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 hidden="1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 hidden="1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 hidden="1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 hidden="1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 hidden="1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 hidden="1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 hidden="1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 hidden="1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 hidden="1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 hidden="1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 hidden="1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 hidden="1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 hidden="1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 hidden="1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 hidden="1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 hidden="1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 hidden="1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 hidden="1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 hidden="1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 hidden="1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 hidden="1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 hidden="1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 hidden="1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 hidden="1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 hidden="1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 hidden="1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 hidden="1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 hidden="1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 hidden="1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 hidden="1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 hidden="1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 hidden="1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 hidden="1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 hidden="1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 hidden="1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 hidden="1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 hidden="1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 hidden="1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 hidden="1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 hidden="1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 hidden="1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 hidden="1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 hidden="1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 hidden="1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 hidden="1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 hidden="1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 hidden="1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 hidden="1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 hidden="1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 hidden="1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 hidden="1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 hidden="1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 hidden="1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 hidden="1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 hidden="1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 hidden="1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 hidden="1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 hidden="1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 hidden="1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 hidden="1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 hidden="1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 hidden="1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 hidden="1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 hidden="1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 hidden="1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 hidden="1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 hidden="1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 hidden="1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 hidden="1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 hidden="1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 hidden="1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 hidden="1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 hidden="1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 hidden="1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 hidden="1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 hidden="1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 hidden="1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 hidden="1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 hidden="1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 hidden="1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 hidden="1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 hidden="1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 hidden="1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 hidden="1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 hidden="1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 hidden="1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 hidden="1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 hidden="1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 hidden="1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 hidden="1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 hidden="1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 hidden="1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 hidden="1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 hidden="1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 hidden="1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 hidden="1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 hidden="1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 hidden="1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 hidden="1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 hidden="1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 hidden="1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 hidden="1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 hidden="1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 hidden="1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 hidden="1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 hidden="1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 hidden="1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 hidden="1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 hidden="1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 hidden="1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 hidden="1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 hidden="1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 hidden="1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 hidden="1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 hidden="1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 hidden="1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 hidden="1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 hidden="1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 hidden="1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 hidden="1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 hidden="1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 hidden="1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 hidden="1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 hidden="1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 hidden="1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 hidden="1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 hidden="1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 hidden="1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 hidden="1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 hidden="1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 hidden="1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 hidden="1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 hidden="1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 hidden="1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 hidden="1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 hidden="1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 hidden="1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 hidden="1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 hidden="1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 hidden="1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 hidden="1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 hidden="1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 hidden="1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 hidden="1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 hidden="1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 hidden="1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 hidden="1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 hidden="1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 hidden="1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 hidden="1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 hidden="1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 hidden="1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 hidden="1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 hidden="1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 hidden="1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 hidden="1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 hidden="1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 hidden="1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 hidden="1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 hidden="1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 hidden="1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 hidden="1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 hidden="1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 hidden="1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 hidden="1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 hidden="1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 hidden="1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 hidden="1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 hidden="1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 hidden="1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 hidden="1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 hidden="1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 hidden="1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 hidden="1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 hidden="1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 hidden="1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 hidden="1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 hidden="1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 hidden="1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 hidden="1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 hidden="1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 hidden="1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 hidden="1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 hidden="1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 hidden="1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 hidden="1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 hidden="1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 hidden="1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 hidden="1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 hidden="1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 hidden="1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 hidden="1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 hidden="1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 hidden="1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 hidden="1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 hidden="1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 hidden="1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 hidden="1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 hidden="1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 hidden="1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 hidden="1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 hidden="1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 hidden="1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 hidden="1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 hidden="1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 hidden="1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 hidden="1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 hidden="1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 hidden="1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 hidden="1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 hidden="1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 hidden="1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 hidden="1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 hidden="1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 hidden="1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 hidden="1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 hidden="1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 hidden="1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 hidden="1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 hidden="1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 hidden="1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 hidden="1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 hidden="1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 hidden="1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 hidden="1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 hidden="1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 hidden="1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 hidden="1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 hidden="1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 hidden="1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 hidden="1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 hidden="1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 hidden="1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 hidden="1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 hidden="1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 hidden="1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 hidden="1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 hidden="1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 hidden="1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 hidden="1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 hidden="1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 hidden="1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 hidden="1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 hidden="1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 hidden="1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 hidden="1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 hidden="1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 hidden="1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 hidden="1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 hidden="1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 hidden="1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 hidden="1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 hidden="1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 hidden="1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 hidden="1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 hidden="1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 hidden="1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 hidden="1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 hidden="1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 hidden="1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 hidden="1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 hidden="1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 hidden="1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 hidden="1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 hidden="1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 hidden="1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 hidden="1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 hidden="1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 hidden="1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 hidden="1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 hidden="1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 hidden="1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 hidden="1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 hidden="1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 hidden="1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 hidden="1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 hidden="1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 hidden="1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 hidden="1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 hidden="1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 hidden="1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 hidden="1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 hidden="1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 hidden="1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 hidden="1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 hidden="1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 hidden="1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 hidden="1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 hidden="1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 hidden="1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 hidden="1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 hidden="1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 hidden="1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 hidden="1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 hidden="1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 hidden="1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 hidden="1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 hidden="1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 hidden="1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 hidden="1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 hidden="1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 hidden="1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 hidden="1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 hidden="1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 hidden="1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 hidden="1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 hidden="1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 hidden="1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 hidden="1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 hidden="1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 hidden="1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 hidden="1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 hidden="1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 hidden="1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 hidden="1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 hidden="1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 hidden="1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 hidden="1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 hidden="1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 hidden="1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 hidden="1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 hidden="1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 hidden="1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 hidden="1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 hidden="1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 hidden="1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 hidden="1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 hidden="1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 hidden="1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 hidden="1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 hidden="1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 hidden="1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 hidden="1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 hidden="1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 hidden="1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 hidden="1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 hidden="1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 hidden="1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 hidden="1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 hidden="1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 hidden="1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 hidden="1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 hidden="1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 hidden="1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 hidden="1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 hidden="1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 hidden="1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 hidden="1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 hidden="1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 hidden="1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 hidden="1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 hidden="1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 hidden="1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 hidden="1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 hidden="1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 hidden="1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 hidden="1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 hidden="1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 hidden="1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 hidden="1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 hidden="1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 hidden="1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 hidden="1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 hidden="1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 hidden="1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 hidden="1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 hidden="1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 hidden="1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 hidden="1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 hidden="1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 hidden="1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 hidden="1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 hidden="1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 hidden="1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 hidden="1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 hidden="1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 hidden="1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 hidden="1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 hidden="1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 hidden="1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 hidden="1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 hidden="1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 hidden="1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 hidden="1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 hidden="1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 hidden="1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 hidden="1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 hidden="1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 hidden="1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 hidden="1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 hidden="1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 hidden="1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 hidden="1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 hidden="1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 hidden="1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 hidden="1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 hidden="1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 hidden="1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 hidden="1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 hidden="1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 hidden="1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 hidden="1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 hidden="1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 hidden="1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 hidden="1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 hidden="1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 hidden="1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 hidden="1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 hidden="1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 hidden="1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 hidden="1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 hidden="1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 hidden="1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 hidden="1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 hidden="1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 hidden="1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 hidden="1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 hidden="1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 hidden="1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 hidden="1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 hidden="1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 hidden="1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 hidden="1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 hidden="1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 hidden="1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 hidden="1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 hidden="1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 hidden="1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 hidden="1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 hidden="1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 hidden="1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 hidden="1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 hidden="1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 hidden="1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 hidden="1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 hidden="1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 hidden="1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 hidden="1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 hidden="1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 hidden="1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 hidden="1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 hidden="1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 hidden="1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 hidden="1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 hidden="1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 hidden="1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 hidden="1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 hidden="1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 hidden="1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 hidden="1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 hidden="1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 hidden="1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 hidden="1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 hidden="1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 hidden="1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 hidden="1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 hidden="1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 hidden="1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 hidden="1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 hidden="1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 hidden="1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 hidden="1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 hidden="1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 hidden="1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 hidden="1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 hidden="1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 hidden="1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 hidden="1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 hidden="1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 hidden="1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 hidden="1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 hidden="1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 hidden="1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 hidden="1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 hidden="1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 hidden="1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 hidden="1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 hidden="1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 hidden="1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 hidden="1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 hidden="1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 hidden="1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 hidden="1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 hidden="1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 hidden="1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 hidden="1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 hidden="1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 hidden="1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 hidden="1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 hidden="1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 hidden="1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 hidden="1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 hidden="1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 hidden="1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 hidden="1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 hidden="1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 hidden="1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 hidden="1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 hidden="1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 hidden="1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 hidden="1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 hidden="1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 hidden="1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 hidden="1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 hidden="1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 hidden="1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 hidden="1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 hidden="1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 hidden="1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 hidden="1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 hidden="1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 hidden="1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 hidden="1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 hidden="1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 hidden="1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 hidden="1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 hidden="1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 hidden="1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 hidden="1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 hidden="1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 hidden="1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 hidden="1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 hidden="1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 hidden="1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 hidden="1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 hidden="1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 hidden="1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 hidden="1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 hidden="1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 hidden="1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 hidden="1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 hidden="1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 hidden="1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 hidden="1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 hidden="1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 hidden="1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 hidden="1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 hidden="1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 hidden="1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 hidden="1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 hidden="1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 hidden="1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 hidden="1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 hidden="1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 hidden="1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 hidden="1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 hidden="1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 hidden="1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 hidden="1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 hidden="1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 hidden="1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 hidden="1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 hidden="1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 hidden="1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 hidden="1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 hidden="1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 hidden="1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 hidden="1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 hidden="1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 hidden="1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 hidden="1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 hidden="1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 hidden="1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 hidden="1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 hidden="1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 hidden="1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 hidden="1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 hidden="1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 hidden="1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 hidden="1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 hidden="1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 hidden="1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 hidden="1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 hidden="1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 hidden="1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 hidden="1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 hidden="1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 hidden="1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 hidden="1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 hidden="1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 hidden="1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 hidden="1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 hidden="1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 hidden="1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 hidden="1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 hidden="1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 hidden="1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 hidden="1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 hidden="1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 hidden="1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 hidden="1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 hidden="1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 hidden="1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 hidden="1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 hidden="1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 hidden="1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 hidden="1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 hidden="1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 hidden="1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 hidden="1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 hidden="1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 hidden="1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 hidden="1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 hidden="1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 hidden="1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 hidden="1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 hidden="1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 hidden="1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 hidden="1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 hidden="1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 hidden="1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 hidden="1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 hidden="1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 hidden="1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 hidden="1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 hidden="1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 hidden="1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 hidden="1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 hidden="1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 hidden="1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 hidden="1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 hidden="1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 hidden="1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 hidden="1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 hidden="1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 hidden="1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 hidden="1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 hidden="1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 hidden="1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 hidden="1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 hidden="1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 hidden="1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 hidden="1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 hidden="1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 hidden="1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 hidden="1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 hidden="1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 hidden="1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 hidden="1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 hidden="1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 hidden="1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 hidden="1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 hidden="1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 hidden="1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 hidden="1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 hidden="1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 hidden="1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 hidden="1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 hidden="1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 hidden="1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 hidden="1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 hidden="1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 hidden="1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 hidden="1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 hidden="1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 hidden="1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 hidden="1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 hidden="1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 hidden="1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 hidden="1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 hidden="1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 hidden="1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 hidden="1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 hidden="1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 hidden="1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 hidden="1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 hidden="1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 hidden="1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 hidden="1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 hidden="1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 hidden="1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 hidden="1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 hidden="1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 hidden="1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 hidden="1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 hidden="1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 hidden="1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 hidden="1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 hidden="1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 hidden="1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 hidden="1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 hidden="1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 hidden="1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 hidden="1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 hidden="1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 hidden="1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 hidden="1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 hidden="1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 hidden="1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 hidden="1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 hidden="1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 hidden="1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 hidden="1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 hidden="1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 hidden="1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 hidden="1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 hidden="1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 hidden="1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 hidden="1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 hidden="1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 hidden="1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 hidden="1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 hidden="1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 hidden="1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 hidden="1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 hidden="1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 hidden="1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 hidden="1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 hidden="1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 hidden="1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 hidden="1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 hidden="1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 hidden="1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 hidden="1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 hidden="1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 hidden="1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 hidden="1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 hidden="1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 hidden="1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 hidden="1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 hidden="1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 hidden="1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 hidden="1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 hidden="1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 hidden="1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 hidden="1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 hidden="1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 hidden="1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 hidden="1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 hidden="1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 hidden="1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 hidden="1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 hidden="1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 hidden="1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 hidden="1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 hidden="1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 hidden="1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 hidden="1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 hidden="1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 hidden="1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 hidden="1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 hidden="1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 hidden="1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 hidden="1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 hidden="1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 hidden="1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 hidden="1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 hidden="1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 hidden="1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 hidden="1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 hidden="1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 hidden="1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 hidden="1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 hidden="1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 hidden="1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 hidden="1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 hidden="1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 hidden="1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 hidden="1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 hidden="1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 hidden="1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 hidden="1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 hidden="1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 hidden="1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 hidden="1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 hidden="1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 hidden="1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 hidden="1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 hidden="1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 hidden="1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 hidden="1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 hidden="1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 hidden="1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 hidden="1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 hidden="1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 hidden="1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 hidden="1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 hidden="1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 hidden="1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 hidden="1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 hidden="1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 hidden="1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 hidden="1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 hidden="1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 hidden="1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 hidden="1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 hidden="1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 hidden="1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 hidden="1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 hidden="1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 hidden="1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 hidden="1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 hidden="1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 hidden="1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 hidden="1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 hidden="1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 hidden="1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 hidden="1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 hidden="1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 hidden="1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 hidden="1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 hidden="1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 hidden="1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 hidden="1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 hidden="1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 hidden="1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 hidden="1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 hidden="1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 hidden="1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 hidden="1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 hidden="1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 hidden="1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 hidden="1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 hidden="1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 hidden="1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 hidden="1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 hidden="1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 hidden="1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 hidden="1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 hidden="1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 hidden="1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 hidden="1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 hidden="1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 hidden="1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 hidden="1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 hidden="1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 hidden="1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 hidden="1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 hidden="1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 hidden="1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 hidden="1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 hidden="1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 hidden="1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 hidden="1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 hidden="1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 hidden="1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 hidden="1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 hidden="1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 hidden="1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 hidden="1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 hidden="1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 hidden="1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 hidden="1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 hidden="1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 hidden="1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 hidden="1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 hidden="1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 hidden="1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 hidden="1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 hidden="1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 hidden="1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 hidden="1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 hidden="1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 hidden="1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 hidden="1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 hidden="1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 hidden="1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 hidden="1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 hidden="1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 hidden="1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 hidden="1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 hidden="1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 hidden="1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 hidden="1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 hidden="1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 hidden="1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 hidden="1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 hidden="1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 hidden="1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 hidden="1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 hidden="1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 hidden="1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 hidden="1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 hidden="1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 hidden="1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 hidden="1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 hidden="1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 hidden="1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 hidden="1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 hidden="1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 hidden="1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 hidden="1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 hidden="1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 hidden="1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 hidden="1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 hidden="1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 hidden="1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 hidden="1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 hidden="1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 hidden="1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 hidden="1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 hidden="1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 hidden="1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 hidden="1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 hidden="1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 hidden="1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 hidden="1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 hidden="1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 hidden="1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 hidden="1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 hidden="1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 hidden="1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 hidden="1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 hidden="1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 hidden="1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 hidden="1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 hidden="1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 hidden="1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 hidden="1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 hidden="1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 hidden="1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 hidden="1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 hidden="1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 hidden="1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 hidden="1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 hidden="1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 hidden="1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 hidden="1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 hidden="1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 hidden="1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 hidden="1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 hidden="1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 hidden="1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 hidden="1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 hidden="1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 hidden="1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 hidden="1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 hidden="1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 hidden="1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 hidden="1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 hidden="1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 hidden="1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 hidden="1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 hidden="1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 hidden="1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 hidden="1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 hidden="1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 hidden="1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 hidden="1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 hidden="1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 hidden="1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 hidden="1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 hidden="1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 hidden="1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 hidden="1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 hidden="1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 hidden="1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 hidden="1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 hidden="1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 hidden="1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 hidden="1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 hidden="1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 hidden="1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 hidden="1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 hidden="1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 hidden="1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 hidden="1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 hidden="1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 hidden="1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 hidden="1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 hidden="1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 hidden="1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 hidden="1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 hidden="1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 hidden="1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 hidden="1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 hidden="1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 hidden="1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 hidden="1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 hidden="1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 hidden="1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 hidden="1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 hidden="1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 hidden="1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 hidden="1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 hidden="1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 hidden="1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 hidden="1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 hidden="1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 hidden="1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 hidden="1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 hidden="1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 hidden="1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 hidden="1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 hidden="1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 hidden="1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 hidden="1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 hidden="1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 hidden="1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 hidden="1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 hidden="1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 hidden="1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 hidden="1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 hidden="1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 hidden="1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 hidden="1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 hidden="1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 hidden="1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 hidden="1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 hidden="1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 hidden="1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 hidden="1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 hidden="1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 hidden="1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 hidden="1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 hidden="1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 hidden="1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 hidden="1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 hidden="1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 hidden="1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 hidden="1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 hidden="1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 hidden="1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 hidden="1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 hidden="1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 hidden="1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 hidden="1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 hidden="1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 hidden="1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 hidden="1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 hidden="1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 hidden="1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 hidden="1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 hidden="1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 hidden="1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 hidden="1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 hidden="1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 hidden="1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 hidden="1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 hidden="1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 hidden="1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 hidden="1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 hidden="1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 hidden="1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 hidden="1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 hidden="1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 hidden="1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 hidden="1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 hidden="1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 hidden="1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 hidden="1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 hidden="1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 hidden="1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 hidden="1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 hidden="1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 hidden="1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 hidden="1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 hidden="1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 hidden="1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 hidden="1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 hidden="1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 hidden="1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 hidden="1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 hidden="1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 hidden="1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 hidden="1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 hidden="1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 hidden="1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 hidden="1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 hidden="1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 hidden="1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 hidden="1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 hidden="1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 hidden="1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 hidden="1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 hidden="1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 hidden="1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 hidden="1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 hidden="1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 hidden="1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 hidden="1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 hidden="1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 hidden="1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 hidden="1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 hidden="1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 hidden="1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 hidden="1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 hidden="1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 hidden="1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 hidden="1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 hidden="1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 hidden="1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 hidden="1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 hidden="1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 hidden="1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 hidden="1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 hidden="1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 hidden="1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 hidden="1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 hidden="1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 hidden="1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 hidden="1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 hidden="1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 hidden="1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 hidden="1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 hidden="1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 hidden="1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 hidden="1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 hidden="1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 hidden="1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 hidden="1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 hidden="1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 hidden="1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 hidden="1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 hidden="1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 hidden="1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 hidden="1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 hidden="1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 hidden="1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 hidden="1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 hidden="1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 hidden="1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 hidden="1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 hidden="1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 hidden="1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 hidden="1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 hidden="1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 hidden="1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 hidden="1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 hidden="1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 hidden="1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 hidden="1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 hidden="1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 hidden="1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 hidden="1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 hidden="1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 hidden="1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 hidden="1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 hidden="1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 hidden="1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 hidden="1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 hidden="1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 hidden="1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 hidden="1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 hidden="1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 hidden="1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 hidden="1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 hidden="1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 hidden="1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 hidden="1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 hidden="1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 hidden="1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 hidden="1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 hidden="1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 hidden="1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 hidden="1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 hidden="1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 hidden="1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 hidden="1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 hidden="1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 hidden="1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 hidden="1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 hidden="1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 hidden="1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 hidden="1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 hidden="1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 hidden="1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 hidden="1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 hidden="1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 hidden="1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 hidden="1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 hidden="1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 hidden="1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 hidden="1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 hidden="1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 hidden="1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 hidden="1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 hidden="1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 hidden="1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 hidden="1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 hidden="1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 hidden="1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 hidden="1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 hidden="1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 hidden="1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 hidden="1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 hidden="1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 hidden="1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 hidden="1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 hidden="1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 hidden="1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 hidden="1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 hidden="1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 hidden="1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 hidden="1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 hidden="1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 hidden="1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 hidden="1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 hidden="1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 hidden="1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 hidden="1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 hidden="1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 hidden="1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 hidden="1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 hidden="1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 hidden="1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 hidden="1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 hidden="1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 hidden="1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 hidden="1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 hidden="1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 hidden="1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 hidden="1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 hidden="1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 hidden="1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 hidden="1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 hidden="1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 hidden="1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 hidden="1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 hidden="1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 hidden="1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 hidden="1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 hidden="1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 hidden="1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 hidden="1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 hidden="1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 hidden="1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 hidden="1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 hidden="1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 hidden="1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 hidden="1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 hidden="1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 hidden="1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 hidden="1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 hidden="1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 hidden="1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 hidden="1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 hidden="1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 hidden="1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 hidden="1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 hidden="1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 hidden="1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 hidden="1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 hidden="1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 hidden="1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 hidden="1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 hidden="1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 hidden="1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 hidden="1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 hidden="1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 hidden="1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 hidden="1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 hidden="1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 hidden="1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 hidden="1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 hidden="1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 hidden="1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 hidden="1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 hidden="1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 hidden="1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 hidden="1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 hidden="1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 hidden="1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 hidden="1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 hidden="1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 hidden="1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 hidden="1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 hidden="1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 hidden="1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 hidden="1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 hidden="1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 hidden="1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 hidden="1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 hidden="1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 hidden="1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 hidden="1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 hidden="1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 hidden="1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 hidden="1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 hidden="1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 hidden="1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 hidden="1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 hidden="1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 hidden="1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 hidden="1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 hidden="1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 hidden="1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 hidden="1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 hidden="1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 hidden="1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 hidden="1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 hidden="1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 hidden="1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 hidden="1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 hidden="1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 hidden="1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 hidden="1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 hidden="1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 hidden="1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 hidden="1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 hidden="1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 hidden="1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 hidden="1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 hidden="1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 hidden="1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 hidden="1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 hidden="1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 hidden="1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 hidden="1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 hidden="1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 hidden="1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 hidden="1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 hidden="1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 hidden="1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 hidden="1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 hidden="1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 hidden="1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 hidden="1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 hidden="1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 hidden="1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 hidden="1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 hidden="1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 hidden="1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 hidden="1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 hidden="1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 hidden="1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 hidden="1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 hidden="1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 hidden="1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 hidden="1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 hidden="1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 hidden="1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 hidden="1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 hidden="1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 hidden="1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 hidden="1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 hidden="1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 hidden="1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 hidden="1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 hidden="1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 hidden="1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 hidden="1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 hidden="1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 hidden="1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 hidden="1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 hidden="1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 hidden="1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 hidden="1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 hidden="1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 hidden="1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 hidden="1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 hidden="1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 hidden="1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 hidden="1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 hidden="1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 hidden="1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 hidden="1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 hidden="1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 hidden="1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 hidden="1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 hidden="1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 hidden="1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 hidden="1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 hidden="1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 hidden="1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 hidden="1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 hidden="1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 hidden="1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 hidden="1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 hidden="1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 hidden="1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 hidden="1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 hidden="1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 hidden="1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 hidden="1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 hidden="1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 hidden="1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 hidden="1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 hidden="1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 hidden="1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 hidden="1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 hidden="1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 hidden="1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 hidden="1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 hidden="1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 hidden="1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 hidden="1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 hidden="1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 hidden="1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 hidden="1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 hidden="1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 hidden="1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 hidden="1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 hidden="1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 hidden="1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 hidden="1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 hidden="1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 hidden="1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 hidden="1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 hidden="1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 hidden="1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 hidden="1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 hidden="1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 hidden="1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 hidden="1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 hidden="1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 hidden="1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 hidden="1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 hidden="1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 hidden="1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 hidden="1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 hidden="1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 hidden="1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 hidden="1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 hidden="1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 hidden="1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 hidden="1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 hidden="1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 hidden="1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 hidden="1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 hidden="1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 hidden="1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 hidden="1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 hidden="1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 hidden="1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 hidden="1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 hidden="1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 hidden="1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 hidden="1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 hidden="1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 hidden="1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 hidden="1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 hidden="1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 hidden="1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 hidden="1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 hidden="1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 hidden="1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 hidden="1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 hidden="1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 hidden="1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 hidden="1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 hidden="1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 hidden="1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 hidden="1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 hidden="1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 hidden="1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 hidden="1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 hidden="1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 hidden="1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 hidden="1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 hidden="1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 hidden="1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 hidden="1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 hidden="1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 hidden="1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 hidden="1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 hidden="1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 hidden="1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 hidden="1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 hidden="1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 hidden="1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 hidden="1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 hidden="1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 hidden="1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 hidden="1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 hidden="1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 hidden="1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 hidden="1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 hidden="1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 hidden="1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 hidden="1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 hidden="1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 hidden="1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 hidden="1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 hidden="1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 hidden="1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 hidden="1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 hidden="1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 hidden="1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 hidden="1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 hidden="1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 hidden="1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 hidden="1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 hidden="1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 hidden="1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 hidden="1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 hidden="1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 hidden="1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 hidden="1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 hidden="1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 hidden="1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 hidden="1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 hidden="1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 hidden="1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 hidden="1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 hidden="1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 hidden="1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 hidden="1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 hidden="1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 hidden="1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 hidden="1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 hidden="1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 hidden="1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 hidden="1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 hidden="1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 hidden="1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 hidden="1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 hidden="1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 hidden="1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 hidden="1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 hidden="1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 hidden="1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 hidden="1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 hidden="1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 hidden="1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 hidden="1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 hidden="1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 hidden="1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 hidden="1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 hidden="1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 hidden="1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 hidden="1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 hidden="1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 hidden="1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 hidden="1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 hidden="1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 hidden="1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 hidden="1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 hidden="1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 hidden="1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 hidden="1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 hidden="1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 hidden="1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 hidden="1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 hidden="1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 hidden="1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 hidden="1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 hidden="1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 hidden="1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 hidden="1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 hidden="1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 hidden="1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 hidden="1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 hidden="1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 hidden="1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 hidden="1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 hidden="1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 hidden="1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 hidden="1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 hidden="1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 hidden="1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 hidden="1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 hidden="1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 hidden="1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 hidden="1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 hidden="1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 hidden="1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 hidden="1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 hidden="1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 hidden="1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 hidden="1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 hidden="1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 hidden="1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 hidden="1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 hidden="1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 hidden="1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 hidden="1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 hidden="1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 hidden="1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 hidden="1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 hidden="1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 hidden="1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 hidden="1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 hidden="1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 hidden="1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 hidden="1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 hidden="1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 hidden="1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 hidden="1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 hidden="1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 hidden="1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 hidden="1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 hidden="1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 hidden="1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 hidden="1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 hidden="1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 hidden="1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 hidden="1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 hidden="1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 hidden="1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 hidden="1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 hidden="1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 hidden="1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 hidden="1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 hidden="1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 hidden="1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 hidden="1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 hidden="1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 hidden="1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 hidden="1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 hidden="1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 hidden="1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 hidden="1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 hidden="1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 hidden="1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 hidden="1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 hidden="1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 hidden="1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 hidden="1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 hidden="1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 hidden="1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 hidden="1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 hidden="1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 hidden="1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 hidden="1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 hidden="1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 hidden="1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 hidden="1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 hidden="1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 hidden="1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 hidden="1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 hidden="1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 hidden="1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 hidden="1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 hidden="1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 hidden="1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 hidden="1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 hidden="1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 hidden="1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 hidden="1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 hidden="1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 hidden="1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 hidden="1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 hidden="1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 hidden="1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 hidden="1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 hidden="1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 hidden="1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 hidden="1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 hidden="1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 hidden="1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 hidden="1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 hidden="1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 hidden="1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 hidden="1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 hidden="1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 hidden="1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 hidden="1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 hidden="1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 hidden="1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 hidden="1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 hidden="1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 hidden="1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 hidden="1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 hidden="1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 hidden="1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 hidden="1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 hidden="1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 hidden="1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 hidden="1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 hidden="1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 hidden="1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 hidden="1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 hidden="1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 hidden="1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 hidden="1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 hidden="1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 hidden="1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 hidden="1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 hidden="1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 hidden="1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 hidden="1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 hidden="1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 hidden="1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 hidden="1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 hidden="1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 hidden="1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 hidden="1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 hidden="1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 hidden="1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 hidden="1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 hidden="1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 hidden="1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 hidden="1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 hidden="1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 hidden="1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 hidden="1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 hidden="1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 hidden="1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 hidden="1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 hidden="1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 hidden="1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 hidden="1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 hidden="1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 hidden="1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 hidden="1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 hidden="1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 hidden="1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 hidden="1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 hidden="1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 hidden="1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 hidden="1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 hidden="1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 hidden="1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 hidden="1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 hidden="1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 hidden="1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 hidden="1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 hidden="1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 hidden="1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 hidden="1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 hidden="1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 hidden="1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 hidden="1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 hidden="1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 hidden="1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 hidden="1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 hidden="1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 hidden="1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 hidden="1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 hidden="1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 hidden="1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 hidden="1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 hidden="1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 hidden="1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 hidden="1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 hidden="1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 hidden="1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 hidden="1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 hidden="1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 hidden="1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 hidden="1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 hidden="1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 hidden="1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 hidden="1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 hidden="1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 hidden="1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 hidden="1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 hidden="1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 hidden="1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 hidden="1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 hidden="1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 hidden="1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 hidden="1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 hidden="1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 hidden="1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 hidden="1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 hidden="1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 hidden="1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 hidden="1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 hidden="1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 hidden="1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 hidden="1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 hidden="1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 hidden="1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 hidden="1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 hidden="1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 hidden="1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 hidden="1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 hidden="1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 hidden="1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 hidden="1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 hidden="1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 hidden="1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 hidden="1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 hidden="1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 hidden="1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 hidden="1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 hidden="1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 hidden="1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 hidden="1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 hidden="1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 hidden="1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 hidden="1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 hidden="1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 hidden="1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 hidden="1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 hidden="1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 hidden="1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 hidden="1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 hidden="1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 hidden="1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 hidden="1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 hidden="1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 hidden="1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 hidden="1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 hidden="1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 hidden="1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 hidden="1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 hidden="1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 hidden="1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 hidden="1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 hidden="1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 hidden="1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 hidden="1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 hidden="1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 hidden="1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 hidden="1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 hidden="1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 hidden="1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 hidden="1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 hidden="1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 hidden="1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 hidden="1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 hidden="1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 hidden="1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 hidden="1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 hidden="1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 hidden="1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 hidden="1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 hidden="1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 hidden="1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 hidden="1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 hidden="1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 hidden="1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 hidden="1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 hidden="1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 hidden="1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 hidden="1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 hidden="1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 hidden="1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 hidden="1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 hidden="1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 hidden="1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 hidden="1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 hidden="1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 hidden="1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 hidden="1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 hidden="1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 hidden="1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 hidden="1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 hidden="1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 hidden="1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 hidden="1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 hidden="1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 hidden="1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 hidden="1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 hidden="1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 hidden="1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 hidden="1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 hidden="1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 hidden="1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 hidden="1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 hidden="1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 hidden="1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 hidden="1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 hidden="1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 hidden="1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 hidden="1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 hidden="1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 hidden="1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 hidden="1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 hidden="1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 hidden="1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 hidden="1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 hidden="1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 hidden="1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 hidden="1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 hidden="1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 hidden="1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 hidden="1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 hidden="1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 hidden="1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 hidden="1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 hidden="1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 hidden="1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 hidden="1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 hidden="1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 hidden="1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 hidden="1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 hidden="1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 hidden="1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 hidden="1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 hidden="1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 hidden="1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 hidden="1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 hidden="1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 hidden="1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 hidden="1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 hidden="1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 hidden="1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 hidden="1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 hidden="1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 hidden="1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 hidden="1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 hidden="1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 hidden="1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 hidden="1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 hidden="1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 hidden="1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 hidden="1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 hidden="1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 hidden="1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 hidden="1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 hidden="1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 hidden="1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 hidden="1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 hidden="1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 hidden="1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 hidden="1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 hidden="1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 hidden="1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 hidden="1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 hidden="1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 hidden="1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 hidden="1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 hidden="1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 hidden="1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 hidden="1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 hidden="1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 hidden="1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 hidden="1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 hidden="1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 hidden="1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 hidden="1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 hidden="1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 hidden="1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 hidden="1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 hidden="1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 hidden="1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 hidden="1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 hidden="1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 hidden="1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 hidden="1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 hidden="1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 hidden="1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 hidden="1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 hidden="1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 hidden="1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 hidden="1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 hidden="1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 hidden="1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 hidden="1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 hidden="1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 hidden="1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 hidden="1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 hidden="1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 hidden="1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 hidden="1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 hidden="1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 hidden="1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 hidden="1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 hidden="1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 hidden="1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 hidden="1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 hidden="1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 hidden="1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 hidden="1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 hidden="1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 hidden="1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 hidden="1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 hidden="1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 hidden="1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 hidden="1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 hidden="1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 hidden="1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 hidden="1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 hidden="1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 hidden="1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 hidden="1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 hidden="1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 hidden="1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 hidden="1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 hidden="1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 hidden="1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 hidden="1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 hidden="1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 hidden="1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 hidden="1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 hidden="1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 hidden="1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 hidden="1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 hidden="1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 hidden="1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 hidden="1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 hidden="1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 hidden="1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 hidden="1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 hidden="1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 hidden="1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 hidden="1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 hidden="1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 hidden="1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 hidden="1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 hidden="1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 hidden="1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 hidden="1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 hidden="1">
      <c r="P3001" s="213" t="str">
        <f>IF($A$2=1,IF(SP_NORTE!BJ3193="","*",SP_NORTE!BJ3193),IF(SP_NORTE!BK3193="","*",SP_NORTE!BK3193))</f>
        <v>*</v>
      </c>
    </row>
  </sheetData>
  <autoFilter ref="A6:P3001" xr:uid="{2128B239-9BF2-496A-ABE2-53C7152CE66F}">
    <filterColumn colId="0">
      <filters>
        <dateGroupItem year="2025" month="10" day="7" dateTimeGrouping="day"/>
      </filters>
    </filterColumn>
  </autoFilter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1313</v>
      </c>
      <c r="V1" s="292"/>
      <c r="W1" s="292"/>
    </row>
    <row r="2" spans="1:23" s="93" customFormat="1">
      <c r="A2" s="96" t="s">
        <v>1314</v>
      </c>
      <c r="B2" s="96" t="s">
        <v>1309</v>
      </c>
      <c r="C2" s="96" t="s">
        <v>421</v>
      </c>
      <c r="D2" s="97" t="s">
        <v>968</v>
      </c>
      <c r="E2" s="97" t="s">
        <v>969</v>
      </c>
      <c r="F2" s="97" t="s">
        <v>1308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1315</v>
      </c>
      <c r="T2" s="100" t="s">
        <v>971</v>
      </c>
      <c r="U2" s="194">
        <f ca="1">TODAY()-1</f>
        <v>45936</v>
      </c>
      <c r="V2" s="194">
        <f ca="1">U2-1</f>
        <v>45935</v>
      </c>
      <c r="W2" s="194">
        <f ca="1">V2-1</f>
        <v>45934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 t="str">
        <f ca="1">_xlfn.XLOOKUP(G3&amp;$V$2,BS_CONTROLE[CHAVE],BS_CONTROLE[Quantidade_11],"-")</f>
        <v>-</v>
      </c>
      <c r="W3" s="193">
        <f ca="1">_xlfn.XLOOKUP(G3&amp;$W$2,BS_CONTROLE[CHAVE],BS_CONTROLE[Quantidade_11],"-")</f>
        <v>1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>
        <f ca="1">_xlfn.XLOOKUP(G5&amp;$U$2,BS_CONTROLE[CHAVE],BS_CONTROLE[Quantidade_11],"-")</f>
        <v>1</v>
      </c>
      <c r="V5" s="193">
        <f ca="1">_xlfn.XLOOKUP(G5&amp;$V$2,BS_CONTROLE[CHAVE],BS_CONTROLE[Quantidade_11],"-")</f>
        <v>0</v>
      </c>
      <c r="W5" s="193" t="str">
        <f ca="1">_xlfn.XLOOKUP(G5&amp;$W$2,BS_CONTROLE[CHAVE],BS_CONTROLE[Quantidade_11],"-")</f>
        <v>-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 t="str">
        <f ca="1">_xlfn.XLOOKUP(G6&amp;$V$2,BS_CONTROLE[CHAVE],BS_CONTROLE[Quantidade_11],"-")</f>
        <v>-</v>
      </c>
      <c r="W6" s="193">
        <f ca="1">_xlfn.XLOOKUP(G6&amp;$W$2,BS_CONTROLE[CHAVE],BS_CONTROLE[Quantidade_11],"-")</f>
        <v>2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 t="str">
        <f ca="1">_xlfn.XLOOKUP(G7&amp;$U$2,BS_CONTROLE[CHAVE],BS_CONTROLE[Quantidade_11],"-")</f>
        <v>-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>
        <f ca="1">_xlfn.XLOOKUP(G8&amp;$U$2,BS_CONTROLE[CHAVE],BS_CONTROLE[Quantidade_11],"-")</f>
        <v>50</v>
      </c>
      <c r="V8" s="193">
        <f ca="1">_xlfn.XLOOKUP(G8&amp;$V$2,BS_CONTROLE[CHAVE],BS_CONTROLE[Quantidade_11],"-")</f>
        <v>0</v>
      </c>
      <c r="W8" s="193">
        <f ca="1">_xlfn.XLOOKUP(G8&amp;$W$2,BS_CONTROLE[CHAVE],BS_CONTROLE[Quantidade_11],"-")</f>
        <v>10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>
        <f ca="1">_xlfn.XLOOKUP(G10&amp;$U$2,BS_CONTROLE[CHAVE],BS_CONTROLE[Quantidade_11],"-")</f>
        <v>0</v>
      </c>
      <c r="V10" s="193" t="str">
        <f ca="1">_xlfn.XLOOKUP(G10&amp;$V$2,BS_CONTROLE[CHAVE],BS_CONTROLE[Quantidade_11],"-")</f>
        <v>-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 t="str">
        <f ca="1">_xlfn.XLOOKUP(G12&amp;$U$2,BS_CONTROLE[CHAVE],BS_CONTROLE[Quantidade_11],"-")</f>
        <v>-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 t="str">
        <f ca="1">_xlfn.XLOOKUP(G13&amp;$U$2,BS_CONTROLE[CHAVE],BS_CONTROLE[Quantidade_11],"-")</f>
        <v>-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0</v>
      </c>
      <c r="V14" s="193" t="str">
        <f ca="1">_xlfn.XLOOKUP(G14&amp;$V$2,BS_CONTROLE[CHAVE],BS_CONTROLE[Quantidade_11],"-")</f>
        <v>-</v>
      </c>
      <c r="W14" s="193">
        <f ca="1">_xlfn.XLOOKUP(G14&amp;$W$2,BS_CONTROLE[CHAVE],BS_CONTROLE[Quantidade_11],"-")</f>
        <v>3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 t="str">
        <f ca="1">_xlfn.XLOOKUP(G17&amp;$U$2,BS_CONTROLE[CHAVE],BS_CONTROLE[Quantidade_11],"-")</f>
        <v>-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 t="str">
        <f ca="1">_xlfn.XLOOKUP(G20&amp;$V$2,BS_CONTROLE[CHAVE],BS_CONTROLE[Quantidade_11],"-")</f>
        <v>-</v>
      </c>
      <c r="W20" s="193">
        <f ca="1">_xlfn.XLOOKUP(G20&amp;$W$2,BS_CONTROLE[CHAVE],BS_CONTROLE[Quantidade_11],"-")</f>
        <v>1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>
        <f ca="1">_xlfn.XLOOKUP(G21&amp;$U$2,BS_CONTROLE[CHAVE],BS_CONTROLE[Quantidade_11],"-")</f>
        <v>1</v>
      </c>
      <c r="V21" s="193">
        <f ca="1">_xlfn.XLOOKUP(G21&amp;$V$2,BS_CONTROLE[CHAVE],BS_CONTROLE[Quantidade_11],"-")</f>
        <v>0</v>
      </c>
      <c r="W21" s="193" t="str">
        <f ca="1">_xlfn.XLOOKUP(G21&amp;$W$2,BS_CONTROLE[CHAVE],BS_CONTROLE[Quantidade_11],"-")</f>
        <v>-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 t="str">
        <f ca="1">_xlfn.XLOOKUP(G22&amp;$V$2,BS_CONTROLE[CHAVE],BS_CONTROLE[Quantidade_11],"-")</f>
        <v>-</v>
      </c>
      <c r="W22" s="193">
        <f ca="1">_xlfn.XLOOKUP(G22&amp;$W$2,BS_CONTROLE[CHAVE],BS_CONTROLE[Quantidade_11],"-")</f>
        <v>2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 t="str">
        <f ca="1">_xlfn.XLOOKUP(G23&amp;$V$2,BS_CONTROLE[CHAVE],BS_CONTROLE[Quantidade_11],"-")</f>
        <v>-</v>
      </c>
      <c r="W23" s="193">
        <f ca="1">_xlfn.XLOOKUP(G23&amp;$W$2,BS_CONTROLE[CHAVE],BS_CONTROLE[Quantidade_11],"-")</f>
        <v>2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>
        <f ca="1">_xlfn.XLOOKUP(G24&amp;$U$2,BS_CONTROLE[CHAVE],BS_CONTROLE[Quantidade_11],"-")</f>
        <v>50</v>
      </c>
      <c r="V24" s="193">
        <f ca="1">_xlfn.XLOOKUP(G24&amp;$V$2,BS_CONTROLE[CHAVE],BS_CONTROLE[Quantidade_11],"-")</f>
        <v>0</v>
      </c>
      <c r="W24" s="193">
        <f ca="1">_xlfn.XLOOKUP(G24&amp;$W$2,BS_CONTROLE[CHAVE],BS_CONTROLE[Quantidade_11],"-")</f>
        <v>10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 t="str">
        <f ca="1">_xlfn.XLOOKUP(G25&amp;$U$2,BS_CONTROLE[CHAVE],BS_CONTROLE[Quantidade_11],"-")</f>
        <v>-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>
        <f ca="1">_xlfn.XLOOKUP(G26&amp;$U$2,BS_CONTROLE[CHAVE],BS_CONTROLE[Quantidade_11],"-")</f>
        <v>0</v>
      </c>
      <c r="V26" s="193" t="str">
        <f ca="1">_xlfn.XLOOKUP(G26&amp;$V$2,BS_CONTROLE[CHAVE],BS_CONTROLE[Quantidade_11],"-")</f>
        <v>-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 t="str">
        <f ca="1">_xlfn.XLOOKUP(G28&amp;$U$2,BS_CONTROLE[CHAVE],BS_CONTROLE[Quantidade_11],"-")</f>
        <v>-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 t="str">
        <f ca="1">_xlfn.XLOOKUP(G29&amp;$U$2,BS_CONTROLE[CHAVE],BS_CONTROLE[Quantidade_11],"-")</f>
        <v>-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 t="str">
        <f ca="1">_xlfn.XLOOKUP(G30&amp;$U$2,BS_CONTROLE[CHAVE],BS_CONTROLE[Quantidade_11],"-")</f>
        <v>-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0</v>
      </c>
      <c r="V32" s="193" t="str">
        <f ca="1">_xlfn.XLOOKUP(G32&amp;$V$2,BS_CONTROLE[CHAVE],BS_CONTROLE[Quantidade_11],"-")</f>
        <v>-</v>
      </c>
      <c r="W32" s="193">
        <f ca="1">_xlfn.XLOOKUP(G32&amp;$W$2,BS_CONTROLE[CHAVE],BS_CONTROLE[Quantidade_11],"-")</f>
        <v>3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>
        <f ca="1">_xlfn.XLOOKUP(G33&amp;$U$2,BS_CONTROLE[CHAVE],BS_CONTROLE[Quantidade_11],"-")</f>
        <v>0</v>
      </c>
      <c r="V33" s="193" t="str">
        <f ca="1">_xlfn.XLOOKUP(G33&amp;$V$2,BS_CONTROLE[CHAVE],BS_CONTROLE[Quantidade_11],"-")</f>
        <v>-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 t="str">
        <f ca="1">_xlfn.XLOOKUP(G34&amp;$V$2,BS_CONTROLE[CHAVE],BS_CONTROLE[Quantidade_11],"-")</f>
        <v>-</v>
      </c>
      <c r="W34" s="193">
        <f ca="1">_xlfn.XLOOKUP(G34&amp;$W$2,BS_CONTROLE[CHAVE],BS_CONTROLE[Quantidade_11],"-")</f>
        <v>1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>
        <f ca="1">_xlfn.XLOOKUP(G37&amp;$U$2,BS_CONTROLE[CHAVE],BS_CONTROLE[Quantidade_11],"-")</f>
        <v>50</v>
      </c>
      <c r="V37" s="193">
        <f ca="1">_xlfn.XLOOKUP(G37&amp;$V$2,BS_CONTROLE[CHAVE],BS_CONTROLE[Quantidade_11],"-")</f>
        <v>0</v>
      </c>
      <c r="W37" s="193">
        <f ca="1">_xlfn.XLOOKUP(G37&amp;$W$2,BS_CONTROLE[CHAVE],BS_CONTROLE[Quantidade_11],"-")</f>
        <v>10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>
        <f ca="1">_xlfn.XLOOKUP(G40&amp;$U$2,BS_CONTROLE[CHAVE],BS_CONTROLE[Quantidade_11],"-")</f>
        <v>1</v>
      </c>
      <c r="V40" s="193">
        <f ca="1">_xlfn.XLOOKUP(G40&amp;$V$2,BS_CONTROLE[CHAVE],BS_CONTROLE[Quantidade_11],"-")</f>
        <v>0</v>
      </c>
      <c r="W40" s="193" t="str">
        <f ca="1">_xlfn.XLOOKUP(G40&amp;$W$2,BS_CONTROLE[CHAVE],BS_CONTROLE[Quantidade_11],"-")</f>
        <v>-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 t="str">
        <f ca="1">_xlfn.XLOOKUP(G42&amp;$V$2,BS_CONTROLE[CHAVE],BS_CONTROLE[Quantidade_11],"-")</f>
        <v>-</v>
      </c>
      <c r="W42" s="193">
        <f ca="1">_xlfn.XLOOKUP(G42&amp;$W$2,BS_CONTROLE[CHAVE],BS_CONTROLE[Quantidade_11],"-")</f>
        <v>2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 t="str">
        <f ca="1">_xlfn.XLOOKUP(G43&amp;$U$2,BS_CONTROLE[CHAVE],BS_CONTROLE[Quantidade_11],"-")</f>
        <v>-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 t="str">
        <f ca="1">_xlfn.XLOOKUP(G44&amp;$U$2,BS_CONTROLE[CHAVE],BS_CONTROLE[Quantidade_11],"-")</f>
        <v>-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 t="str">
        <f ca="1">_xlfn.XLOOKUP(G45&amp;$U$2,BS_CONTROLE[CHAVE],BS_CONTROLE[Quantidade_11],"-")</f>
        <v>-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 t="str">
        <f ca="1">_xlfn.XLOOKUP(G46&amp;$U$2,BS_CONTROLE[CHAVE],BS_CONTROLE[Quantidade_11],"-")</f>
        <v>-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 t="str">
        <f ca="1">_xlfn.XLOOKUP(G47&amp;$U$2,BS_CONTROLE[CHAVE],BS_CONTROLE[Quantidade_11],"-")</f>
        <v>-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 t="str">
        <f ca="1">_xlfn.XLOOKUP(G48&amp;$U$2,BS_CONTROLE[CHAVE],BS_CONTROLE[Quantidade_11],"-")</f>
        <v>-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 t="str">
        <f ca="1">_xlfn.XLOOKUP(G50&amp;$U$2,BS_CONTROLE[CHAVE],BS_CONTROLE[Quantidade_11],"-")</f>
        <v>-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0</v>
      </c>
      <c r="V51" s="193" t="str">
        <f ca="1">_xlfn.XLOOKUP(G51&amp;$V$2,BS_CONTROLE[CHAVE],BS_CONTROLE[Quantidade_11],"-")</f>
        <v>-</v>
      </c>
      <c r="W51" s="193">
        <f ca="1">_xlfn.XLOOKUP(G51&amp;$W$2,BS_CONTROLE[CHAVE],BS_CONTROLE[Quantidade_11],"-")</f>
        <v>3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 t="str">
        <f ca="1">_xlfn.XLOOKUP(G54&amp;$V$2,BS_CONTROLE[CHAVE],BS_CONTROLE[Quantidade_11],"-")</f>
        <v>-</v>
      </c>
      <c r="W54" s="193">
        <f ca="1">_xlfn.XLOOKUP(G54&amp;$W$2,BS_CONTROLE[CHAVE],BS_CONTROLE[Quantidade_11],"-")</f>
        <v>1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 t="str">
        <f ca="1">_xlfn.XLOOKUP(G55&amp;$V$2,BS_CONTROLE[CHAVE],BS_CONTROLE[Quantidade_11],"-")</f>
        <v>-</v>
      </c>
      <c r="W55" s="193">
        <f ca="1">_xlfn.XLOOKUP(G55&amp;$W$2,BS_CONTROLE[CHAVE],BS_CONTROLE[Quantidade_11],"-")</f>
        <v>2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 t="str">
        <f ca="1">_xlfn.XLOOKUP(G56&amp;$U$2,BS_CONTROLE[CHAVE],BS_CONTROLE[Quantidade_11],"-")</f>
        <v>-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>
        <f ca="1">_xlfn.XLOOKUP(G57&amp;$U$2,BS_CONTROLE[CHAVE],BS_CONTROLE[Quantidade_11],"-")</f>
        <v>0</v>
      </c>
      <c r="V57" s="193" t="str">
        <f ca="1">_xlfn.XLOOKUP(G57&amp;$V$2,BS_CONTROLE[CHAVE],BS_CONTROLE[Quantidade_11],"-")</f>
        <v>-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>
        <f ca="1">_xlfn.XLOOKUP(G61&amp;$U$2,BS_CONTROLE[CHAVE],BS_CONTROLE[Quantidade_11],"-")</f>
        <v>50</v>
      </c>
      <c r="V61" s="193">
        <f ca="1">_xlfn.XLOOKUP(G61&amp;$V$2,BS_CONTROLE[CHAVE],BS_CONTROLE[Quantidade_11],"-")</f>
        <v>0</v>
      </c>
      <c r="W61" s="193">
        <f ca="1">_xlfn.XLOOKUP(G61&amp;$W$2,BS_CONTROLE[CHAVE],BS_CONTROLE[Quantidade_11],"-")</f>
        <v>10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 t="str">
        <f ca="1">_xlfn.XLOOKUP(G62&amp;$V$2,BS_CONTROLE[CHAVE],BS_CONTROLE[Quantidade_11],"-")</f>
        <v>-</v>
      </c>
      <c r="W62" s="193">
        <f ca="1">_xlfn.XLOOKUP(G62&amp;$W$2,BS_CONTROLE[CHAVE],BS_CONTROLE[Quantidade_11],"-")</f>
        <v>1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 t="str">
        <f ca="1">_xlfn.XLOOKUP(G63&amp;$V$2,BS_CONTROLE[CHAVE],BS_CONTROLE[Quantidade_11],"-")</f>
        <v>-</v>
      </c>
      <c r="W63" s="193">
        <f ca="1">_xlfn.XLOOKUP(G63&amp;$W$2,BS_CONTROLE[CHAVE],BS_CONTROLE[Quantidade_11],"-")</f>
        <v>2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>
        <f ca="1">_xlfn.XLOOKUP(G65&amp;$U$2,BS_CONTROLE[CHAVE],BS_CONTROLE[Quantidade_11],"-")</f>
        <v>0</v>
      </c>
      <c r="V65" s="193" t="str">
        <f ca="1">_xlfn.XLOOKUP(G65&amp;$V$2,BS_CONTROLE[CHAVE],BS_CONTROLE[Quantidade_11],"-")</f>
        <v>-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0</v>
      </c>
      <c r="V69" s="193" t="str">
        <f ca="1">_xlfn.XLOOKUP(G69&amp;$V$2,BS_CONTROLE[CHAVE],BS_CONTROLE[Quantidade_11],"-")</f>
        <v>-</v>
      </c>
      <c r="W69" s="193">
        <f ca="1">_xlfn.XLOOKUP(G69&amp;$W$2,BS_CONTROLE[CHAVE],BS_CONTROLE[Quantidade_11],"-")</f>
        <v>3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>
        <f ca="1">_xlfn.XLOOKUP(G71&amp;$U$2,BS_CONTROLE[CHAVE],BS_CONTROLE[Quantidade_11],"-")</f>
        <v>50</v>
      </c>
      <c r="V71" s="193">
        <f ca="1">_xlfn.XLOOKUP(G71&amp;$V$2,BS_CONTROLE[CHAVE],BS_CONTROLE[Quantidade_11],"-")</f>
        <v>0</v>
      </c>
      <c r="W71" s="193">
        <f ca="1">_xlfn.XLOOKUP(G71&amp;$W$2,BS_CONTROLE[CHAVE],BS_CONTROLE[Quantidade_11],"-")</f>
        <v>10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>
        <f ca="1">_xlfn.XLOOKUP(G72&amp;$U$2,BS_CONTROLE[CHAVE],BS_CONTROLE[Quantidade_11],"-")</f>
        <v>1</v>
      </c>
      <c r="V72" s="193">
        <f ca="1">_xlfn.XLOOKUP(G72&amp;$V$2,BS_CONTROLE[CHAVE],BS_CONTROLE[Quantidade_11],"-")</f>
        <v>0</v>
      </c>
      <c r="W72" s="193" t="str">
        <f ca="1">_xlfn.XLOOKUP(G72&amp;$W$2,BS_CONTROLE[CHAVE],BS_CONTROLE[Quantidade_11],"-")</f>
        <v>-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>
        <f ca="1">_xlfn.XLOOKUP(G74&amp;$U$2,BS_CONTROLE[CHAVE],BS_CONTROLE[Quantidade_11],"-")</f>
        <v>0</v>
      </c>
      <c r="V74" s="193" t="str">
        <f ca="1">_xlfn.XLOOKUP(G74&amp;$V$2,BS_CONTROLE[CHAVE],BS_CONTROLE[Quantidade_11],"-")</f>
        <v>-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>
        <f ca="1">_xlfn.XLOOKUP(G76&amp;$U$2,BS_CONTROLE[CHAVE],BS_CONTROLE[Quantidade_11],"-")</f>
        <v>50</v>
      </c>
      <c r="V76" s="193">
        <f ca="1">_xlfn.XLOOKUP(G76&amp;$V$2,BS_CONTROLE[CHAVE],BS_CONTROLE[Quantidade_11],"-")</f>
        <v>0</v>
      </c>
      <c r="W76" s="193">
        <f ca="1">_xlfn.XLOOKUP(G76&amp;$W$2,BS_CONTROLE[CHAVE],BS_CONTROLE[Quantidade_11],"-")</f>
        <v>10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>
        <f ca="1">_xlfn.XLOOKUP(G79&amp;$U$2,BS_CONTROLE[CHAVE],BS_CONTROLE[Quantidade_11],"-")</f>
        <v>1</v>
      </c>
      <c r="V79" s="193">
        <f ca="1">_xlfn.XLOOKUP(G79&amp;$V$2,BS_CONTROLE[CHAVE],BS_CONTROLE[Quantidade_11],"-")</f>
        <v>0</v>
      </c>
      <c r="W79" s="193" t="str">
        <f ca="1">_xlfn.XLOOKUP(G79&amp;$W$2,BS_CONTROLE[CHAVE],BS_CONTROLE[Quantidade_11],"-")</f>
        <v>-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>
        <f ca="1">_xlfn.XLOOKUP(G80&amp;$U$2,BS_CONTROLE[CHAVE],BS_CONTROLE[Quantidade_11],"-")</f>
        <v>1</v>
      </c>
      <c r="V80" s="193">
        <f ca="1">_xlfn.XLOOKUP(G80&amp;$V$2,BS_CONTROLE[CHAVE],BS_CONTROLE[Quantidade_11],"-")</f>
        <v>0</v>
      </c>
      <c r="W80" s="193" t="str">
        <f ca="1">_xlfn.XLOOKUP(G80&amp;$W$2,BS_CONTROLE[CHAVE],BS_CONTROLE[Quantidade_11],"-")</f>
        <v>-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>
        <f ca="1">_xlfn.XLOOKUP(G81&amp;$U$2,BS_CONTROLE[CHAVE],BS_CONTROLE[Quantidade_11],"-")</f>
        <v>0</v>
      </c>
      <c r="V81" s="193" t="str">
        <f ca="1">_xlfn.XLOOKUP(G81&amp;$V$2,BS_CONTROLE[CHAVE],BS_CONTROLE[Quantidade_11],"-")</f>
        <v>-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>
        <f ca="1">_xlfn.XLOOKUP(G82&amp;$U$2,BS_CONTROLE[CHAVE],BS_CONTROLE[Quantidade_11],"-")</f>
        <v>0</v>
      </c>
      <c r="V82" s="193" t="str">
        <f ca="1">_xlfn.XLOOKUP(G82&amp;$V$2,BS_CONTROLE[CHAVE],BS_CONTROLE[Quantidade_11],"-")</f>
        <v>-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0</v>
      </c>
      <c r="V83" s="193" t="str">
        <f ca="1">_xlfn.XLOOKUP(G83&amp;$V$2,BS_CONTROLE[CHAVE],BS_CONTROLE[Quantidade_11],"-")</f>
        <v>-</v>
      </c>
      <c r="W83" s="193">
        <f ca="1">_xlfn.XLOOKUP(G83&amp;$W$2,BS_CONTROLE[CHAVE],BS_CONTROLE[Quantidade_11],"-")</f>
        <v>3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 t="str">
        <f ca="1">_xlfn.XLOOKUP(G84&amp;$V$2,BS_CONTROLE[CHAVE],BS_CONTROLE[Quantidade_11],"-")</f>
        <v>-</v>
      </c>
      <c r="W84" s="193">
        <f ca="1">_xlfn.XLOOKUP(G84&amp;$W$2,BS_CONTROLE[CHAVE],BS_CONTROLE[Quantidade_11],"-")</f>
        <v>2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 t="str">
        <f ca="1">_xlfn.XLOOKUP(G85&amp;$V$2,BS_CONTROLE[CHAVE],BS_CONTROLE[Quantidade_11],"-")</f>
        <v>-</v>
      </c>
      <c r="W85" s="193">
        <f ca="1">_xlfn.XLOOKUP(G85&amp;$W$2,BS_CONTROLE[CHAVE],BS_CONTROLE[Quantidade_11],"-")</f>
        <v>1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 t="str">
        <f ca="1">_xlfn.XLOOKUP(G86&amp;$U$2,BS_CONTROLE[CHAVE],BS_CONTROLE[Quantidade_11],"-")</f>
        <v>-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>
        <f ca="1">_xlfn.XLOOKUP(G87&amp;$U$2,BS_CONTROLE[CHAVE],BS_CONTROLE[Quantidade_11],"-")</f>
        <v>0</v>
      </c>
      <c r="V87" s="193" t="str">
        <f ca="1">_xlfn.XLOOKUP(G87&amp;$V$2,BS_CONTROLE[CHAVE],BS_CONTROLE[Quantidade_11],"-")</f>
        <v>-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 t="str">
        <f ca="1">_xlfn.XLOOKUP(G88&amp;$U$2,BS_CONTROLE[CHAVE],BS_CONTROLE[Quantidade_11],"-")</f>
        <v>-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 t="str">
        <f ca="1">_xlfn.XLOOKUP(G89&amp;$U$2,BS_CONTROLE[CHAVE],BS_CONTROLE[Quantidade_11],"-")</f>
        <v>-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 t="str">
        <f ca="1">_xlfn.XLOOKUP(G90&amp;$U$2,BS_CONTROLE[CHAVE],BS_CONTROLE[Quantidade_11],"-")</f>
        <v>-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 t="str">
        <f ca="1">_xlfn.XLOOKUP(G91&amp;$V$2,BS_CONTROLE[CHAVE],BS_CONTROLE[Quantidade_11],"-")</f>
        <v>-</v>
      </c>
      <c r="W91" s="193">
        <f ca="1">_xlfn.XLOOKUP(G91&amp;$W$2,BS_CONTROLE[CHAVE],BS_CONTROLE[Quantidade_11],"-")</f>
        <v>2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 t="str">
        <f ca="1">_xlfn.XLOOKUP(G92&amp;$V$2,BS_CONTROLE[CHAVE],BS_CONTROLE[Quantidade_11],"-")</f>
        <v>-</v>
      </c>
      <c r="W92" s="193">
        <f ca="1">_xlfn.XLOOKUP(G92&amp;$W$2,BS_CONTROLE[CHAVE],BS_CONTROLE[Quantidade_11],"-")</f>
        <v>1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 t="str">
        <f ca="1">_xlfn.XLOOKUP(G95&amp;$U$2,BS_CONTROLE[CHAVE],BS_CONTROLE[Quantidade_11],"-")</f>
        <v>-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 t="str">
        <f ca="1">_xlfn.XLOOKUP(G96&amp;$U$2,BS_CONTROLE[CHAVE],BS_CONTROLE[Quantidade_11],"-")</f>
        <v>-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 t="str">
        <f ca="1">_xlfn.XLOOKUP(G97&amp;$U$2,BS_CONTROLE[CHAVE],BS_CONTROLE[Quantidade_11],"-")</f>
        <v>-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 t="str">
        <f ca="1">_xlfn.XLOOKUP(G98&amp;$U$2,BS_CONTROLE[CHAVE],BS_CONTROLE[Quantidade_11],"-")</f>
        <v>-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 t="str">
        <f ca="1">_xlfn.XLOOKUP(G99&amp;$U$2,BS_CONTROLE[CHAVE],BS_CONTROLE[Quantidade_11],"-")</f>
        <v>-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 t="str">
        <f ca="1">_xlfn.XLOOKUP(G100&amp;$U$2,BS_CONTROLE[CHAVE],BS_CONTROLE[Quantidade_11],"-")</f>
        <v>-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 t="str">
        <f ca="1">_xlfn.XLOOKUP(G101&amp;$U$2,BS_CONTROLE[CHAVE],BS_CONTROLE[Quantidade_11],"-")</f>
        <v>-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 t="str">
        <f ca="1">_xlfn.XLOOKUP(G102&amp;$U$2,BS_CONTROLE[CHAVE],BS_CONTROLE[Quantidade_11],"-")</f>
        <v>-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 t="str">
        <f ca="1">_xlfn.XLOOKUP(G103&amp;$U$2,BS_CONTROLE[CHAVE],BS_CONTROLE[Quantidade_11],"-")</f>
        <v>-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 t="str">
        <f ca="1">_xlfn.XLOOKUP(G104&amp;$U$2,BS_CONTROLE[CHAVE],BS_CONTROLE[Quantidade_11],"-")</f>
        <v>-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 t="str">
        <f ca="1">_xlfn.XLOOKUP(G105&amp;$U$2,BS_CONTROLE[CHAVE],BS_CONTROLE[Quantidade_11],"-")</f>
        <v>-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 t="str">
        <f ca="1">_xlfn.XLOOKUP(G106&amp;$U$2,BS_CONTROLE[CHAVE],BS_CONTROLE[Quantidade_11],"-")</f>
        <v>-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>
        <f ca="1">_xlfn.XLOOKUP(G108&amp;$U$2,BS_CONTROLE[CHAVE],BS_CONTROLE[Quantidade_11],"-")</f>
        <v>0</v>
      </c>
      <c r="V108" s="193" t="str">
        <f ca="1">_xlfn.XLOOKUP(G108&amp;$V$2,BS_CONTROLE[CHAVE],BS_CONTROLE[Quantidade_11],"-")</f>
        <v>-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0</v>
      </c>
      <c r="V111" s="193" t="str">
        <f ca="1">_xlfn.XLOOKUP(G111&amp;$V$2,BS_CONTROLE[CHAVE],BS_CONTROLE[Quantidade_11],"-")</f>
        <v>-</v>
      </c>
      <c r="W111" s="193">
        <f ca="1">_xlfn.XLOOKUP(G111&amp;$W$2,BS_CONTROLE[CHAVE],BS_CONTROLE[Quantidade_11],"-")</f>
        <v>3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 t="str">
        <f ca="1">_xlfn.XLOOKUP(G112&amp;$U$2,BS_CONTROLE[CHAVE],BS_CONTROLE[Quantidade_11],"-")</f>
        <v>-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*</v>
      </c>
      <c r="C113" s="206" t="str">
        <f>IF(SP_NORTE!Z116="","*",SP_NORTE!Z116)</f>
        <v>*</v>
      </c>
      <c r="D113" s="195" t="str">
        <f>IF(SP_NORTE!S116="","*",SP_NORTE!S116)</f>
        <v>-</v>
      </c>
      <c r="E113" s="195" t="str">
        <f>IF(SP_NORTE!T116="","*",SP_NORTE!T116)</f>
        <v>-</v>
      </c>
      <c r="F113" s="205" t="str">
        <f>IF(SP_NORTE!B116="","*",SP_NORTE!B116)</f>
        <v>*</v>
      </c>
      <c r="G113" s="205" t="str">
        <f>IF(SP_NORTE!D116="","*",SP_NORTE!D116)</f>
        <v>*</v>
      </c>
      <c r="H113" s="205" t="str">
        <f>IF(SP_NORTE!F116="","*",SP_NORTE!F116)</f>
        <v>*</v>
      </c>
      <c r="I113" s="205" t="str">
        <f>IF(SP_NORTE!H116="","*",SP_NORTE!H116)</f>
        <v>-</v>
      </c>
      <c r="J113" s="205" t="str">
        <f>IF(SP_NORTE!I116="","*",SP_NORTE!I116)</f>
        <v>-</v>
      </c>
      <c r="K113" s="195" t="str">
        <f>IF(SP_NORTE!M116="","*",SP_NORTE!M116)</f>
        <v>-</v>
      </c>
      <c r="L113" s="195" t="str">
        <f>IF(SP_NORTE!N116="","*",SP_NORTE!N116)</f>
        <v>-</v>
      </c>
      <c r="M113" s="196" t="str">
        <f>IF(SP_NORTE!J116="","*",SP_NORTE!J116)</f>
        <v>*</v>
      </c>
      <c r="N113" s="204" t="str">
        <f>IF(SP_NORTE!K116="","*",SP_NORTE!K116)</f>
        <v>*</v>
      </c>
      <c r="O113" s="204" t="str">
        <f>IF(SP_NORTE!L116="","*",SP_NORTE!L116)</f>
        <v>-</v>
      </c>
      <c r="P113" s="203" t="str">
        <f>IF(SP_NORTE!O116="","*",SP_NORTE!O116)</f>
        <v>*</v>
      </c>
      <c r="Q113" s="203" t="str">
        <f>IF(SP_NORTE!P116="","*",SP_NORTE!P116)</f>
        <v>*</v>
      </c>
      <c r="R113" s="205" t="str">
        <f>IF(SP_NORTE!Q116="","*",CONCATENATE(SP_NORTE!Q116," ",SP_NORTE!R116))</f>
        <v>*</v>
      </c>
      <c r="S113" s="205" t="str">
        <f>IF(SP_NORTE!V116="","*",SP_NORTE!V116)</f>
        <v>*</v>
      </c>
      <c r="T113" s="205" t="str">
        <f>IF(SP_NORTE!W116="","*",SP_NORTE!W116)</f>
        <v>*</v>
      </c>
      <c r="U113" s="193" t="str">
        <f ca="1">_xlfn.XLOOKUP(G113&amp;$U$2,BS_CONTROLE[CHAVE],BS_CONTROLE[Quantidade_11],"-")</f>
        <v>-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 t="str">
        <f ca="1">_xlfn.XLOOKUP(G115&amp;$U$2,BS_CONTROLE[CHAVE],BS_CONTROLE[Quantidade_11],"-")</f>
        <v>-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 t="str">
        <f ca="1">_xlfn.XLOOKUP(G116&amp;$U$2,BS_CONTROLE[CHAVE],BS_CONTROLE[Quantidade_11],"-")</f>
        <v>-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>
        <f ca="1">_xlfn.XLOOKUP(G117&amp;$U$2,BS_CONTROLE[CHAVE],BS_CONTROLE[Quantidade_11],"-")</f>
        <v>50</v>
      </c>
      <c r="V117" s="193">
        <f ca="1">_xlfn.XLOOKUP(G117&amp;$V$2,BS_CONTROLE[CHAVE],BS_CONTROLE[Quantidade_11],"-")</f>
        <v>0</v>
      </c>
      <c r="W117" s="193">
        <f ca="1">_xlfn.XLOOKUP(G117&amp;$W$2,BS_CONTROLE[CHAVE],BS_CONTROLE[Quantidade_11],"-")</f>
        <v>10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JOSIEL (TP-858)</v>
      </c>
      <c r="H118" s="205" t="str">
        <f>IF(SP_NORTE!F121="","*",SP_NORTE!F121)</f>
        <v>PDM - SOLDA</v>
      </c>
      <c r="I118" s="205" t="str">
        <f>IF(SP_NORTE!H121="","*",SP_NORTE!H121)</f>
        <v>-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261.10000000000002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-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 t="str">
        <f ca="1">_xlfn.XLOOKUP(G119&amp;$V$2,BS_CONTROLE[CHAVE],BS_CONTROLE[Quantidade_11],"-")</f>
        <v>-</v>
      </c>
      <c r="W119" s="193">
        <f ca="1">_xlfn.XLOOKUP(G119&amp;$W$2,BS_CONTROLE[CHAVE],BS_CONTROLE[Quantidade_11],"-")</f>
        <v>2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-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 t="str">
        <f ca="1">_xlfn.XLOOKUP(G120&amp;$V$2,BS_CONTROLE[CHAVE],BS_CONTROLE[Quantidade_11],"-")</f>
        <v>-</v>
      </c>
      <c r="W120" s="193">
        <f ca="1">_xlfn.XLOOKUP(G120&amp;$W$2,BS_CONTROLE[CHAVE],BS_CONTROLE[Quantidade_11],"-")</f>
        <v>1</v>
      </c>
    </row>
    <row r="121" spans="1:23" s="101" customFormat="1" hidden="1">
      <c r="A121" s="206" t="str">
        <f>IF(SP_NORTE!Y124="","*",SP_NORTE!Y124)</f>
        <v>OPORTUNIDADE</v>
      </c>
      <c r="B121" s="206" t="str">
        <f>IF(SP_NORTE!X124="","*",SP_NORTE!X124)</f>
        <v>Oportunidade</v>
      </c>
      <c r="C121" s="206" t="str">
        <f>IF(SP_NORTE!Z124="","*",SP_NORTE!Z124)</f>
        <v>P1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RAFAEL (TP-695)</v>
      </c>
      <c r="H121" s="205" t="str">
        <f>IF(SP_NORTE!F124="","*",SP_NORTE!F124)</f>
        <v>PDM - SUBSTITUIÇÃO - TRILHO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ZCV-ZCT</v>
      </c>
      <c r="L121" s="195">
        <f>IF(SP_NORTE!N124="","*",SP_NORTE!N124)</f>
        <v>146152</v>
      </c>
      <c r="M121" s="196">
        <f>IF(SP_NORTE!J124="","*",SP_NORTE!J124)</f>
        <v>73</v>
      </c>
      <c r="N121" s="204">
        <f>IF(SP_NORTE!K124="","*",SP_NORTE!K124)</f>
        <v>149</v>
      </c>
      <c r="O121" s="204" t="str">
        <f>IF(SP_NORTE!L124="","*",SP_NORTE!L124)</f>
        <v>-</v>
      </c>
      <c r="P121" s="203">
        <f>IF(SP_NORTE!O124="","*",SP_NORTE!O124)</f>
        <v>0.375</v>
      </c>
      <c r="Q121" s="203">
        <f>IF(SP_NORTE!P124="","*",SP_NORTE!P124)</f>
        <v>6.25E-2</v>
      </c>
      <c r="R121" s="205" t="str">
        <f>IF(SP_NORTE!Q124="","*",CONCATENATE(SP_NORTE!Q124," ",SP_NORTE!R124))</f>
        <v>60 M</v>
      </c>
      <c r="S121" s="205" t="str">
        <f>IF(SP_NORTE!V124="","*",SP_NORTE!V124)</f>
        <v>Rafael</v>
      </c>
      <c r="T121" s="205" t="str">
        <f>IF(SP_NORTE!W124="","*",SP_NORTE!W124)</f>
        <v>Substituição de trilho - Depende de temperatura</v>
      </c>
      <c r="U121" s="193" t="str">
        <f ca="1">_xlfn.XLOOKUP(G121&amp;$U$2,BS_CONTROLE[CHAVE],BS_CONTROLE[Quantidade_11],"-")</f>
        <v>-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IF(SP_NORTE!Y125="","*",SP_NORTE!Y125)</f>
        <v>OPORTUNIDADE</v>
      </c>
      <c r="B122" s="206" t="str">
        <f>IF(SP_NORTE!X125="","*",SP_NORTE!X125)</f>
        <v>Oportunidade</v>
      </c>
      <c r="C122" s="206" t="str">
        <f>IF(SP_NORTE!Z125="","*",SP_NORTE!Z125)</f>
        <v>P0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A67</v>
      </c>
      <c r="H122" s="205" t="str">
        <f>IF(SP_NORTE!F125="","*",SP_NORTE!F125)</f>
        <v>OUTRAS ATIVIDADES</v>
      </c>
      <c r="I122" s="205" t="str">
        <f>IF(SP_NORTE!H125="","*",SP_NORTE!H125)</f>
        <v>ZPNZXB</v>
      </c>
      <c r="J122" s="205" t="str">
        <f>IF(SP_NORTE!I125="","*",SP_NORTE!I125)</f>
        <v>ZPNZXB</v>
      </c>
      <c r="K122" s="195" t="str">
        <f>IF(SP_NORTE!M125="","*",SP_NORTE!M125)</f>
        <v>ZPN-ZCV</v>
      </c>
      <c r="L122" s="195" t="str">
        <f>IF(SP_NORTE!N125="","*",SP_NORTE!N125)</f>
        <v>ZCV2</v>
      </c>
      <c r="M122" s="196">
        <f>IF(SP_NORTE!J125="","*",SP_NORTE!J125)</f>
        <v>73</v>
      </c>
      <c r="N122" s="204">
        <f>IF(SP_NORTE!K125="","*",SP_NORTE!K125)</f>
        <v>139.19999999999999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2.0833333333333332E-2</v>
      </c>
      <c r="R122" s="205" t="str">
        <f>IF(SP_NORTE!Q125="","*",CONCATENATE(SP_NORTE!Q125," ",SP_NORTE!R125))</f>
        <v>1 BINÁRIO</v>
      </c>
      <c r="S122" s="205" t="str">
        <f>IF(SP_NORTE!V125="","*",SP_NORTE!V125)</f>
        <v>Nelson</v>
      </c>
      <c r="T122" s="205" t="str">
        <f>IF(SP_NORTE!W125="","*",SP_NORTE!W125)</f>
        <v>Descarga de tampão no km 139+200 (30 min) para retirar uma junta comercial taco do PU de ZCV</v>
      </c>
      <c r="U122" s="193" t="str">
        <f ca="1">_xlfn.XLOOKUP(G122&amp;$U$2,BS_CONTROLE[CHAVE],BS_CONTROLE[Quantidade_11],"-")</f>
        <v>-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IF(SP_NORTE!Y126="","*",SP_NORTE!Y126)</f>
        <v>OPORTUNIDADE</v>
      </c>
      <c r="B123" s="206" t="str">
        <f>IF(SP_NORTE!X126="","*",SP_NORTE!X126)</f>
        <v>Oportunidade</v>
      </c>
      <c r="C123" s="206" t="str">
        <f>IF(SP_NORTE!Z126="","*",SP_NORTE!Z126)</f>
        <v>P4</v>
      </c>
      <c r="D123" s="195" t="str">
        <f>IF(SP_NORTE!S126="","*",SP_NORTE!S126)</f>
        <v>SP NORTE</v>
      </c>
      <c r="E123" s="195" t="str">
        <f>IF(SP_NORTE!T126="","*",SP_NORTE!T126)</f>
        <v>ZCZ-ZTI</v>
      </c>
      <c r="F123" s="205">
        <f>IF(SP_NORTE!B126="","*",SP_NORTE!B126)</f>
        <v>45938</v>
      </c>
      <c r="G123" s="205" t="str">
        <f>IF(SP_NORTE!D126="","*",SP_NORTE!D126)</f>
        <v>W92</v>
      </c>
      <c r="H123" s="205" t="str">
        <f>IF(SP_NORTE!F126="","*",SP_NORTE!F126)</f>
        <v>MODERNIZAÇÃO - DORMENTE - DESCARGA</v>
      </c>
      <c r="I123" s="205" t="str">
        <f>IF(SP_NORTE!H126="","*",SP_NORTE!H126)</f>
        <v>K58K59-2</v>
      </c>
      <c r="J123" s="205" t="str">
        <f>IF(SP_NORTE!I126="","*",SP_NORTE!I126)</f>
        <v>K58K59-2</v>
      </c>
      <c r="K123" s="195" t="str">
        <f>IF(SP_NORTE!M126="","*",SP_NORTE!M126)</f>
        <v>ZDG-ZTN</v>
      </c>
      <c r="L123" s="195" t="str">
        <f>IF(SP_NORTE!N126="","*",SP_NORTE!N126)</f>
        <v>K62ZTN</v>
      </c>
      <c r="M123" s="196">
        <f>IF(SP_NORTE!J126="","*",SP_NORTE!J126)</f>
        <v>73</v>
      </c>
      <c r="N123" s="204">
        <f>IF(SP_NORTE!K126="","*",SP_NORTE!K126)</f>
        <v>64.525000000000006</v>
      </c>
      <c r="O123" s="204">
        <f>IF(SP_NORTE!L126="","*",SP_NORTE!L126)</f>
        <v>63.5</v>
      </c>
      <c r="P123" s="203">
        <f>IF(SP_NORTE!O126="","*",SP_NORTE!O126)</f>
        <v>0.33333333333333331</v>
      </c>
      <c r="Q123" s="203">
        <f>IF(SP_NORTE!P126="","*",SP_NORTE!P126)</f>
        <v>0.125</v>
      </c>
      <c r="R123" s="205" t="str">
        <f>IF(SP_NORTE!Q126="","*",CONCATENATE(SP_NORTE!Q126," ",SP_NORTE!R126))</f>
        <v>1812 Nº DE DORMENTES</v>
      </c>
      <c r="S123" s="205" t="str">
        <f>IF(SP_NORTE!V126="","*",SP_NORTE!V126)</f>
        <v>Luiz Granado</v>
      </c>
      <c r="T123" s="205" t="str">
        <f>IF(SP_NORTE!W126="","*",SP_NORTE!W126)</f>
        <v>Descarga de dormentes no km 64+525 ao 63+500  e descarga de 1 barra de trilho no km 54+860 - ZDG AMV Norte</v>
      </c>
      <c r="U123" s="193" t="str">
        <f ca="1">_xlfn.XLOOKUP(G123&amp;$U$2,BS_CONTROLE[CHAVE],BS_CONTROLE[Quantidade_11],"-")</f>
        <v>-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IF(SP_NORTE!Y127="","*",SP_NORTE!Y127)</f>
        <v>OPORTUNIDADE</v>
      </c>
      <c r="B124" s="206" t="str">
        <f>IF(SP_NORTE!X127="","*",SP_NORTE!X127)</f>
        <v>Oportunidade</v>
      </c>
      <c r="C124" s="206" t="str">
        <f>IF(SP_NORTE!Z127="","*",SP_NORTE!Z127)</f>
        <v>P5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DANILO (TP-837)</v>
      </c>
      <c r="H124" s="205" t="str">
        <f>IF(SP_NORTE!F127="","*",SP_NORTE!F127)</f>
        <v>MODERNIZAÇÃO - SOLDA</v>
      </c>
      <c r="I124" s="205" t="str">
        <f>IF(SP_NORTE!H127="","*",SP_NORTE!H127)</f>
        <v>-</v>
      </c>
      <c r="J124" s="205" t="str">
        <f>IF(SP_NORTE!I127="","*",SP_NORTE!I127)</f>
        <v>-</v>
      </c>
      <c r="K124" s="195" t="str">
        <f>IF(SP_NORTE!M127="","*",SP_NORTE!M127)</f>
        <v>ZDG-ZTN</v>
      </c>
      <c r="L124" s="195" t="str">
        <f>IF(SP_NORTE!N127="","*",SP_NORTE!N127)</f>
        <v>ZDGK58</v>
      </c>
      <c r="M124" s="196">
        <f>IF(SP_NORTE!J127="","*",SP_NORTE!J127)</f>
        <v>73</v>
      </c>
      <c r="N124" s="204">
        <f>IF(SP_NORTE!K127="","*",SP_NORTE!K127)</f>
        <v>55.616999999999997</v>
      </c>
      <c r="O124" s="204">
        <f>IF(SP_NORTE!L127="","*",SP_NORTE!L127)</f>
        <v>55.625999999999998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2 Nº DE SOLDA</v>
      </c>
      <c r="S124" s="205" t="str">
        <f>IF(SP_NORTE!V127="","*",SP_NORTE!V127)</f>
        <v>Luiz Granado</v>
      </c>
      <c r="T124" s="205" t="str">
        <f>IF(SP_NORTE!W127="","*",SP_NORTE!W127)</f>
        <v>Execução de soldas - Condicionado e temperatura</v>
      </c>
      <c r="U124" s="193" t="str">
        <f ca="1">_xlfn.XLOOKUP(G124&amp;$U$2,BS_CONTROLE[CHAVE],BS_CONTROLE[Quantidade_11],"-")</f>
        <v>-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IF(SP_NORTE!Y128="","*",SP_NORTE!Y128)</f>
        <v>*</v>
      </c>
      <c r="B125" s="206" t="str">
        <f>IF(SP_NORTE!X128="","*",SP_NORTE!X128)</f>
        <v>Oportunidade</v>
      </c>
      <c r="C125" s="206" t="str">
        <f>IF(SP_NORTE!Z128="","*",SP_NORTE!Z128)</f>
        <v>P1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 t="str">
        <f>IF(SP_NORTE!B128="","*",SP_NORTE!B128)</f>
        <v>*</v>
      </c>
      <c r="G125" s="205" t="str">
        <f>IF(SP_NORTE!D128="","*",SP_NORTE!D128)</f>
        <v>V40</v>
      </c>
      <c r="H125" s="205" t="str">
        <f>IF(SP_NORTE!F128="","*",SP_NORTE!F128)</f>
        <v>MECANIZAÇÃO - SOCADORA</v>
      </c>
      <c r="I125" s="205" t="str">
        <f>IF(SP_NORTE!H128="","*",SP_NORTE!H128)</f>
        <v>ZTO</v>
      </c>
      <c r="J125" s="205" t="str">
        <f>IF(SP_NORTE!I128="","*",SP_NORTE!I128)</f>
        <v>ZTO</v>
      </c>
      <c r="K125" s="195" t="str">
        <f>IF(SP_NORTE!M128="","*",SP_NORTE!M128)</f>
        <v>ZTO-ZDZ</v>
      </c>
      <c r="L125" s="195" t="str">
        <f>IF(SP_NORTE!N128="","*",SP_NORTE!N128)</f>
        <v>K14K18</v>
      </c>
      <c r="M125" s="196">
        <f>IF(SP_NORTE!J128="","*",SP_NORTE!J128)</f>
        <v>73</v>
      </c>
      <c r="N125" s="204">
        <f>IF(SP_NORTE!K128="","*",SP_NORTE!K128)</f>
        <v>15</v>
      </c>
      <c r="O125" s="204" t="str">
        <f>IF(SP_NORTE!L128="","*",SP_NORTE!L128)</f>
        <v>-</v>
      </c>
      <c r="P125" s="203">
        <f>IF(SP_NORTE!O128="","*",SP_NORTE!O128)</f>
        <v>0.35416666666666669</v>
      </c>
      <c r="Q125" s="203">
        <f>IF(SP_NORTE!P128="","*",SP_NORTE!P128)</f>
        <v>8.3333333333333329E-2</v>
      </c>
      <c r="R125" s="205" t="str">
        <f>IF(SP_NORTE!Q128="","*",CONCATENATE(SP_NORTE!Q128," ",SP_NORTE!R128))</f>
        <v>1300 M</v>
      </c>
      <c r="S125" s="205" t="str">
        <f>IF(SP_NORTE!V128="","*",SP_NORTE!V128)</f>
        <v>Antonioni</v>
      </c>
      <c r="T125" s="205" t="str">
        <f>IF(SP_NORTE!W128="","*",SP_NORTE!W128)</f>
        <v>Socaria no local do acidente - Km 15 SB K14K18 (2 horas)</v>
      </c>
      <c r="U125" s="193" t="str">
        <f ca="1">_xlfn.XLOOKUP(G125&amp;$U$2,BS_CONTROLE[CHAVE],BS_CONTROLE[Quantidade_11],"-")</f>
        <v>-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IF(SP_NORTE!Y129="","*",SP_NORTE!Y129)</f>
        <v>OPORTUNIDADE</v>
      </c>
      <c r="B126" s="206" t="str">
        <f>IF(SP_NORTE!X129="","*",SP_NORTE!X129)</f>
        <v>Oportunidade</v>
      </c>
      <c r="C126" s="206" t="str">
        <f>IF(SP_NORTE!Z129="","*",SP_NORTE!Z129)</f>
        <v>P0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>
        <f>IF(SP_NORTE!B129="","*",SP_NORTE!B129)</f>
        <v>45938</v>
      </c>
      <c r="G126" s="205" t="str">
        <f>IF(SP_NORTE!D129="","*",SP_NORTE!D129)</f>
        <v>W99</v>
      </c>
      <c r="H126" s="205" t="str">
        <f>IF(SP_NORTE!F129="","*",SP_NORTE!F129)</f>
        <v>PDM - PEDRA - DESCARGA</v>
      </c>
      <c r="I126" s="205" t="str">
        <f>IF(SP_NORTE!H129="","*",SP_NORTE!H129)</f>
        <v>ZMA</v>
      </c>
      <c r="J126" s="205" t="str">
        <f>IF(SP_NORTE!I129="","*",SP_NORTE!I129)</f>
        <v>-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0.33333333333333331</v>
      </c>
      <c r="Q126" s="203">
        <f>IF(SP_NORTE!P129="","*",SP_NORTE!P129)</f>
        <v>6.25E-2</v>
      </c>
      <c r="R126" s="205" t="str">
        <f>IF(SP_NORTE!Q129="","*",CONCATENATE(SP_NORTE!Q129," ",SP_NORTE!R129))</f>
        <v>7 VAGÕES</v>
      </c>
      <c r="S126" s="205" t="str">
        <f>IF(SP_NORTE!V129="","*",SP_NORTE!V129)</f>
        <v>PCM</v>
      </c>
      <c r="T126" s="205" t="str">
        <f>IF(SP_NORTE!W129="","*",SP_NORTE!W129)</f>
        <v xml:space="preserve">Descarga de 7 vagões no km 15 SB K14K18 </v>
      </c>
      <c r="U126" s="193" t="str">
        <f ca="1">_xlfn.XLOOKUP(G126&amp;$U$2,BS_CONTROLE[CHAVE],BS_CONTROLE[Quantidade_11],"-")</f>
        <v>-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IF(SP_NORTE!Y130="","*",SP_NORTE!Y130)</f>
        <v>OPORTUNIDADE</v>
      </c>
      <c r="B127" s="206" t="str">
        <f>IF(SP_NORTE!X130="","*",SP_NORTE!X130)</f>
        <v>Oportunidade</v>
      </c>
      <c r="C127" s="206" t="str">
        <f>IF(SP_NORTE!Z130="","*",SP_NORTE!Z130)</f>
        <v>P2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-</v>
      </c>
      <c r="J127" s="205" t="str">
        <f>IF(SP_NORTE!I130="","*",SP_NORTE!I130)</f>
        <v>ZMA</v>
      </c>
      <c r="K127" s="195" t="str">
        <f>IF(SP_NORTE!M130="","*",SP_NORTE!M130)</f>
        <v>ZTO-ZOI</v>
      </c>
      <c r="L127" s="195">
        <f>IF(SP_NORTE!N130="","*",SP_NORTE!N130)</f>
        <v>2432441</v>
      </c>
      <c r="M127" s="196">
        <f>IF(SP_NORTE!J130="","*",SP_NORTE!J130)</f>
        <v>71</v>
      </c>
      <c r="N127" s="204">
        <f>IF(SP_NORTE!K130="","*",SP_NORTE!K130)</f>
        <v>244.5</v>
      </c>
      <c r="O127" s="204" t="str">
        <f>IF(SP_NORTE!L130="","*",SP_NORTE!L130)</f>
        <v>-</v>
      </c>
      <c r="P127" s="203">
        <f>IF(SP_NORTE!O130="","*",SP_NORTE!O130)</f>
        <v>0.45833333333333331</v>
      </c>
      <c r="Q127" s="203">
        <f>IF(SP_NORTE!P130="","*",SP_NORTE!P130)</f>
        <v>6.25E-2</v>
      </c>
      <c r="R127" s="205" t="str">
        <f>IF(SP_NORTE!Q130="","*",CONCATENATE(SP_NORTE!Q130," ",SP_NORTE!R130))</f>
        <v>5 VAGÕES</v>
      </c>
      <c r="S127" s="205" t="str">
        <f>IF(SP_NORTE!V130="","*",SP_NORTE!V130)</f>
        <v>PCM</v>
      </c>
      <c r="T127" s="205" t="str">
        <f>IF(SP_NORTE!W130="","*",SP_NORTE!W130)</f>
        <v>Descarga de 5 vagões no km 244+500 - Via 1 -  (2 horas) - Local do acidente</v>
      </c>
      <c r="U127" s="193" t="str">
        <f ca="1">_xlfn.XLOOKUP(G127&amp;$U$2,BS_CONTROLE[CHAVE],BS_CONTROLE[Quantidade_11],"-")</f>
        <v>-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IF(SP_NORTE!Y131="","*",SP_NORTE!Y131)</f>
        <v>*</v>
      </c>
      <c r="B128" s="206" t="str">
        <f>IF(SP_NORTE!X131="","*",SP_NORTE!X131)</f>
        <v>Oportunidade</v>
      </c>
      <c r="C128" s="206" t="str">
        <f>IF(SP_NORTE!Z131="","*",SP_NORTE!Z131)</f>
        <v>P3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 t="str">
        <f>IF(SP_NORTE!B131="","*",SP_NORTE!B131)</f>
        <v>*</v>
      </c>
      <c r="G128" s="205" t="str">
        <f>IF(SP_NORTE!D131="","*",SP_NORTE!D131)</f>
        <v>V40</v>
      </c>
      <c r="H128" s="205" t="str">
        <f>IF(SP_NORTE!F131="","*",SP_NORTE!F131)</f>
        <v>MECANIZAÇÃO - SOCADORA</v>
      </c>
      <c r="I128" s="205" t="str">
        <f>IF(SP_NORTE!H131="","*",SP_NORTE!H131)</f>
        <v>ZTO</v>
      </c>
      <c r="J128" s="205" t="str">
        <f>IF(SP_NORTE!I131="","*",SP_NORTE!I131)</f>
        <v>ZTO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0.5</v>
      </c>
      <c r="Q128" s="203">
        <f>IF(SP_NORTE!P131="","*",SP_NORTE!P131)</f>
        <v>8.3333333333333329E-2</v>
      </c>
      <c r="R128" s="205" t="str">
        <f>IF(SP_NORTE!Q131="","*",CONCATENATE(SP_NORTE!Q131," ",SP_NORTE!R131))</f>
        <v>1300 M</v>
      </c>
      <c r="S128" s="205" t="str">
        <f>IF(SP_NORTE!V131="","*",SP_NORTE!V131)</f>
        <v>Antonioni</v>
      </c>
      <c r="T128" s="205" t="str">
        <f>IF(SP_NORTE!W131="","*",SP_NORTE!W131)</f>
        <v xml:space="preserve"> Socaria no km 244+500  (01:30) - Local do acidente</v>
      </c>
      <c r="U128" s="193" t="str">
        <f ca="1">_xlfn.XLOOKUP(G128&amp;$U$2,BS_CONTROLE[CHAVE],BS_CONTROLE[Quantidade_11],"-")</f>
        <v>-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IF(SP_NORTE!Y132="","*",SP_NORTE!Y132)</f>
        <v>OPORTUNIDADE</v>
      </c>
      <c r="B129" s="206" t="str">
        <f>IF(SP_NORTE!X132="","*",SP_NORTE!X132)</f>
        <v>Oportunidade</v>
      </c>
      <c r="C129" s="206" t="str">
        <f>IF(SP_NORTE!Z132="","*",SP_NORTE!Z132)</f>
        <v>P1</v>
      </c>
      <c r="D129" s="195" t="str">
        <f>IF(SP_NORTE!S132="","*",SP_NORTE!S132)</f>
        <v>SP NORTE</v>
      </c>
      <c r="E129" s="195" t="str">
        <f>IF(SP_NORTE!T132="","*",SP_NORTE!T132)</f>
        <v>ZBV-ZTI</v>
      </c>
      <c r="F129" s="205">
        <f>IF(SP_NORTE!B132="","*",SP_NORTE!B132)</f>
        <v>45938</v>
      </c>
      <c r="G129" s="205" t="str">
        <f>IF(SP_NORTE!D132="","*",SP_NORTE!D132)</f>
        <v>KLECIO (TP-699)</v>
      </c>
      <c r="H129" s="205" t="str">
        <f>IF(SP_NORTE!F132="","*",SP_NORTE!F132)</f>
        <v>PDM - SOLDA</v>
      </c>
      <c r="I129" s="205" t="str">
        <f>IF(SP_NORTE!H132="","*",SP_NORTE!H132)</f>
        <v>-</v>
      </c>
      <c r="J129" s="205" t="str">
        <f>IF(SP_NORTE!I132="","*",SP_NORTE!I132)</f>
        <v>-</v>
      </c>
      <c r="K129" s="195" t="str">
        <f>IF(SP_NORTE!M132="","*",SP_NORTE!M132)</f>
        <v>ZQX-1</v>
      </c>
      <c r="L129" s="195" t="str">
        <f>IF(SP_NORTE!N132="","*",SP_NORTE!N132)</f>
        <v>ZQX1</v>
      </c>
      <c r="M129" s="196">
        <f>IF(SP_NORTE!J132="","*",SP_NORTE!J132)</f>
        <v>70</v>
      </c>
      <c r="N129" s="204">
        <f>IF(SP_NORTE!K132="","*",SP_NORTE!K132)</f>
        <v>144.19999999999999</v>
      </c>
      <c r="O129" s="204" t="str">
        <f>IF(SP_NORTE!L132="","*",SP_NORTE!L132)</f>
        <v>-</v>
      </c>
      <c r="P129" s="203">
        <f>IF(SP_NORTE!O132="","*",SP_NORTE!O132)</f>
        <v>0.33333333333333331</v>
      </c>
      <c r="Q129" s="203">
        <f>IF(SP_NORTE!P132="","*",SP_NORTE!P132)</f>
        <v>6.25E-2</v>
      </c>
      <c r="R129" s="205" t="str">
        <f>IF(SP_NORTE!Q132="","*",CONCATENATE(SP_NORTE!Q132," ",SP_NORTE!R132))</f>
        <v>1 Nº DE SOLDA</v>
      </c>
      <c r="S129" s="205" t="str">
        <f>IF(SP_NORTE!V132="","*",SP_NORTE!V132)</f>
        <v>Klécio</v>
      </c>
      <c r="T129" s="205" t="str">
        <f>IF(SP_NORTE!W132="","*",SP_NORTE!W132)</f>
        <v>Execução de soldas - Condicionado e temperatura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>
        <f ca="1">_xlfn.XLOOKUP(G129&amp;$W$2,BS_CONTROLE[CHAVE],BS_CONTROLE[Quantidade_11],"-")</f>
        <v>3</v>
      </c>
    </row>
    <row r="130" spans="1:23" s="101" customFormat="1" hidden="1">
      <c r="A130" s="206" t="str">
        <f>IF(SP_NORTE!Y133="","*",SP_NORTE!Y133)</f>
        <v>SIM</v>
      </c>
      <c r="B130" s="206" t="str">
        <f>IF(SP_NORTE!X133="","*",SP_NORTE!X133)</f>
        <v>Contrato</v>
      </c>
      <c r="C130" s="206" t="str">
        <f>IF(SP_NORTE!Z133="","*",SP_NORTE!Z133)</f>
        <v>P0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A74</v>
      </c>
      <c r="H130" s="205" t="str">
        <f>IF(SP_NORTE!F133="","*",SP_NORTE!F133)</f>
        <v>DETECÇÃO - RONDA 7 DIAS</v>
      </c>
      <c r="I130" s="205" t="str">
        <f>IF(SP_NORTE!H133="","*",SP_NORTE!H133)</f>
        <v>ZRQ138</v>
      </c>
      <c r="J130" s="205" t="str">
        <f>IF(SP_NORTE!I133="","*",SP_NORTE!I133)</f>
        <v>ZSU1</v>
      </c>
      <c r="K130" s="195" t="str">
        <f>IF(SP_NORTE!M133="","*",SP_NORTE!M133)</f>
        <v>ZRQ-ZSU</v>
      </c>
      <c r="L130" s="195" t="str">
        <f>IF(SP_NORTE!N133="","*",SP_NORTE!N133)</f>
        <v>ZRQZSU</v>
      </c>
      <c r="M130" s="196">
        <f>IF(SP_NORTE!J133="","*",SP_NORTE!J133)</f>
        <v>70</v>
      </c>
      <c r="N130" s="204">
        <f>IF(SP_NORTE!K133="","*",SP_NORTE!K133)</f>
        <v>137.19999999999999</v>
      </c>
      <c r="O130" s="204" t="str">
        <f>IF(SP_NORTE!L133="","*",SP_NORTE!L133)</f>
        <v>-</v>
      </c>
      <c r="P130" s="203">
        <f>IF(SP_NORTE!O133="","*",SP_NORTE!O133)</f>
        <v>0.41666666666666669</v>
      </c>
      <c r="Q130" s="203">
        <f>IF(SP_NORTE!P133="","*",SP_NORTE!P133)</f>
        <v>0.41666666666666669</v>
      </c>
      <c r="R130" s="205" t="str">
        <f>IF(SP_NORTE!Q133="","*",CONCATENATE(SP_NORTE!Q133," ",SP_NORTE!R133))</f>
        <v>70 KM</v>
      </c>
      <c r="S130" s="205" t="str">
        <f>IF(SP_NORTE!V133="","*",SP_NORTE!V133)</f>
        <v>Junio</v>
      </c>
      <c r="T130" s="205" t="str">
        <f>IF(SP_NORTE!W133="","*",SP_NORTE!W133)</f>
        <v>Inspeção R7D entre ZRQ-ZSU</v>
      </c>
      <c r="U130" s="193">
        <f ca="1">_xlfn.XLOOKUP(G130&amp;$U$2,BS_CONTROLE[CHAVE],BS_CONTROLE[Quantidade_11],"-")</f>
        <v>0</v>
      </c>
      <c r="V130" s="193" t="str">
        <f ca="1">_xlfn.XLOOKUP(G130&amp;$V$2,BS_CONTROLE[CHAVE],BS_CONTROLE[Quantidade_11],"-")</f>
        <v>-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IF(SP_NORTE!Y134="","*",SP_NORTE!Y134)</f>
        <v>*</v>
      </c>
      <c r="B131" s="206" t="str">
        <f>IF(SP_NORTE!X134="","*",SP_NORTE!X134)</f>
        <v>*</v>
      </c>
      <c r="C131" s="206" t="str">
        <f>IF(SP_NORTE!Z134="","*",SP_NORTE!Z134)</f>
        <v>*</v>
      </c>
      <c r="D131" s="195" t="str">
        <f>IF(SP_NORTE!S134="","*",SP_NORTE!S134)</f>
        <v>-</v>
      </c>
      <c r="E131" s="195" t="str">
        <f>IF(SP_NORTE!T134="","*",SP_NORTE!T134)</f>
        <v>-</v>
      </c>
      <c r="F131" s="205" t="str">
        <f>IF(SP_NORTE!B134="","*",SP_NORTE!B134)</f>
        <v>*</v>
      </c>
      <c r="G131" s="205" t="str">
        <f>IF(SP_NORTE!D134="","*",SP_NORTE!D134)</f>
        <v>*</v>
      </c>
      <c r="H131" s="205" t="str">
        <f>IF(SP_NORTE!F134="","*",SP_NORTE!F134)</f>
        <v>*</v>
      </c>
      <c r="I131" s="205" t="str">
        <f>IF(SP_NORTE!H134="","*",SP_NORTE!H134)</f>
        <v>-</v>
      </c>
      <c r="J131" s="205" t="str">
        <f>IF(SP_NORTE!I134="","*",SP_NORTE!I134)</f>
        <v>-</v>
      </c>
      <c r="K131" s="195" t="str">
        <f>IF(SP_NORTE!M134="","*",SP_NORTE!M134)</f>
        <v>-</v>
      </c>
      <c r="L131" s="195" t="str">
        <f>IF(SP_NORTE!N134="","*",SP_NORTE!N134)</f>
        <v>-</v>
      </c>
      <c r="M131" s="196" t="str">
        <f>IF(SP_NORTE!J134="","*",SP_NORTE!J134)</f>
        <v>*</v>
      </c>
      <c r="N131" s="204" t="str">
        <f>IF(SP_NORTE!K134="","*",SP_NORTE!K134)</f>
        <v>*</v>
      </c>
      <c r="O131" s="204" t="str">
        <f>IF(SP_NORTE!L134="","*",SP_NORTE!L134)</f>
        <v>-</v>
      </c>
      <c r="P131" s="203" t="str">
        <f>IF(SP_NORTE!O134="","*",SP_NORTE!O134)</f>
        <v>*</v>
      </c>
      <c r="Q131" s="203" t="str">
        <f>IF(SP_NORTE!P134="","*",SP_NORTE!P134)</f>
        <v>*</v>
      </c>
      <c r="R131" s="205" t="str">
        <f>IF(SP_NORTE!Q134="","*",CONCATENATE(SP_NORTE!Q134," ",SP_NORTE!R134))</f>
        <v>*</v>
      </c>
      <c r="S131" s="205" t="str">
        <f>IF(SP_NORTE!V134="","*",SP_NORTE!V134)</f>
        <v>*</v>
      </c>
      <c r="T131" s="205" t="str">
        <f>IF(SP_NORTE!W134="","*",SP_NORTE!W134)</f>
        <v>*</v>
      </c>
      <c r="U131" s="193" t="str">
        <f ca="1">_xlfn.XLOOKUP(G131&amp;$U$2,BS_CONTROLE[CHAVE],BS_CONTROLE[Quantidade_11],"-")</f>
        <v>-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IF(SP_NORTE!Y135="","*",SP_NORTE!Y135)</f>
        <v>*</v>
      </c>
      <c r="B132" s="206" t="str">
        <f>IF(SP_NORTE!X135="","*",SP_NORTE!X135)</f>
        <v>*</v>
      </c>
      <c r="C132" s="206" t="str">
        <f>IF(SP_NORTE!Z135="","*",SP_NORTE!Z135)</f>
        <v>*</v>
      </c>
      <c r="D132" s="195" t="str">
        <f>IF(SP_NORTE!S135="","*",SP_NORTE!S135)</f>
        <v>-</v>
      </c>
      <c r="E132" s="195" t="str">
        <f>IF(SP_NORTE!T135="","*",SP_NORTE!T135)</f>
        <v>-</v>
      </c>
      <c r="F132" s="205" t="str">
        <f>IF(SP_NORTE!B135="","*",SP_NORTE!B135)</f>
        <v>*</v>
      </c>
      <c r="G132" s="205" t="str">
        <f>IF(SP_NORTE!D135="","*",SP_NORTE!D135)</f>
        <v>*</v>
      </c>
      <c r="H132" s="205" t="str">
        <f>IF(SP_NORTE!F135="","*",SP_NORTE!F135)</f>
        <v>*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-</v>
      </c>
      <c r="L132" s="195" t="str">
        <f>IF(SP_NORTE!N135="","*",SP_NORTE!N135)</f>
        <v>-</v>
      </c>
      <c r="M132" s="196" t="str">
        <f>IF(SP_NORTE!J135="","*",SP_NORTE!J135)</f>
        <v>*</v>
      </c>
      <c r="N132" s="204" t="str">
        <f>IF(SP_NORTE!K135="","*",SP_NORTE!K135)</f>
        <v>*</v>
      </c>
      <c r="O132" s="204" t="str">
        <f>IF(SP_NORTE!L135="","*",SP_NORTE!L135)</f>
        <v>-</v>
      </c>
      <c r="P132" s="203" t="str">
        <f>IF(SP_NORTE!O135="","*",SP_NORTE!O135)</f>
        <v>*</v>
      </c>
      <c r="Q132" s="203" t="str">
        <f>IF(SP_NORTE!P135="","*",SP_NORTE!P135)</f>
        <v>*</v>
      </c>
      <c r="R132" s="205" t="str">
        <f>IF(SP_NORTE!Q135="","*",CONCATENATE(SP_NORTE!Q135," ",SP_NORTE!R135))</f>
        <v>*</v>
      </c>
      <c r="S132" s="205" t="str">
        <f>IF(SP_NORTE!V135="","*",SP_NORTE!V135)</f>
        <v>*</v>
      </c>
      <c r="T132" s="205" t="str">
        <f>IF(SP_NORTE!W135="","*",SP_NORTE!W135)</f>
        <v>*</v>
      </c>
      <c r="U132" s="193" t="str">
        <f ca="1">_xlfn.XLOOKUP(G132&amp;$U$2,BS_CONTROLE[CHAVE],BS_CONTROLE[Quantidade_11],"-")</f>
        <v>-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IF(SP_NORTE!Y136="","*",SP_NORTE!Y136)</f>
        <v>*</v>
      </c>
      <c r="B133" s="206" t="str">
        <f>IF(SP_NORTE!X136="","*",SP_NORTE!X136)</f>
        <v>*</v>
      </c>
      <c r="C133" s="206" t="str">
        <f>IF(SP_NORTE!Z136="","*",SP_NORTE!Z136)</f>
        <v>*</v>
      </c>
      <c r="D133" s="195" t="str">
        <f>IF(SP_NORTE!S136="","*",SP_NORTE!S136)</f>
        <v>-</v>
      </c>
      <c r="E133" s="195" t="str">
        <f>IF(SP_NORTE!T136="","*",SP_NORTE!T136)</f>
        <v>-</v>
      </c>
      <c r="F133" s="205" t="str">
        <f>IF(SP_NORTE!B136="","*",SP_NORTE!B136)</f>
        <v>*</v>
      </c>
      <c r="G133" s="205" t="str">
        <f>IF(SP_NORTE!D136="","*",SP_NORTE!D136)</f>
        <v>*</v>
      </c>
      <c r="H133" s="205" t="str">
        <f>IF(SP_NORTE!F136="","*",SP_NORTE!F136)</f>
        <v>*</v>
      </c>
      <c r="I133" s="205" t="str">
        <f>IF(SP_NORTE!H136="","*",SP_NORTE!H136)</f>
        <v>-</v>
      </c>
      <c r="J133" s="205" t="str">
        <f>IF(SP_NORTE!I136="","*",SP_NORTE!I136)</f>
        <v>-</v>
      </c>
      <c r="K133" s="195" t="str">
        <f>IF(SP_NORTE!M136="","*",SP_NORTE!M136)</f>
        <v>-</v>
      </c>
      <c r="L133" s="195" t="str">
        <f>IF(SP_NORTE!N136="","*",SP_NORTE!N136)</f>
        <v>-</v>
      </c>
      <c r="M133" s="196" t="str">
        <f>IF(SP_NORTE!J136="","*",SP_NORTE!J136)</f>
        <v>*</v>
      </c>
      <c r="N133" s="204" t="str">
        <f>IF(SP_NORTE!K136="","*",SP_NORTE!K136)</f>
        <v>*</v>
      </c>
      <c r="O133" s="204" t="str">
        <f>IF(SP_NORTE!L136="","*",SP_NORTE!L136)</f>
        <v>-</v>
      </c>
      <c r="P133" s="203" t="str">
        <f>IF(SP_NORTE!O136="","*",SP_NORTE!O136)</f>
        <v>*</v>
      </c>
      <c r="Q133" s="203" t="str">
        <f>IF(SP_NORTE!P136="","*",SP_NORTE!P136)</f>
        <v>*</v>
      </c>
      <c r="R133" s="205" t="str">
        <f>IF(SP_NORTE!Q136="","*",CONCATENATE(SP_NORTE!Q136," ",SP_NORTE!R136))</f>
        <v>*</v>
      </c>
      <c r="S133" s="205" t="str">
        <f>IF(SP_NORTE!V136="","*",SP_NORTE!V136)</f>
        <v>*</v>
      </c>
      <c r="T133" s="205" t="str">
        <f>IF(SP_NORTE!W136="","*",SP_NORTE!W136)</f>
        <v>*</v>
      </c>
      <c r="U133" s="193" t="str">
        <f ca="1">_xlfn.XLOOKUP(G133&amp;$U$2,BS_CONTROLE[CHAVE],BS_CONTROLE[Quantidade_11],"-")</f>
        <v>-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 hidden="1">
      <c r="A134" s="206" t="str">
        <f>IF(SP_NORTE!Y137="","*",SP_NORTE!Y137)</f>
        <v>*</v>
      </c>
      <c r="B134" s="206" t="str">
        <f>IF(SP_NORTE!X137="","*",SP_NORTE!X137)</f>
        <v>*</v>
      </c>
      <c r="C134" s="206" t="str">
        <f>IF(SP_NORTE!Z137="","*",SP_NORTE!Z137)</f>
        <v>*</v>
      </c>
      <c r="D134" s="195" t="str">
        <f>IF(SP_NORTE!S137="","*",SP_NORTE!S137)</f>
        <v>-</v>
      </c>
      <c r="E134" s="195" t="str">
        <f>IF(SP_NORTE!T137="","*",SP_NORTE!T137)</f>
        <v>-</v>
      </c>
      <c r="F134" s="205" t="str">
        <f>IF(SP_NORTE!B137="","*",SP_NORTE!B137)</f>
        <v>*</v>
      </c>
      <c r="G134" s="205" t="str">
        <f>IF(SP_NORTE!D137="","*",SP_NORTE!D137)</f>
        <v>*</v>
      </c>
      <c r="H134" s="205" t="str">
        <f>IF(SP_NORTE!F137="","*",SP_NORTE!F137)</f>
        <v>*</v>
      </c>
      <c r="I134" s="205" t="str">
        <f>IF(SP_NORTE!H137="","*",SP_NORTE!H137)</f>
        <v>-</v>
      </c>
      <c r="J134" s="205" t="str">
        <f>IF(SP_NORTE!I137="","*",SP_NORTE!I137)</f>
        <v>-</v>
      </c>
      <c r="K134" s="195" t="str">
        <f>IF(SP_NORTE!M137="","*",SP_NORTE!M137)</f>
        <v>-</v>
      </c>
      <c r="L134" s="195" t="str">
        <f>IF(SP_NORTE!N137="","*",SP_NORTE!N137)</f>
        <v>-</v>
      </c>
      <c r="M134" s="196" t="str">
        <f>IF(SP_NORTE!J137="","*",SP_NORTE!J137)</f>
        <v>*</v>
      </c>
      <c r="N134" s="204" t="str">
        <f>IF(SP_NORTE!K137="","*",SP_NORTE!K137)</f>
        <v>*</v>
      </c>
      <c r="O134" s="204" t="str">
        <f>IF(SP_NORTE!L137="","*",SP_NORTE!L137)</f>
        <v>-</v>
      </c>
      <c r="P134" s="203" t="str">
        <f>IF(SP_NORTE!O137="","*",SP_NORTE!O137)</f>
        <v>*</v>
      </c>
      <c r="Q134" s="203" t="str">
        <f>IF(SP_NORTE!P137="","*",SP_NORTE!P137)</f>
        <v>*</v>
      </c>
      <c r="R134" s="205" t="str">
        <f>IF(SP_NORTE!Q137="","*",CONCATENATE(SP_NORTE!Q137," ",SP_NORTE!R137))</f>
        <v>*</v>
      </c>
      <c r="S134" s="205" t="str">
        <f>IF(SP_NORTE!V137="","*",SP_NORTE!V137)</f>
        <v>*</v>
      </c>
      <c r="T134" s="205" t="str">
        <f>IF(SP_NORTE!W137="","*",SP_NORTE!W137)</f>
        <v>*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IF(SP_NORTE!Y138="","*",SP_NORTE!Y138)</f>
        <v>*</v>
      </c>
      <c r="B135" s="206" t="str">
        <f>IF(SP_NORTE!X138="","*",SP_NORTE!X138)</f>
        <v>*</v>
      </c>
      <c r="C135" s="206" t="str">
        <f>IF(SP_NORTE!Z138="","*",SP_NORTE!Z138)</f>
        <v>*</v>
      </c>
      <c r="D135" s="195" t="str">
        <f>IF(SP_NORTE!S138="","*",SP_NORTE!S138)</f>
        <v>-</v>
      </c>
      <c r="E135" s="195" t="str">
        <f>IF(SP_NORTE!T138="","*",SP_NORTE!T138)</f>
        <v>-</v>
      </c>
      <c r="F135" s="205" t="str">
        <f>IF(SP_NORTE!B138="","*",SP_NORTE!B138)</f>
        <v>*</v>
      </c>
      <c r="G135" s="205" t="str">
        <f>IF(SP_NORTE!D138="","*",SP_NORTE!D138)</f>
        <v>*</v>
      </c>
      <c r="H135" s="205" t="str">
        <f>IF(SP_NORTE!F138="","*",SP_NORTE!F138)</f>
        <v>*</v>
      </c>
      <c r="I135" s="205" t="str">
        <f>IF(SP_NORTE!H138="","*",SP_NORTE!H138)</f>
        <v>-</v>
      </c>
      <c r="J135" s="205" t="str">
        <f>IF(SP_NORTE!I138="","*",SP_NORTE!I138)</f>
        <v>-</v>
      </c>
      <c r="K135" s="195" t="str">
        <f>IF(SP_NORTE!M138="","*",SP_NORTE!M138)</f>
        <v>-</v>
      </c>
      <c r="L135" s="195" t="str">
        <f>IF(SP_NORTE!N138="","*",SP_NORTE!N138)</f>
        <v>-</v>
      </c>
      <c r="M135" s="196" t="str">
        <f>IF(SP_NORTE!J138="","*",SP_NORTE!J138)</f>
        <v>*</v>
      </c>
      <c r="N135" s="204" t="str">
        <f>IF(SP_NORTE!K138="","*",SP_NORTE!K138)</f>
        <v>*</v>
      </c>
      <c r="O135" s="204" t="str">
        <f>IF(SP_NORTE!L138="","*",SP_NORTE!L138)</f>
        <v>-</v>
      </c>
      <c r="P135" s="203" t="str">
        <f>IF(SP_NORTE!O138="","*",SP_NORTE!O138)</f>
        <v>*</v>
      </c>
      <c r="Q135" s="203" t="str">
        <f>IF(SP_NORTE!P138="","*",SP_NORTE!P138)</f>
        <v>*</v>
      </c>
      <c r="R135" s="205" t="str">
        <f>IF(SP_NORTE!Q138="","*",CONCATENATE(SP_NORTE!Q138," ",SP_NORTE!R138))</f>
        <v>*</v>
      </c>
      <c r="S135" s="205" t="str">
        <f>IF(SP_NORTE!V138="","*",SP_NORTE!V138)</f>
        <v>*</v>
      </c>
      <c r="T135" s="205" t="str">
        <f>IF(SP_NORTE!W138="","*",SP_NORTE!W138)</f>
        <v>*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IF(SP_NORTE!Y139="","*",SP_NORTE!Y139)</f>
        <v>*</v>
      </c>
      <c r="B136" s="206" t="str">
        <f>IF(SP_NORTE!X139="","*",SP_NORTE!X139)</f>
        <v>*</v>
      </c>
      <c r="C136" s="206" t="str">
        <f>IF(SP_NORTE!Z139="","*",SP_NORTE!Z139)</f>
        <v>*</v>
      </c>
      <c r="D136" s="195" t="str">
        <f>IF(SP_NORTE!S139="","*",SP_NORTE!S139)</f>
        <v>-</v>
      </c>
      <c r="E136" s="195" t="str">
        <f>IF(SP_NORTE!T139="","*",SP_NORTE!T139)</f>
        <v>-</v>
      </c>
      <c r="F136" s="205" t="str">
        <f>IF(SP_NORTE!B139="","*",SP_NORTE!B139)</f>
        <v>*</v>
      </c>
      <c r="G136" s="205" t="str">
        <f>IF(SP_NORTE!D139="","*",SP_NORTE!D139)</f>
        <v>*</v>
      </c>
      <c r="H136" s="205" t="str">
        <f>IF(SP_NORTE!F139="","*",SP_NORTE!F139)</f>
        <v>*</v>
      </c>
      <c r="I136" s="205" t="str">
        <f>IF(SP_NORTE!H139="","*",SP_NORTE!H139)</f>
        <v>-</v>
      </c>
      <c r="J136" s="205" t="str">
        <f>IF(SP_NORTE!I139="","*",SP_NORTE!I139)</f>
        <v>-</v>
      </c>
      <c r="K136" s="195" t="str">
        <f>IF(SP_NORTE!M139="","*",SP_NORTE!M139)</f>
        <v>-</v>
      </c>
      <c r="L136" s="195" t="str">
        <f>IF(SP_NORTE!N139="","*",SP_NORTE!N139)</f>
        <v>-</v>
      </c>
      <c r="M136" s="196" t="str">
        <f>IF(SP_NORTE!J139="","*",SP_NORTE!J139)</f>
        <v>*</v>
      </c>
      <c r="N136" s="204" t="str">
        <f>IF(SP_NORTE!K139="","*",SP_NORTE!K139)</f>
        <v>*</v>
      </c>
      <c r="O136" s="204" t="str">
        <f>IF(SP_NORTE!L139="","*",SP_NORTE!L139)</f>
        <v>-</v>
      </c>
      <c r="P136" s="203" t="str">
        <f>IF(SP_NORTE!O139="","*",SP_NORTE!O139)</f>
        <v>*</v>
      </c>
      <c r="Q136" s="203" t="str">
        <f>IF(SP_NORTE!P139="","*",SP_NORTE!P139)</f>
        <v>*</v>
      </c>
      <c r="R136" s="205" t="str">
        <f>IF(SP_NORTE!Q139="","*",CONCATENATE(SP_NORTE!Q139," ",SP_NORTE!R139))</f>
        <v>*</v>
      </c>
      <c r="S136" s="205" t="str">
        <f>IF(SP_NORTE!V139="","*",SP_NORTE!V139)</f>
        <v>*</v>
      </c>
      <c r="T136" s="205" t="str">
        <f>IF(SP_NORTE!W139="","*",SP_NORTE!W139)</f>
        <v>*</v>
      </c>
      <c r="U136" s="193" t="str">
        <f ca="1">_xlfn.XLOOKUP(G136&amp;$U$2,BS_CONTROLE[CHAVE],BS_CONTROLE[Quantidade_11],"-")</f>
        <v>-</v>
      </c>
      <c r="V136" s="193" t="str">
        <f ca="1">_xlfn.XLOOKUP(G136&amp;$V$2,BS_CONTROLE[CHAVE],BS_CONTROLE[Quantidade_11],"-")</f>
        <v>-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IF(SP_NORTE!Y140="","*",SP_NORTE!Y140)</f>
        <v>*</v>
      </c>
      <c r="B137" s="206" t="str">
        <f>IF(SP_NORTE!X140="","*",SP_NORTE!X140)</f>
        <v>*</v>
      </c>
      <c r="C137" s="206" t="str">
        <f>IF(SP_NORTE!Z140="","*",SP_NORTE!Z140)</f>
        <v>*</v>
      </c>
      <c r="D137" s="195" t="str">
        <f>IF(SP_NORTE!S140="","*",SP_NORTE!S140)</f>
        <v>-</v>
      </c>
      <c r="E137" s="195" t="str">
        <f>IF(SP_NORTE!T140="","*",SP_NORTE!T140)</f>
        <v>-</v>
      </c>
      <c r="F137" s="205" t="str">
        <f>IF(SP_NORTE!B140="","*",SP_NORTE!B140)</f>
        <v>*</v>
      </c>
      <c r="G137" s="205" t="str">
        <f>IF(SP_NORTE!D140="","*",SP_NORTE!D140)</f>
        <v>*</v>
      </c>
      <c r="H137" s="205" t="str">
        <f>IF(SP_NORTE!F140="","*",SP_NORTE!F140)</f>
        <v>*</v>
      </c>
      <c r="I137" s="205" t="str">
        <f>IF(SP_NORTE!H140="","*",SP_NORTE!H140)</f>
        <v>-</v>
      </c>
      <c r="J137" s="205" t="str">
        <f>IF(SP_NORTE!I140="","*",SP_NORTE!I140)</f>
        <v>-</v>
      </c>
      <c r="K137" s="195" t="str">
        <f>IF(SP_NORTE!M140="","*",SP_NORTE!M140)</f>
        <v>-</v>
      </c>
      <c r="L137" s="195" t="str">
        <f>IF(SP_NORTE!N140="","*",SP_NORTE!N140)</f>
        <v>-</v>
      </c>
      <c r="M137" s="196" t="str">
        <f>IF(SP_NORTE!J140="","*",SP_NORTE!J140)</f>
        <v>*</v>
      </c>
      <c r="N137" s="204" t="str">
        <f>IF(SP_NORTE!K140="","*",SP_NORTE!K140)</f>
        <v>*</v>
      </c>
      <c r="O137" s="204" t="str">
        <f>IF(SP_NORTE!L140="","*",SP_NORTE!L140)</f>
        <v>-</v>
      </c>
      <c r="P137" s="203" t="str">
        <f>IF(SP_NORTE!O140="","*",SP_NORTE!O140)</f>
        <v>*</v>
      </c>
      <c r="Q137" s="203" t="str">
        <f>IF(SP_NORTE!P140="","*",SP_NORTE!P140)</f>
        <v>*</v>
      </c>
      <c r="R137" s="205" t="str">
        <f>IF(SP_NORTE!Q140="","*",CONCATENATE(SP_NORTE!Q140," ",SP_NORTE!R140))</f>
        <v>*</v>
      </c>
      <c r="S137" s="205" t="str">
        <f>IF(SP_NORTE!V140="","*",SP_NORTE!V140)</f>
        <v>*</v>
      </c>
      <c r="T137" s="205" t="str">
        <f>IF(SP_NORTE!W140="","*",SP_NORTE!W140)</f>
        <v>*</v>
      </c>
      <c r="U137" s="193" t="str">
        <f ca="1">_xlfn.XLOOKUP(G137&amp;$U$2,BS_CONTROLE[CHAVE],BS_CONTROLE[Quantidade_11],"-")</f>
        <v>-</v>
      </c>
      <c r="V137" s="193" t="str">
        <f ca="1">_xlfn.XLOOKUP(G137&amp;$V$2,BS_CONTROLE[CHAVE],BS_CONTROLE[Quantidade_11],"-")</f>
        <v>-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IF(SP_NORTE!Y141="","*",SP_NORTE!Y141)</f>
        <v>*</v>
      </c>
      <c r="B138" s="206" t="str">
        <f>IF(SP_NORTE!X141="","*",SP_NORTE!X141)</f>
        <v>*</v>
      </c>
      <c r="C138" s="206" t="str">
        <f>IF(SP_NORTE!Z141="","*",SP_NORTE!Z141)</f>
        <v>*</v>
      </c>
      <c r="D138" s="195" t="str">
        <f>IF(SP_NORTE!S141="","*",SP_NORTE!S141)</f>
        <v>-</v>
      </c>
      <c r="E138" s="195" t="str">
        <f>IF(SP_NORTE!T141="","*",SP_NORTE!T141)</f>
        <v>-</v>
      </c>
      <c r="F138" s="205" t="str">
        <f>IF(SP_NORTE!B141="","*",SP_NORTE!B141)</f>
        <v>*</v>
      </c>
      <c r="G138" s="205" t="str">
        <f>IF(SP_NORTE!D141="","*",SP_NORTE!D141)</f>
        <v>*</v>
      </c>
      <c r="H138" s="205" t="str">
        <f>IF(SP_NORTE!F141="","*",SP_NORTE!F141)</f>
        <v>*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-</v>
      </c>
      <c r="L138" s="195" t="str">
        <f>IF(SP_NORTE!N141="","*",SP_NORTE!N141)</f>
        <v>-</v>
      </c>
      <c r="M138" s="196" t="str">
        <f>IF(SP_NORTE!J141="","*",SP_NORTE!J141)</f>
        <v>*</v>
      </c>
      <c r="N138" s="204" t="str">
        <f>IF(SP_NORTE!K141="","*",SP_NORTE!K141)</f>
        <v>*</v>
      </c>
      <c r="O138" s="204" t="str">
        <f>IF(SP_NORTE!L141="","*",SP_NORTE!L141)</f>
        <v>-</v>
      </c>
      <c r="P138" s="203" t="str">
        <f>IF(SP_NORTE!O141="","*",SP_NORTE!O141)</f>
        <v>*</v>
      </c>
      <c r="Q138" s="203" t="str">
        <f>IF(SP_NORTE!P141="","*",SP_NORTE!P141)</f>
        <v>*</v>
      </c>
      <c r="R138" s="205" t="str">
        <f>IF(SP_NORTE!Q141="","*",CONCATENATE(SP_NORTE!Q141," ",SP_NORTE!R141))</f>
        <v>*</v>
      </c>
      <c r="S138" s="205" t="str">
        <f>IF(SP_NORTE!V141="","*",SP_NORTE!V141)</f>
        <v>*</v>
      </c>
      <c r="T138" s="205" t="str">
        <f>IF(SP_NORTE!W141="","*",SP_NORTE!W141)</f>
        <v>*</v>
      </c>
      <c r="U138" s="193" t="str">
        <f ca="1">_xlfn.XLOOKUP(G138&amp;$U$2,BS_CONTROLE[CHAVE],BS_CONTROLE[Quantidade_11],"-")</f>
        <v>-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IF(SP_NORTE!Y142="","*",SP_NORTE!Y142)</f>
        <v>*</v>
      </c>
      <c r="B139" s="206" t="str">
        <f>IF(SP_NORTE!X142="","*",SP_NORTE!X142)</f>
        <v>*</v>
      </c>
      <c r="C139" s="206" t="str">
        <f>IF(SP_NORTE!Z142="","*",SP_NORTE!Z142)</f>
        <v>*</v>
      </c>
      <c r="D139" s="195" t="str">
        <f>IF(SP_NORTE!S142="","*",SP_NORTE!S142)</f>
        <v>-</v>
      </c>
      <c r="E139" s="195" t="str">
        <f>IF(SP_NORTE!T142="","*",SP_NORTE!T142)</f>
        <v>-</v>
      </c>
      <c r="F139" s="205" t="str">
        <f>IF(SP_NORTE!B142="","*",SP_NORTE!B142)</f>
        <v>*</v>
      </c>
      <c r="G139" s="205" t="str">
        <f>IF(SP_NORTE!D142="","*",SP_NORTE!D142)</f>
        <v>*</v>
      </c>
      <c r="H139" s="205" t="str">
        <f>IF(SP_NORTE!F142="","*",SP_NORTE!F142)</f>
        <v>*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-</v>
      </c>
      <c r="L139" s="195" t="str">
        <f>IF(SP_NORTE!N142="","*",SP_NORTE!N142)</f>
        <v>-</v>
      </c>
      <c r="M139" s="196" t="str">
        <f>IF(SP_NORTE!J142="","*",SP_NORTE!J142)</f>
        <v>*</v>
      </c>
      <c r="N139" s="204" t="str">
        <f>IF(SP_NORTE!K142="","*",SP_NORTE!K142)</f>
        <v>*</v>
      </c>
      <c r="O139" s="204" t="str">
        <f>IF(SP_NORTE!L142="","*",SP_NORTE!L142)</f>
        <v>-</v>
      </c>
      <c r="P139" s="203" t="str">
        <f>IF(SP_NORTE!O142="","*",SP_NORTE!O142)</f>
        <v>*</v>
      </c>
      <c r="Q139" s="203" t="str">
        <f>IF(SP_NORTE!P142="","*",SP_NORTE!P142)</f>
        <v>*</v>
      </c>
      <c r="R139" s="205" t="str">
        <f>IF(SP_NORTE!Q142="","*",CONCATENATE(SP_NORTE!Q142," ",SP_NORTE!R142))</f>
        <v>*</v>
      </c>
      <c r="S139" s="205" t="str">
        <f>IF(SP_NORTE!V142="","*",SP_NORTE!V142)</f>
        <v>*</v>
      </c>
      <c r="T139" s="205" t="str">
        <f>IF(SP_NORTE!W142="","*",SP_NORTE!W142)</f>
        <v>*</v>
      </c>
      <c r="U139" s="193" t="str">
        <f ca="1">_xlfn.XLOOKUP(G139&amp;$U$2,BS_CONTROLE[CHAVE],BS_CONTROLE[Quantidade_11],"-")</f>
        <v>-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IF(SP_NORTE!Y143="","*",SP_NORTE!Y143)</f>
        <v>*</v>
      </c>
      <c r="B140" s="206" t="str">
        <f>IF(SP_NORTE!X143="","*",SP_NORTE!X143)</f>
        <v>*</v>
      </c>
      <c r="C140" s="206" t="str">
        <f>IF(SP_NORTE!Z143="","*",SP_NORTE!Z143)</f>
        <v>*</v>
      </c>
      <c r="D140" s="195" t="str">
        <f>IF(SP_NORTE!S143="","*",SP_NORTE!S143)</f>
        <v>-</v>
      </c>
      <c r="E140" s="195" t="str">
        <f>IF(SP_NORTE!T143="","*",SP_NORTE!T143)</f>
        <v>-</v>
      </c>
      <c r="F140" s="205" t="str">
        <f>IF(SP_NORTE!B143="","*",SP_NORTE!B143)</f>
        <v>*</v>
      </c>
      <c r="G140" s="205" t="str">
        <f>IF(SP_NORTE!D143="","*",SP_NORTE!D143)</f>
        <v>*</v>
      </c>
      <c r="H140" s="205" t="str">
        <f>IF(SP_NORTE!F143="","*",SP_NORTE!F143)</f>
        <v>*</v>
      </c>
      <c r="I140" s="205" t="str">
        <f>IF(SP_NORTE!H143="","*",SP_NORTE!H143)</f>
        <v>-</v>
      </c>
      <c r="J140" s="205" t="str">
        <f>IF(SP_NORTE!I143="","*",SP_NORTE!I143)</f>
        <v>-</v>
      </c>
      <c r="K140" s="195" t="str">
        <f>IF(SP_NORTE!M143="","*",SP_NORTE!M143)</f>
        <v>-</v>
      </c>
      <c r="L140" s="195" t="str">
        <f>IF(SP_NORTE!N143="","*",SP_NORTE!N143)</f>
        <v>-</v>
      </c>
      <c r="M140" s="196" t="str">
        <f>IF(SP_NORTE!J143="","*",SP_NORTE!J143)</f>
        <v>*</v>
      </c>
      <c r="N140" s="204" t="str">
        <f>IF(SP_NORTE!K143="","*",SP_NORTE!K143)</f>
        <v>*</v>
      </c>
      <c r="O140" s="204" t="str">
        <f>IF(SP_NORTE!L143="","*",SP_NORTE!L143)</f>
        <v>-</v>
      </c>
      <c r="P140" s="203" t="str">
        <f>IF(SP_NORTE!O143="","*",SP_NORTE!O143)</f>
        <v>*</v>
      </c>
      <c r="Q140" s="203" t="str">
        <f>IF(SP_NORTE!P143="","*",SP_NORTE!P143)</f>
        <v>*</v>
      </c>
      <c r="R140" s="205" t="str">
        <f>IF(SP_NORTE!Q143="","*",CONCATENATE(SP_NORTE!Q143," ",SP_NORTE!R143))</f>
        <v>*</v>
      </c>
      <c r="S140" s="205" t="str">
        <f>IF(SP_NORTE!V143="","*",SP_NORTE!V143)</f>
        <v>*</v>
      </c>
      <c r="T140" s="205" t="str">
        <f>IF(SP_NORTE!W143="","*",SP_NORTE!W143)</f>
        <v>*</v>
      </c>
      <c r="U140" s="193" t="str">
        <f ca="1">_xlfn.XLOOKUP(G140&amp;$U$2,BS_CONTROLE[CHAVE],BS_CONTROLE[Quantidade_11],"-")</f>
        <v>-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IF(SP_NORTE!Y144="","*",SP_NORTE!Y144)</f>
        <v>*</v>
      </c>
      <c r="B141" s="206" t="str">
        <f>IF(SP_NORTE!X144="","*",SP_NORTE!X144)</f>
        <v>*</v>
      </c>
      <c r="C141" s="206" t="str">
        <f>IF(SP_NORTE!Z144="","*",SP_NORTE!Z144)</f>
        <v>*</v>
      </c>
      <c r="D141" s="195" t="str">
        <f>IF(SP_NORTE!S144="","*",SP_NORTE!S144)</f>
        <v>-</v>
      </c>
      <c r="E141" s="195" t="str">
        <f>IF(SP_NORTE!T144="","*",SP_NORTE!T144)</f>
        <v>-</v>
      </c>
      <c r="F141" s="205" t="str">
        <f>IF(SP_NORTE!B144="","*",SP_NORTE!B144)</f>
        <v>*</v>
      </c>
      <c r="G141" s="205" t="str">
        <f>IF(SP_NORTE!D144="","*",SP_NORTE!D144)</f>
        <v>*</v>
      </c>
      <c r="H141" s="205" t="str">
        <f>IF(SP_NORTE!F144="","*",SP_NORTE!F144)</f>
        <v>*</v>
      </c>
      <c r="I141" s="205" t="str">
        <f>IF(SP_NORTE!H144="","*",SP_NORTE!H144)</f>
        <v>-</v>
      </c>
      <c r="J141" s="205" t="str">
        <f>IF(SP_NORTE!I144="","*",SP_NORTE!I144)</f>
        <v>-</v>
      </c>
      <c r="K141" s="195" t="str">
        <f>IF(SP_NORTE!M144="","*",SP_NORTE!M144)</f>
        <v>-</v>
      </c>
      <c r="L141" s="195" t="str">
        <f>IF(SP_NORTE!N144="","*",SP_NORTE!N144)</f>
        <v>-</v>
      </c>
      <c r="M141" s="196" t="str">
        <f>IF(SP_NORTE!J144="","*",SP_NORTE!J144)</f>
        <v>*</v>
      </c>
      <c r="N141" s="204" t="str">
        <f>IF(SP_NORTE!K144="","*",SP_NORTE!K144)</f>
        <v>*</v>
      </c>
      <c r="O141" s="204" t="str">
        <f>IF(SP_NORTE!L144="","*",SP_NORTE!L144)</f>
        <v>-</v>
      </c>
      <c r="P141" s="203" t="str">
        <f>IF(SP_NORTE!O144="","*",SP_NORTE!O144)</f>
        <v>*</v>
      </c>
      <c r="Q141" s="203" t="str">
        <f>IF(SP_NORTE!P144="","*",SP_NORTE!P144)</f>
        <v>*</v>
      </c>
      <c r="R141" s="205" t="str">
        <f>IF(SP_NORTE!Q144="","*",CONCATENATE(SP_NORTE!Q144," ",SP_NORTE!R144))</f>
        <v>*</v>
      </c>
      <c r="S141" s="205" t="str">
        <f>IF(SP_NORTE!V144="","*",SP_NORTE!V144)</f>
        <v>*</v>
      </c>
      <c r="T141" s="205" t="str">
        <f>IF(SP_NORTE!W144="","*",SP_NORTE!W144)</f>
        <v>*</v>
      </c>
      <c r="U141" s="193" t="str">
        <f ca="1">_xlfn.XLOOKUP(G141&amp;$U$2,BS_CONTROLE[CHAVE],BS_CONTROLE[Quantidade_11],"-")</f>
        <v>-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IF(SP_NORTE!Y145="","*",SP_NORTE!Y145)</f>
        <v>*</v>
      </c>
      <c r="B142" s="206" t="str">
        <f>IF(SP_NORTE!X145="","*",SP_NORTE!X145)</f>
        <v>*</v>
      </c>
      <c r="C142" s="206" t="str">
        <f>IF(SP_NORTE!Z145="","*",SP_NORTE!Z145)</f>
        <v>*</v>
      </c>
      <c r="D142" s="195" t="str">
        <f>IF(SP_NORTE!S145="","*",SP_NORTE!S145)</f>
        <v>-</v>
      </c>
      <c r="E142" s="195" t="str">
        <f>IF(SP_NORTE!T145="","*",SP_NORTE!T145)</f>
        <v>-</v>
      </c>
      <c r="F142" s="205" t="str">
        <f>IF(SP_NORTE!B145="","*",SP_NORTE!B145)</f>
        <v>*</v>
      </c>
      <c r="G142" s="205" t="str">
        <f>IF(SP_NORTE!D145="","*",SP_NORTE!D145)</f>
        <v>*</v>
      </c>
      <c r="H142" s="205" t="str">
        <f>IF(SP_NORTE!F145="","*",SP_NORTE!F145)</f>
        <v>*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-</v>
      </c>
      <c r="L142" s="195" t="str">
        <f>IF(SP_NORTE!N145="","*",SP_NORTE!N145)</f>
        <v>-</v>
      </c>
      <c r="M142" s="196" t="str">
        <f>IF(SP_NORTE!J145="","*",SP_NORTE!J145)</f>
        <v>*</v>
      </c>
      <c r="N142" s="204" t="str">
        <f>IF(SP_NORTE!K145="","*",SP_NORTE!K145)</f>
        <v>*</v>
      </c>
      <c r="O142" s="204" t="str">
        <f>IF(SP_NORTE!L145="","*",SP_NORTE!L145)</f>
        <v>-</v>
      </c>
      <c r="P142" s="203" t="str">
        <f>IF(SP_NORTE!O145="","*",SP_NORTE!O145)</f>
        <v>*</v>
      </c>
      <c r="Q142" s="203" t="str">
        <f>IF(SP_NORTE!P145="","*",SP_NORTE!P145)</f>
        <v>*</v>
      </c>
      <c r="R142" s="205" t="str">
        <f>IF(SP_NORTE!Q145="","*",CONCATENATE(SP_NORTE!Q145," ",SP_NORTE!R145))</f>
        <v>*</v>
      </c>
      <c r="S142" s="205" t="str">
        <f>IF(SP_NORTE!V145="","*",SP_NORTE!V145)</f>
        <v>*</v>
      </c>
      <c r="T142" s="205" t="str">
        <f>IF(SP_NORTE!W145="","*",SP_NORTE!W145)</f>
        <v>*</v>
      </c>
      <c r="U142" s="193" t="str">
        <f ca="1">_xlfn.XLOOKUP(G142&amp;$U$2,BS_CONTROLE[CHAVE],BS_CONTROLE[Quantidade_11],"-")</f>
        <v>-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IF(SP_NORTE!Y146="","*",SP_NORTE!Y146)</f>
        <v>*</v>
      </c>
      <c r="B143" s="206" t="str">
        <f>IF(SP_NORTE!X146="","*",SP_NORTE!X146)</f>
        <v>*</v>
      </c>
      <c r="C143" s="206" t="str">
        <f>IF(SP_NORTE!Z146="","*",SP_NORTE!Z146)</f>
        <v>*</v>
      </c>
      <c r="D143" s="195" t="str">
        <f>IF(SP_NORTE!S146="","*",SP_NORTE!S146)</f>
        <v>-</v>
      </c>
      <c r="E143" s="195" t="str">
        <f>IF(SP_NORTE!T146="","*",SP_NORTE!T146)</f>
        <v>-</v>
      </c>
      <c r="F143" s="205" t="str">
        <f>IF(SP_NORTE!B146="","*",SP_NORTE!B146)</f>
        <v>*</v>
      </c>
      <c r="G143" s="205" t="str">
        <f>IF(SP_NORTE!D146="","*",SP_NORTE!D146)</f>
        <v>*</v>
      </c>
      <c r="H143" s="205" t="str">
        <f>IF(SP_NORTE!F146="","*",SP_NORTE!F146)</f>
        <v>*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-</v>
      </c>
      <c r="L143" s="195" t="str">
        <f>IF(SP_NORTE!N146="","*",SP_NORTE!N146)</f>
        <v>-</v>
      </c>
      <c r="M143" s="196" t="str">
        <f>IF(SP_NORTE!J146="","*",SP_NORTE!J146)</f>
        <v>*</v>
      </c>
      <c r="N143" s="204" t="str">
        <f>IF(SP_NORTE!K146="","*",SP_NORTE!K146)</f>
        <v>*</v>
      </c>
      <c r="O143" s="204" t="str">
        <f>IF(SP_NORTE!L146="","*",SP_NORTE!L146)</f>
        <v>-</v>
      </c>
      <c r="P143" s="203" t="str">
        <f>IF(SP_NORTE!O146="","*",SP_NORTE!O146)</f>
        <v>*</v>
      </c>
      <c r="Q143" s="203" t="str">
        <f>IF(SP_NORTE!P146="","*",SP_NORTE!P146)</f>
        <v>*</v>
      </c>
      <c r="R143" s="205" t="str">
        <f>IF(SP_NORTE!Q146="","*",CONCATENATE(SP_NORTE!Q146," ",SP_NORTE!R146))</f>
        <v>*</v>
      </c>
      <c r="S143" s="205" t="str">
        <f>IF(SP_NORTE!V146="","*",SP_NORTE!V146)</f>
        <v>*</v>
      </c>
      <c r="T143" s="205" t="str">
        <f>IF(SP_NORTE!W146="","*",SP_NORTE!W146)</f>
        <v>*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IF(SP_NORTE!Y147="","*",SP_NORTE!Y147)</f>
        <v>*</v>
      </c>
      <c r="B144" s="206" t="str">
        <f>IF(SP_NORTE!X147="","*",SP_NORTE!X147)</f>
        <v>*</v>
      </c>
      <c r="C144" s="206" t="str">
        <f>IF(SP_NORTE!Z147="","*",SP_NORTE!Z147)</f>
        <v>*</v>
      </c>
      <c r="D144" s="195" t="str">
        <f>IF(SP_NORTE!S147="","*",SP_NORTE!S147)</f>
        <v>-</v>
      </c>
      <c r="E144" s="195" t="str">
        <f>IF(SP_NORTE!T147="","*",SP_NORTE!T147)</f>
        <v>-</v>
      </c>
      <c r="F144" s="205" t="str">
        <f>IF(SP_NORTE!B147="","*",SP_NORTE!B147)</f>
        <v>*</v>
      </c>
      <c r="G144" s="205" t="str">
        <f>IF(SP_NORTE!D147="","*",SP_NORTE!D147)</f>
        <v>*</v>
      </c>
      <c r="H144" s="205" t="str">
        <f>IF(SP_NORTE!F147="","*",SP_NORTE!F147)</f>
        <v>*</v>
      </c>
      <c r="I144" s="205" t="str">
        <f>IF(SP_NORTE!H147="","*",SP_NORTE!H147)</f>
        <v>-</v>
      </c>
      <c r="J144" s="205" t="str">
        <f>IF(SP_NORTE!I147="","*",SP_NORTE!I147)</f>
        <v>-</v>
      </c>
      <c r="K144" s="195" t="str">
        <f>IF(SP_NORTE!M147="","*",SP_NORTE!M147)</f>
        <v>-</v>
      </c>
      <c r="L144" s="195" t="str">
        <f>IF(SP_NORTE!N147="","*",SP_NORTE!N147)</f>
        <v>-</v>
      </c>
      <c r="M144" s="196" t="str">
        <f>IF(SP_NORTE!J147="","*",SP_NORTE!J147)</f>
        <v>*</v>
      </c>
      <c r="N144" s="204" t="str">
        <f>IF(SP_NORTE!K147="","*",SP_NORTE!K147)</f>
        <v>*</v>
      </c>
      <c r="O144" s="204" t="str">
        <f>IF(SP_NORTE!L147="","*",SP_NORTE!L147)</f>
        <v>-</v>
      </c>
      <c r="P144" s="203" t="str">
        <f>IF(SP_NORTE!O147="","*",SP_NORTE!O147)</f>
        <v>*</v>
      </c>
      <c r="Q144" s="203" t="str">
        <f>IF(SP_NORTE!P147="","*",SP_NORTE!P147)</f>
        <v>*</v>
      </c>
      <c r="R144" s="205" t="str">
        <f>IF(SP_NORTE!Q147="","*",CONCATENATE(SP_NORTE!Q147," ",SP_NORTE!R147))</f>
        <v>*</v>
      </c>
      <c r="S144" s="205" t="str">
        <f>IF(SP_NORTE!V147="","*",SP_NORTE!V147)</f>
        <v>*</v>
      </c>
      <c r="T144" s="205" t="str">
        <f>IF(SP_NORTE!W147="","*",SP_NORTE!W147)</f>
        <v>*</v>
      </c>
      <c r="U144" s="193" t="str">
        <f ca="1">_xlfn.XLOOKUP(G144&amp;$U$2,BS_CONTROLE[CHAVE],BS_CONTROLE[Quantidade_11],"-")</f>
        <v>-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IF(SP_NORTE!Y148="","*",SP_NORTE!Y148)</f>
        <v>*</v>
      </c>
      <c r="B145" s="206" t="str">
        <f>IF(SP_NORTE!X148="","*",SP_NORTE!X148)</f>
        <v>*</v>
      </c>
      <c r="C145" s="206" t="str">
        <f>IF(SP_NORTE!Z148="","*",SP_NORTE!Z148)</f>
        <v>*</v>
      </c>
      <c r="D145" s="195" t="str">
        <f>IF(SP_NORTE!S148="","*",SP_NORTE!S148)</f>
        <v>-</v>
      </c>
      <c r="E145" s="195" t="str">
        <f>IF(SP_NORTE!T148="","*",SP_NORTE!T148)</f>
        <v>-</v>
      </c>
      <c r="F145" s="205" t="str">
        <f>IF(SP_NORTE!B148="","*",SP_NORTE!B148)</f>
        <v>*</v>
      </c>
      <c r="G145" s="205" t="str">
        <f>IF(SP_NORTE!D148="","*",SP_NORTE!D148)</f>
        <v>*</v>
      </c>
      <c r="H145" s="205" t="str">
        <f>IF(SP_NORTE!F148="","*",SP_NORTE!F148)</f>
        <v>*</v>
      </c>
      <c r="I145" s="205" t="str">
        <f>IF(SP_NORTE!H148="","*",SP_NORTE!H148)</f>
        <v>-</v>
      </c>
      <c r="J145" s="205" t="str">
        <f>IF(SP_NORTE!I148="","*",SP_NORTE!I148)</f>
        <v>-</v>
      </c>
      <c r="K145" s="195" t="str">
        <f>IF(SP_NORTE!M148="","*",SP_NORTE!M148)</f>
        <v>-</v>
      </c>
      <c r="L145" s="195" t="str">
        <f>IF(SP_NORTE!N148="","*",SP_NORTE!N148)</f>
        <v>-</v>
      </c>
      <c r="M145" s="196" t="str">
        <f>IF(SP_NORTE!J148="","*",SP_NORTE!J148)</f>
        <v>*</v>
      </c>
      <c r="N145" s="204" t="str">
        <f>IF(SP_NORTE!K148="","*",SP_NORTE!K148)</f>
        <v>*</v>
      </c>
      <c r="O145" s="204" t="str">
        <f>IF(SP_NORTE!L148="","*",SP_NORTE!L148)</f>
        <v>-</v>
      </c>
      <c r="P145" s="203" t="str">
        <f>IF(SP_NORTE!O148="","*",SP_NORTE!O148)</f>
        <v>*</v>
      </c>
      <c r="Q145" s="203" t="str">
        <f>IF(SP_NORTE!P148="","*",SP_NORTE!P148)</f>
        <v>*</v>
      </c>
      <c r="R145" s="205" t="str">
        <f>IF(SP_NORTE!Q148="","*",CONCATENATE(SP_NORTE!Q148," ",SP_NORTE!R148))</f>
        <v>*</v>
      </c>
      <c r="S145" s="205" t="str">
        <f>IF(SP_NORTE!V148="","*",SP_NORTE!V148)</f>
        <v>*</v>
      </c>
      <c r="T145" s="205" t="str">
        <f>IF(SP_NORTE!W148="","*",SP_NORTE!W148)</f>
        <v>*</v>
      </c>
      <c r="U145" s="193" t="str">
        <f ca="1">_xlfn.XLOOKUP(G145&amp;$U$2,BS_CONTROLE[CHAVE],BS_CONTROLE[Quantidade_11],"-")</f>
        <v>-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IF(SP_NORTE!Y149="","*",SP_NORTE!Y149)</f>
        <v>*</v>
      </c>
      <c r="B146" s="206" t="str">
        <f>IF(SP_NORTE!X149="","*",SP_NORTE!X149)</f>
        <v>*</v>
      </c>
      <c r="C146" s="206" t="str">
        <f>IF(SP_NORTE!Z149="","*",SP_NORTE!Z149)</f>
        <v>*</v>
      </c>
      <c r="D146" s="195" t="str">
        <f>IF(SP_NORTE!S149="","*",SP_NORTE!S149)</f>
        <v>-</v>
      </c>
      <c r="E146" s="195" t="str">
        <f>IF(SP_NORTE!T149="","*",SP_NORTE!T149)</f>
        <v>-</v>
      </c>
      <c r="F146" s="205" t="str">
        <f>IF(SP_NORTE!B149="","*",SP_NORTE!B149)</f>
        <v>*</v>
      </c>
      <c r="G146" s="205" t="str">
        <f>IF(SP_NORTE!D149="","*",SP_NORTE!D149)</f>
        <v>*</v>
      </c>
      <c r="H146" s="205" t="str">
        <f>IF(SP_NORTE!F149="","*",SP_NORTE!F149)</f>
        <v>*</v>
      </c>
      <c r="I146" s="205" t="str">
        <f>IF(SP_NORTE!H149="","*",SP_NORTE!H149)</f>
        <v>-</v>
      </c>
      <c r="J146" s="205" t="str">
        <f>IF(SP_NORTE!I149="","*",SP_NORTE!I149)</f>
        <v>-</v>
      </c>
      <c r="K146" s="195" t="str">
        <f>IF(SP_NORTE!M149="","*",SP_NORTE!M149)</f>
        <v>-</v>
      </c>
      <c r="L146" s="195" t="str">
        <f>IF(SP_NORTE!N149="","*",SP_NORTE!N149)</f>
        <v>-</v>
      </c>
      <c r="M146" s="196" t="str">
        <f>IF(SP_NORTE!J149="","*",SP_NORTE!J149)</f>
        <v>*</v>
      </c>
      <c r="N146" s="204" t="str">
        <f>IF(SP_NORTE!K149="","*",SP_NORTE!K149)</f>
        <v>*</v>
      </c>
      <c r="O146" s="204" t="str">
        <f>IF(SP_NORTE!L149="","*",SP_NORTE!L149)</f>
        <v>-</v>
      </c>
      <c r="P146" s="203" t="str">
        <f>IF(SP_NORTE!O149="","*",SP_NORTE!O149)</f>
        <v>*</v>
      </c>
      <c r="Q146" s="203" t="str">
        <f>IF(SP_NORTE!P149="","*",SP_NORTE!P149)</f>
        <v>*</v>
      </c>
      <c r="R146" s="205" t="str">
        <f>IF(SP_NORTE!Q149="","*",CONCATENATE(SP_NORTE!Q149," ",SP_NORTE!R149))</f>
        <v>*</v>
      </c>
      <c r="S146" s="205" t="str">
        <f>IF(SP_NORTE!V149="","*",SP_NORTE!V149)</f>
        <v>*</v>
      </c>
      <c r="T146" s="205" t="str">
        <f>IF(SP_NORTE!W149="","*",SP_NORTE!W149)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IF(SP_NORTE!Y150="","*",SP_NORTE!Y150)</f>
        <v>*</v>
      </c>
      <c r="B147" s="206" t="str">
        <f>IF(SP_NORTE!X150="","*",SP_NORTE!X150)</f>
        <v>*</v>
      </c>
      <c r="C147" s="206" t="str">
        <f>IF(SP_NORTE!Z150="","*",SP_NORTE!Z150)</f>
        <v>*</v>
      </c>
      <c r="D147" s="195" t="str">
        <f>IF(SP_NORTE!S150="","*",SP_NORTE!S150)</f>
        <v>-</v>
      </c>
      <c r="E147" s="195" t="str">
        <f>IF(SP_NORTE!T150="","*",SP_NORTE!T150)</f>
        <v>-</v>
      </c>
      <c r="F147" s="205" t="str">
        <f>IF(SP_NORTE!B150="","*",SP_NORTE!B150)</f>
        <v>*</v>
      </c>
      <c r="G147" s="205" t="str">
        <f>IF(SP_NORTE!D150="","*",SP_NORTE!D150)</f>
        <v>*</v>
      </c>
      <c r="H147" s="205" t="str">
        <f>IF(SP_NORTE!F150="","*",SP_NORTE!F150)</f>
        <v>*</v>
      </c>
      <c r="I147" s="205" t="str">
        <f>IF(SP_NORTE!H150="","*",SP_NORTE!H150)</f>
        <v>-</v>
      </c>
      <c r="J147" s="205" t="str">
        <f>IF(SP_NORTE!I150="","*",SP_NORTE!I150)</f>
        <v>-</v>
      </c>
      <c r="K147" s="195" t="str">
        <f>IF(SP_NORTE!M150="","*",SP_NORTE!M150)</f>
        <v>-</v>
      </c>
      <c r="L147" s="195" t="str">
        <f>IF(SP_NORTE!N150="","*",SP_NORTE!N150)</f>
        <v>-</v>
      </c>
      <c r="M147" s="196" t="str">
        <f>IF(SP_NORTE!J150="","*",SP_NORTE!J150)</f>
        <v>*</v>
      </c>
      <c r="N147" s="204" t="str">
        <f>IF(SP_NORTE!K150="","*",SP_NORTE!K150)</f>
        <v>*</v>
      </c>
      <c r="O147" s="204" t="str">
        <f>IF(SP_NORTE!L150="","*",SP_NORTE!L150)</f>
        <v>-</v>
      </c>
      <c r="P147" s="203" t="str">
        <f>IF(SP_NORTE!O150="","*",SP_NORTE!O150)</f>
        <v>*</v>
      </c>
      <c r="Q147" s="203" t="str">
        <f>IF(SP_NORTE!P150="","*",SP_NORTE!P150)</f>
        <v>*</v>
      </c>
      <c r="R147" s="205" t="str">
        <f>IF(SP_NORTE!Q150="","*",CONCATENATE(SP_NORTE!Q150," ",SP_NORTE!R150))</f>
        <v>*</v>
      </c>
      <c r="S147" s="205" t="str">
        <f>IF(SP_NORTE!V150="","*",SP_NORTE!V150)</f>
        <v>*</v>
      </c>
      <c r="T147" s="205" t="str">
        <f>IF(SP_NORTE!W150="","*",SP_NORTE!W150)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IF(SP_NORTE!Y151="","*",SP_NORTE!Y151)</f>
        <v>*</v>
      </c>
      <c r="B148" s="206" t="str">
        <f>IF(SP_NORTE!X151="","*",SP_NORTE!X151)</f>
        <v>*</v>
      </c>
      <c r="C148" s="206" t="str">
        <f>IF(SP_NORTE!Z151="","*",SP_NORTE!Z151)</f>
        <v>*</v>
      </c>
      <c r="D148" s="195" t="str">
        <f>IF(SP_NORTE!S151="","*",SP_NORTE!S151)</f>
        <v>-</v>
      </c>
      <c r="E148" s="195" t="str">
        <f>IF(SP_NORTE!T151="","*",SP_NORTE!T151)</f>
        <v>-</v>
      </c>
      <c r="F148" s="205" t="str">
        <f>IF(SP_NORTE!B151="","*",SP_NORTE!B151)</f>
        <v>*</v>
      </c>
      <c r="G148" s="205" t="str">
        <f>IF(SP_NORTE!D151="","*",SP_NORTE!D151)</f>
        <v>*</v>
      </c>
      <c r="H148" s="205" t="str">
        <f>IF(SP_NORTE!F151="","*",SP_NORTE!F151)</f>
        <v>*</v>
      </c>
      <c r="I148" s="205" t="str">
        <f>IF(SP_NORTE!H151="","*",SP_NORTE!H151)</f>
        <v>-</v>
      </c>
      <c r="J148" s="205" t="str">
        <f>IF(SP_NORTE!I151="","*",SP_NORTE!I151)</f>
        <v>-</v>
      </c>
      <c r="K148" s="195" t="str">
        <f>IF(SP_NORTE!M151="","*",SP_NORTE!M151)</f>
        <v>-</v>
      </c>
      <c r="L148" s="195" t="str">
        <f>IF(SP_NORTE!N151="","*",SP_NORTE!N151)</f>
        <v>-</v>
      </c>
      <c r="M148" s="196" t="str">
        <f>IF(SP_NORTE!J151="","*",SP_NORTE!J151)</f>
        <v>*</v>
      </c>
      <c r="N148" s="204" t="str">
        <f>IF(SP_NORTE!K151="","*",SP_NORTE!K151)</f>
        <v>*</v>
      </c>
      <c r="O148" s="204" t="str">
        <f>IF(SP_NORTE!L151="","*",SP_NORTE!L151)</f>
        <v>-</v>
      </c>
      <c r="P148" s="203" t="str">
        <f>IF(SP_NORTE!O151="","*",SP_NORTE!O151)</f>
        <v>*</v>
      </c>
      <c r="Q148" s="203" t="str">
        <f>IF(SP_NORTE!P151="","*",SP_NORTE!P151)</f>
        <v>*</v>
      </c>
      <c r="R148" s="205" t="str">
        <f>IF(SP_NORTE!Q151="","*",CONCATENATE(SP_NORTE!Q151," ",SP_NORTE!R151))</f>
        <v>*</v>
      </c>
      <c r="S148" s="205" t="str">
        <f>IF(SP_NORTE!V151="","*",SP_NORTE!V151)</f>
        <v>*</v>
      </c>
      <c r="T148" s="205" t="str">
        <f>IF(SP_NORTE!W151="","*",SP_NORTE!W151)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*</v>
      </c>
      <c r="J525" s="205" t="str">
        <f>IF(SP_NORTE!I528="","*",SP_NORTE!I528)</f>
        <v>*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*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*</v>
      </c>
      <c r="J526" s="205" t="str">
        <f>IF(SP_NORTE!I529="","*",SP_NORTE!I529)</f>
        <v>*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*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*</v>
      </c>
      <c r="J527" s="205" t="str">
        <f>IF(SP_NORTE!I530="","*",SP_NORTE!I530)</f>
        <v>*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*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IF(SP_NORTE!Y729="","*",SP_NORTE!Y729)</f>
        <v>OPORTUNIDADE</v>
      </c>
      <c r="B726" s="206" t="str">
        <f>IF(SP_NORTE!X729="","*",SP_NORTE!X729)</f>
        <v>Oportunidade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V89</v>
      </c>
      <c r="H726" s="205" t="str">
        <f>IF(SP_NORTE!F729="","*",SP_NORTE!F729)</f>
        <v>DESLOCAMENTO</v>
      </c>
      <c r="I726" s="205" t="str">
        <f>IF(SP_NORTE!H729="","*",SP_NORTE!H729)</f>
        <v>ZYU</v>
      </c>
      <c r="J726" s="205" t="str">
        <f>IF(SP_NORTE!I729="","*",SP_NORTE!I729)</f>
        <v>ZRO</v>
      </c>
      <c r="K726" s="195" t="str">
        <f>IF(SP_NORTE!M729="","*",SP_NORTE!M729)</f>
        <v>-</v>
      </c>
      <c r="L726" s="195" t="str">
        <f>IF(SP_NORTE!N729="","*",SP_NORTE!N729)</f>
        <v>-</v>
      </c>
      <c r="M726" s="196">
        <f>IF(SP_NORTE!J729="","*",SP_NORTE!J729)</f>
        <v>56</v>
      </c>
      <c r="N726" s="204">
        <f>IF(SP_NORTE!K729="","*",SP_NORTE!K729)</f>
        <v>202.852</v>
      </c>
      <c r="O726" s="204">
        <f>IF(SP_NORTE!L729="","*",SP_NORTE!L729)</f>
        <v>135</v>
      </c>
      <c r="P726" s="203">
        <f>IF(SP_NORTE!O729="","*",SP_NORTE!O729)</f>
        <v>0.375</v>
      </c>
      <c r="Q726" s="203">
        <f>IF(SP_NORTE!P729="","*",SP_NORTE!P729)</f>
        <v>4.1666666666666664E-2</v>
      </c>
      <c r="R726" s="205" t="str">
        <f>IF(SP_NORTE!Q729="","*",CONCATENATE(SP_NORTE!Q729," ",SP_NORTE!R729))</f>
        <v>1 BINÁRIO</v>
      </c>
      <c r="S726" s="205" t="str">
        <f>IF(SP_NORTE!V729="","*",SP_NORTE!V729)</f>
        <v>Saulo</v>
      </c>
      <c r="T726" s="205" t="str">
        <f>IF(SP_NORTE!W729="","*",SP_NORTE!W729)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IF(SP_NORTE!Y731="","*",SP_NORTE!Y731)</f>
        <v>OPORTUNIDADE</v>
      </c>
      <c r="B728" s="206" t="str">
        <f>IF(SP_NORTE!X731="","*",SP_NORTE!X731)</f>
        <v>Oportunidade</v>
      </c>
      <c r="C728" s="206" t="str">
        <f>IF(SP_NORTE!Z731="","*",SP_NORTE!Z731)</f>
        <v>*</v>
      </c>
      <c r="D728" s="195" t="str">
        <f>IF(SP_NORTE!S731="","*",SP_NORTE!S731)</f>
        <v>SP NORTE</v>
      </c>
      <c r="E728" s="195" t="str">
        <f>IF(SP_NORTE!T731="","*",SP_NORTE!T731)</f>
        <v>ZCZ-ZTI</v>
      </c>
      <c r="F728" s="205" t="str">
        <f>IF(SP_NORTE!B731="","*",SP_NORTE!B731)</f>
        <v>*</v>
      </c>
      <c r="G728" s="205" t="str">
        <f>IF(SP_NORTE!D731="","*",SP_NORTE!D731)</f>
        <v>ANTÔNIO (TP-713)</v>
      </c>
      <c r="H728" s="205" t="str">
        <f>IF(SP_NORTE!F731="","*",SP_NORTE!F731)</f>
        <v>PDM - SOLDA</v>
      </c>
      <c r="I728" s="205" t="str">
        <f>IF(SP_NORTE!H731="","*",SP_NORTE!H731)</f>
        <v>ZOI</v>
      </c>
      <c r="J728" s="205" t="str">
        <f>IF(SP_NORTE!I731="","*",SP_NORTE!I731)</f>
        <v>-</v>
      </c>
      <c r="K728" s="195" t="str">
        <f>IF(SP_NORTE!M731="","*",SP_NORTE!M731)</f>
        <v>ZTO-ZOI</v>
      </c>
      <c r="L728" s="195">
        <f>IF(SP_NORTE!N731="","*",SP_NORTE!N731)</f>
        <v>2432441</v>
      </c>
      <c r="M728" s="196">
        <f>IF(SP_NORTE!J731="","*",SP_NORTE!J731)</f>
        <v>71</v>
      </c>
      <c r="N728" s="204">
        <f>IF(SP_NORTE!K731="","*",SP_NORTE!K731)</f>
        <v>244.1</v>
      </c>
      <c r="O728" s="204">
        <f>IF(SP_NORTE!L731="","*",SP_NORTE!L731)</f>
        <v>244.7</v>
      </c>
      <c r="P728" s="203">
        <f>IF(SP_NORTE!O731="","*",SP_NORTE!O731)</f>
        <v>0.375</v>
      </c>
      <c r="Q728" s="203">
        <f>IF(SP_NORTE!P731="","*",SP_NORTE!P731)</f>
        <v>6.25E-2</v>
      </c>
      <c r="R728" s="205" t="str">
        <f>IF(SP_NORTE!Q731="","*",CONCATENATE(SP_NORTE!Q731," ",SP_NORTE!R731))</f>
        <v>1 Nº DE SOLDA</v>
      </c>
      <c r="S728" s="205" t="str">
        <f>IF(SP_NORTE!V731="","*",SP_NORTE!V731)</f>
        <v>Antônio</v>
      </c>
      <c r="T728" s="205" t="str">
        <f>IF(SP_NORTE!W731="","*",SP_NORTE!W731)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IF(SP_NORTE!Y732="","*",SP_NORTE!Y732)</f>
        <v>*</v>
      </c>
      <c r="B729" s="206" t="str">
        <f>IF(SP_NORTE!X732="","*",SP_NORTE!X732)</f>
        <v>*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*</v>
      </c>
      <c r="H729" s="205" t="str">
        <f>IF(SP_NORTE!F732="","*",SP_NORTE!F732)</f>
        <v>*</v>
      </c>
      <c r="I729" s="205" t="str">
        <f>IF(SP_NORTE!H732="","*",SP_NORTE!H732)</f>
        <v>*</v>
      </c>
      <c r="J729" s="205" t="str">
        <f>IF(SP_NORTE!I732="","*",SP_NORTE!I732)</f>
        <v>*</v>
      </c>
      <c r="K729" s="195" t="str">
        <f>IF(SP_NORTE!M732="","*",SP_NORTE!M732)</f>
        <v>-</v>
      </c>
      <c r="L729" s="195" t="str">
        <f>IF(SP_NORTE!N732="","*",SP_NORTE!N732)</f>
        <v>-</v>
      </c>
      <c r="M729" s="196" t="str">
        <f>IF(SP_NORTE!J732="","*",SP_NORTE!J732)</f>
        <v>*</v>
      </c>
      <c r="N729" s="204" t="str">
        <f>IF(SP_NORTE!K732="","*",SP_NORTE!K732)</f>
        <v>*</v>
      </c>
      <c r="O729" s="204" t="str">
        <f>IF(SP_NORTE!L732="","*",SP_NORTE!L732)</f>
        <v>*</v>
      </c>
      <c r="P729" s="203" t="str">
        <f>IF(SP_NORTE!O732="","*",SP_NORTE!O732)</f>
        <v>*</v>
      </c>
      <c r="Q729" s="203" t="str">
        <f>IF(SP_NORTE!P732="","*",SP_NORTE!P732)</f>
        <v>*</v>
      </c>
      <c r="R729" s="205" t="str">
        <f>IF(SP_NORTE!Q732="","*",CONCATENATE(SP_NORTE!Q732," ",SP_NORTE!R732))</f>
        <v>*</v>
      </c>
      <c r="S729" s="205" t="str">
        <f>IF(SP_NORTE!V732="","*",SP_NORTE!V732)</f>
        <v>*</v>
      </c>
      <c r="T729" s="205" t="str">
        <f>IF(SP_NORTE!W732="","*",SP_NORTE!W732)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*</v>
      </c>
      <c r="E730" s="195" t="str">
        <f>IF(SP_NORTE!T733="","*",SP_NORTE!T733)</f>
        <v>*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*</v>
      </c>
      <c r="L730" s="195" t="str">
        <f>IF(SP_NORTE!N733="","*",SP_NORTE!N733)</f>
        <v>*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IF(SP_NORTE!Y734="","*",SP_NORTE!Y734)</f>
        <v>*</v>
      </c>
      <c r="B731" s="206" t="str">
        <f>IF(SP_NORTE!X734="","*",SP_NORTE!X734)</f>
        <v>*</v>
      </c>
      <c r="C731" s="206" t="str">
        <f>IF(SP_NORTE!Z734="","*",SP_NORTE!Z734)</f>
        <v>*</v>
      </c>
      <c r="D731" s="195" t="str">
        <f>IF(SP_NORTE!S734="","*",SP_NORTE!S734)</f>
        <v>*</v>
      </c>
      <c r="E731" s="195" t="str">
        <f>IF(SP_NORTE!T734="","*",SP_NORTE!T734)</f>
        <v>*</v>
      </c>
      <c r="F731" s="205" t="str">
        <f>IF(SP_NORTE!B734="","*",SP_NORTE!B734)</f>
        <v>*</v>
      </c>
      <c r="G731" s="205" t="str">
        <f>IF(SP_NORTE!D734="","*",SP_NORTE!D734)</f>
        <v>*</v>
      </c>
      <c r="H731" s="205" t="str">
        <f>IF(SP_NORTE!F734="","*",SP_NORTE!F734)</f>
        <v>*</v>
      </c>
      <c r="I731" s="205" t="str">
        <f>IF(SP_NORTE!H734="","*",SP_NORTE!H734)</f>
        <v>*</v>
      </c>
      <c r="J731" s="205" t="str">
        <f>IF(SP_NORTE!I734="","*",SP_NORTE!I734)</f>
        <v>*</v>
      </c>
      <c r="K731" s="195" t="str">
        <f>IF(SP_NORTE!M734="","*",SP_NORTE!M734)</f>
        <v>*</v>
      </c>
      <c r="L731" s="195" t="str">
        <f>IF(SP_NORTE!N734="","*",SP_NORTE!N734)</f>
        <v>*</v>
      </c>
      <c r="M731" s="196" t="str">
        <f>IF(SP_NORTE!J734="","*",SP_NORTE!J734)</f>
        <v>*</v>
      </c>
      <c r="N731" s="204" t="str">
        <f>IF(SP_NORTE!K734="","*",SP_NORTE!K734)</f>
        <v>*</v>
      </c>
      <c r="O731" s="204" t="str">
        <f>IF(SP_NORTE!L734="","*",SP_NORTE!L734)</f>
        <v>*</v>
      </c>
      <c r="P731" s="203" t="str">
        <f>IF(SP_NORTE!O734="","*",SP_NORTE!O734)</f>
        <v>*</v>
      </c>
      <c r="Q731" s="203" t="str">
        <f>IF(SP_NORTE!P734="","*",SP_NORTE!P734)</f>
        <v>*</v>
      </c>
      <c r="R731" s="205" t="str">
        <f>IF(SP_NORTE!Q734="","*",CONCATENATE(SP_NORTE!Q734," ",SP_NORTE!R734))</f>
        <v>*</v>
      </c>
      <c r="S731" s="205" t="str">
        <f>IF(SP_NORTE!V734="","*",SP_NORTE!V734)</f>
        <v>*</v>
      </c>
      <c r="T731" s="205" t="str">
        <f>IF(SP_NORTE!W734="","*",SP_NORTE!W734)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*</v>
      </c>
      <c r="E732" s="195" t="str">
        <f>IF(SP_NORTE!T735="","*",SP_NORTE!T735)</f>
        <v>*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*</v>
      </c>
      <c r="L732" s="195" t="str">
        <f>IF(SP_NORTE!N735="","*",SP_NORTE!N735)</f>
        <v>*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1316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1317</v>
      </c>
      <c r="C2" s="136" t="s">
        <v>953</v>
      </c>
      <c r="D2" s="84" t="s">
        <v>955</v>
      </c>
      <c r="E2" s="84" t="s">
        <v>1318</v>
      </c>
      <c r="F2" s="113" t="s">
        <v>1319</v>
      </c>
      <c r="G2" s="84" t="s">
        <v>1320</v>
      </c>
      <c r="H2" s="84" t="s">
        <v>1321</v>
      </c>
      <c r="I2" s="84" t="s">
        <v>1322</v>
      </c>
      <c r="J2" s="84" t="s">
        <v>1323</v>
      </c>
      <c r="K2" s="86" t="s">
        <v>1324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 t="str">
        <f>IF(SP_NORTE!B116="","*",SP_NORTE!B116)</f>
        <v>*</v>
      </c>
      <c r="D113" s="108" t="str">
        <f>IF(SP_NORTE!D116="","*",SP_NORTE!D116)</f>
        <v>*</v>
      </c>
      <c r="E113" s="108" t="str">
        <f>IF(SP_NORTE!H116="","*",SP_NORTE!H116)</f>
        <v>-</v>
      </c>
      <c r="F113" s="114" t="str">
        <f>IF(SP_NORTE!M116="","*",SP_NORTE!M116)</f>
        <v>-</v>
      </c>
      <c r="G113" s="109" t="str">
        <f>IF(SP_NORTE!I116="","*",SP_NORTE!I116)</f>
        <v>-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JOSIEL (TP-858)</v>
      </c>
      <c r="E118" s="108" t="str">
        <f>IF(SP_NORTE!H121="","*",SP_NORTE!H121)</f>
        <v>-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-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-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IF(SP_NORTE!Y124="","*",SP_NORTE!Y124)</f>
        <v>OPORTUNIDADE</v>
      </c>
      <c r="C121" s="109">
        <f>IF(SP_NORTE!B124="","*",SP_NORTE!B124)</f>
        <v>45938</v>
      </c>
      <c r="D121" s="108" t="str">
        <f>IF(SP_NORTE!D124="","*",SP_NORTE!D124)</f>
        <v>RAFAEL (TP-695)</v>
      </c>
      <c r="E121" s="108" t="str">
        <f>IF(SP_NORTE!H124="","*",SP_NORTE!H124)</f>
        <v>-</v>
      </c>
      <c r="F121" s="114" t="str">
        <f>IF(SP_NORTE!M124="","*",SP_NORTE!M124)</f>
        <v>ZCV-ZCT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 hidden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A67</v>
      </c>
      <c r="E122" s="108" t="str">
        <f>IF(SP_NORTE!H125="","*",SP_NORTE!H125)</f>
        <v>ZPNZXB</v>
      </c>
      <c r="F122" s="114" t="str">
        <f>IF(SP_NORTE!M125="","*",SP_NORTE!M125)</f>
        <v>ZPN-ZCV</v>
      </c>
      <c r="G122" s="109" t="str">
        <f>IF(SP_NORTE!I125="","*",SP_NORTE!I125)</f>
        <v>ZPNZXB</v>
      </c>
      <c r="H122" s="109" t="str">
        <f>IF(SP_NORTE!AB125="","*",SP_NORTE!AB125)</f>
        <v>FIXO</v>
      </c>
      <c r="I122" s="109" t="str">
        <f>IF(SP_NORTE!AC125="","*",SP_NORTE!AC125)</f>
        <v>ACIONAMENTO</v>
      </c>
      <c r="J122" s="110">
        <f>IF(SP_NORTE!AA125="","*",SP_NORTE!AA125)</f>
        <v>1</v>
      </c>
      <c r="K122" s="111">
        <f>IF(SP_NORTE!AD125="","*",SP_NORTE!AD125)</f>
        <v>0.33333333333333331</v>
      </c>
    </row>
    <row r="123" spans="2:11" s="112" customFormat="1" hidden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W92</v>
      </c>
      <c r="E123" s="108" t="str">
        <f>IF(SP_NORTE!H126="","*",SP_NORTE!H126)</f>
        <v>K58K59-2</v>
      </c>
      <c r="F123" s="114" t="str">
        <f>IF(SP_NORTE!M126="","*",SP_NORTE!M126)</f>
        <v>ZDG-ZTN</v>
      </c>
      <c r="G123" s="109" t="str">
        <f>IF(SP_NORTE!I126="","*",SP_NORTE!I126)</f>
        <v>K58K59-2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 t="str">
        <f>IF(SP_NORTE!AA126="","*",SP_NORTE!AA126)</f>
        <v>2 (Clayton + Roberto)</v>
      </c>
      <c r="K123" s="111">
        <f>IF(SP_NORTE!AD126="","*",SP_NORTE!AD126)</f>
        <v>0.29166666666666669</v>
      </c>
    </row>
    <row r="124" spans="2:11" s="112" customFormat="1" hidden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DANILO (TP-837)</v>
      </c>
      <c r="E124" s="108" t="str">
        <f>IF(SP_NORTE!H127="","*",SP_NORTE!H127)</f>
        <v>-</v>
      </c>
      <c r="F124" s="114" t="str">
        <f>IF(SP_NORTE!M127="","*",SP_NORTE!M127)</f>
        <v>ZDG-ZTN</v>
      </c>
      <c r="G124" s="109" t="str">
        <f>IF(SP_NORTE!I127="","*",SP_NORTE!I127)</f>
        <v>-</v>
      </c>
      <c r="H124" s="109" t="str">
        <f>IF(SP_NORTE!AB127="","*",SP_NORTE!AB127)</f>
        <v>-</v>
      </c>
      <c r="I124" s="109" t="str">
        <f>IF(SP_NORTE!AC127="","*",SP_NORTE!AC127)</f>
        <v>-</v>
      </c>
      <c r="J124" s="110" t="str">
        <f>IF(SP_NORTE!AA127="","*",SP_NORTE!AA127)</f>
        <v>-</v>
      </c>
      <c r="K124" s="111" t="str">
        <f>IF(SP_NORTE!AD127="","*",SP_NORTE!AD127)</f>
        <v>-</v>
      </c>
    </row>
    <row r="125" spans="2:11" s="112" customFormat="1" hidden="1">
      <c r="B125" s="108" t="str">
        <f>IF(SP_NORTE!Y128="","*",SP_NORTE!Y128)</f>
        <v>*</v>
      </c>
      <c r="C125" s="109" t="str">
        <f>IF(SP_NORTE!B128="","*",SP_NORTE!B128)</f>
        <v>*</v>
      </c>
      <c r="D125" s="108" t="str">
        <f>IF(SP_NORTE!D128="","*",SP_NORTE!D128)</f>
        <v>V40</v>
      </c>
      <c r="E125" s="108" t="str">
        <f>IF(SP_NORTE!H128="","*",SP_NORTE!H128)</f>
        <v>ZTO</v>
      </c>
      <c r="F125" s="114" t="str">
        <f>IF(SP_NORTE!M128="","*",SP_NORTE!M128)</f>
        <v>ZTO-ZDZ</v>
      </c>
      <c r="G125" s="109" t="str">
        <f>IF(SP_NORTE!I128="","*",SP_NORTE!I128)</f>
        <v>ZTO</v>
      </c>
      <c r="H125" s="109" t="str">
        <f>IF(SP_NORTE!AB128="","*",SP_NORTE!AB128)</f>
        <v>FIXO</v>
      </c>
      <c r="I125" s="109" t="str">
        <f>IF(SP_NORTE!AC128="","*",SP_NORTE!AC128)</f>
        <v>ACIONAMENTO</v>
      </c>
      <c r="J125" s="110">
        <f>IF(SP_NORTE!AA128="","*",SP_NORTE!AA128)</f>
        <v>1</v>
      </c>
      <c r="K125" s="111">
        <f>IF(SP_NORTE!AD128="","*",SP_NORTE!AD128)</f>
        <v>0.29166666666666669</v>
      </c>
    </row>
    <row r="126" spans="2:11" s="112" customFormat="1">
      <c r="B126" s="108" t="str">
        <f>IF(SP_NORTE!Y129="","*",SP_NORTE!Y129)</f>
        <v>OPORTUNIDADE</v>
      </c>
      <c r="C126" s="109">
        <f>IF(SP_NORTE!B129="","*",SP_NORTE!B129)</f>
        <v>45938</v>
      </c>
      <c r="D126" s="108" t="str">
        <f>IF(SP_NORTE!D129="","*",SP_NORTE!D129)</f>
        <v>W99</v>
      </c>
      <c r="E126" s="108" t="str">
        <f>IF(SP_NORTE!H129="","*",SP_NORTE!H129)</f>
        <v>ZMA</v>
      </c>
      <c r="F126" s="114" t="str">
        <f>IF(SP_NORTE!M129="","*",SP_NORTE!M129)</f>
        <v>ZTO-ZDZ</v>
      </c>
      <c r="G126" s="109" t="str">
        <f>IF(SP_NORTE!I129="","*",SP_NORTE!I129)</f>
        <v>-</v>
      </c>
      <c r="H126" s="109" t="str">
        <f>IF(SP_NORTE!AB129="","*",SP_NORTE!AB129)</f>
        <v>ESCALA</v>
      </c>
      <c r="I126" s="109" t="str">
        <f>IF(SP_NORTE!AC129="","*",SP_NORTE!AC129)</f>
        <v>AGD ACIONAMENTO PCM</v>
      </c>
      <c r="J126" s="110">
        <f>IF(SP_NORTE!AA129="","*",SP_NORTE!AA129)</f>
        <v>2</v>
      </c>
      <c r="K126" s="111">
        <f>IF(SP_NORTE!AD129="","*",SP_NORTE!AD129)</f>
        <v>0.29166666666666669</v>
      </c>
    </row>
    <row r="127" spans="2:11" s="112" customFormat="1" hidden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-</v>
      </c>
      <c r="F127" s="114" t="str">
        <f>IF(SP_NORTE!M130="","*",SP_NORTE!M130)</f>
        <v>ZTO-ZOI</v>
      </c>
      <c r="G127" s="109" t="str">
        <f>IF(SP_NORTE!I130="","*",SP_NORTE!I130)</f>
        <v>ZMA</v>
      </c>
      <c r="H127" s="109" t="str">
        <f>IF(SP_NORTE!AB130="","*",SP_NORTE!AB130)</f>
        <v>-</v>
      </c>
      <c r="I127" s="109" t="str">
        <f>IF(SP_NORTE!AC130="","*",SP_NORTE!AC130)</f>
        <v>-</v>
      </c>
      <c r="J127" s="110" t="str">
        <f>IF(SP_NORTE!AA130="","*",SP_NORTE!AA130)</f>
        <v>-</v>
      </c>
      <c r="K127" s="111" t="str">
        <f>IF(SP_NORTE!AD130="","*",SP_NORTE!AD130)</f>
        <v>-</v>
      </c>
    </row>
    <row r="128" spans="2:11" s="112" customFormat="1" hidden="1">
      <c r="B128" s="108" t="str">
        <f>IF(SP_NORTE!Y131="","*",SP_NORTE!Y131)</f>
        <v>*</v>
      </c>
      <c r="C128" s="109" t="str">
        <f>IF(SP_NORTE!B131="","*",SP_NORTE!B131)</f>
        <v>*</v>
      </c>
      <c r="D128" s="108" t="str">
        <f>IF(SP_NORTE!D131="","*",SP_NORTE!D131)</f>
        <v>V40</v>
      </c>
      <c r="E128" s="108" t="str">
        <f>IF(SP_NORTE!H131="","*",SP_NORTE!H131)</f>
        <v>ZTO</v>
      </c>
      <c r="F128" s="114" t="str">
        <f>IF(SP_NORTE!M131="","*",SP_NORTE!M131)</f>
        <v>ZTO-ZOI</v>
      </c>
      <c r="G128" s="109" t="str">
        <f>IF(SP_NORTE!I131="","*",SP_NORTE!I131)</f>
        <v>ZTO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 hidden="1">
      <c r="B129" s="108" t="str">
        <f>IF(SP_NORTE!Y132="","*",SP_NORTE!Y132)</f>
        <v>OPORTUNIDADE</v>
      </c>
      <c r="C129" s="109">
        <f>IF(SP_NORTE!B132="","*",SP_NORTE!B132)</f>
        <v>45938</v>
      </c>
      <c r="D129" s="108" t="str">
        <f>IF(SP_NORTE!D132="","*",SP_NORTE!D132)</f>
        <v>KLECIO (TP-699)</v>
      </c>
      <c r="E129" s="108" t="str">
        <f>IF(SP_NORTE!H132="","*",SP_NORTE!H132)</f>
        <v>-</v>
      </c>
      <c r="F129" s="114" t="str">
        <f>IF(SP_NORTE!M132="","*",SP_NORTE!M132)</f>
        <v>ZQX-1</v>
      </c>
      <c r="G129" s="109" t="str">
        <f>IF(SP_NORTE!I132="","*",SP_NORTE!I132)</f>
        <v>-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 hidden="1">
      <c r="B130" s="108" t="str">
        <f>IF(SP_NORTE!Y133="","*",SP_NORTE!Y133)</f>
        <v>SIM</v>
      </c>
      <c r="C130" s="109">
        <f>IF(SP_NORTE!B133="","*",SP_NORTE!B133)</f>
        <v>45938</v>
      </c>
      <c r="D130" s="108" t="str">
        <f>IF(SP_NORTE!D133="","*",SP_NORTE!D133)</f>
        <v>A74</v>
      </c>
      <c r="E130" s="108" t="str">
        <f>IF(SP_NORTE!H133="","*",SP_NORTE!H133)</f>
        <v>ZRQ138</v>
      </c>
      <c r="F130" s="114" t="str">
        <f>IF(SP_NORTE!M133="","*",SP_NORTE!M133)</f>
        <v>ZRQ-ZSU</v>
      </c>
      <c r="G130" s="109" t="str">
        <f>IF(SP_NORTE!I133="","*",SP_NORTE!I133)</f>
        <v>ZSU1</v>
      </c>
      <c r="H130" s="109" t="str">
        <f>IF(SP_NORTE!AB133="","*",SP_NORTE!AB133)</f>
        <v>FIXO</v>
      </c>
      <c r="I130" s="109" t="str">
        <f>IF(SP_NORTE!AC133="","*",SP_NORTE!AC133)</f>
        <v>ACIONAMENTO</v>
      </c>
      <c r="J130" s="110">
        <f>IF(SP_NORTE!AA133="","*",SP_NORTE!AA133)</f>
        <v>1</v>
      </c>
      <c r="K130" s="111">
        <f>IF(SP_NORTE!AD133="","*",SP_NORTE!AD133)</f>
        <v>0.375</v>
      </c>
    </row>
    <row r="131" spans="2:11" s="112" customFormat="1" hidden="1">
      <c r="B131" s="108" t="str">
        <f>IF(SP_NORTE!Y134="","*",SP_NORTE!Y134)</f>
        <v>*</v>
      </c>
      <c r="C131" s="109" t="str">
        <f>IF(SP_NORTE!B134="","*",SP_NORTE!B134)</f>
        <v>*</v>
      </c>
      <c r="D131" s="108" t="str">
        <f>IF(SP_NORTE!D134="","*",SP_NORTE!D134)</f>
        <v>*</v>
      </c>
      <c r="E131" s="108" t="str">
        <f>IF(SP_NORTE!H134="","*",SP_NORTE!H134)</f>
        <v>-</v>
      </c>
      <c r="F131" s="114" t="str">
        <f>IF(SP_NORTE!M134="","*",SP_NORTE!M134)</f>
        <v>-</v>
      </c>
      <c r="G131" s="109" t="str">
        <f>IF(SP_NORTE!I134="","*",SP_NORTE!I134)</f>
        <v>-</v>
      </c>
      <c r="H131" s="109" t="str">
        <f>IF(SP_NORTE!AB134="","*",SP_NORTE!AB134)</f>
        <v>*</v>
      </c>
      <c r="I131" s="109" t="str">
        <f>IF(SP_NORTE!AC134="","*",SP_NORTE!AC134)</f>
        <v>*</v>
      </c>
      <c r="J131" s="110" t="str">
        <f>IF(SP_NORTE!AA134="","*",SP_NORTE!AA134)</f>
        <v>*</v>
      </c>
      <c r="K131" s="111" t="str">
        <f>IF(SP_NORTE!AD134="","*",SP_NORTE!AD134)</f>
        <v>*</v>
      </c>
    </row>
    <row r="132" spans="2:11" s="112" customFormat="1" hidden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*</v>
      </c>
      <c r="E132" s="108" t="str">
        <f>IF(SP_NORTE!H135="","*",SP_NORTE!H135)</f>
        <v>-</v>
      </c>
      <c r="F132" s="114" t="str">
        <f>IF(SP_NORTE!M135="","*",SP_NORTE!M135)</f>
        <v>-</v>
      </c>
      <c r="G132" s="109" t="str">
        <f>IF(SP_NORTE!I135="","*",SP_NORTE!I135)</f>
        <v>-</v>
      </c>
      <c r="H132" s="109" t="str">
        <f>IF(SP_NORTE!AB135="","*",SP_NORTE!AB135)</f>
        <v>*</v>
      </c>
      <c r="I132" s="109" t="str">
        <f>IF(SP_NORTE!AC135="","*",SP_NORTE!AC135)</f>
        <v>*</v>
      </c>
      <c r="J132" s="110" t="str">
        <f>IF(SP_NORTE!AA135="","*",SP_NORTE!AA135)</f>
        <v>*</v>
      </c>
      <c r="K132" s="111" t="str">
        <f>IF(SP_NORTE!AD135="","*",SP_NORTE!AD135)</f>
        <v>*</v>
      </c>
    </row>
    <row r="133" spans="2:11" s="112" customFormat="1" hidden="1">
      <c r="B133" s="108" t="str">
        <f>IF(SP_NORTE!Y136="","*",SP_NORTE!Y136)</f>
        <v>*</v>
      </c>
      <c r="C133" s="109" t="str">
        <f>IF(SP_NORTE!B136="","*",SP_NORTE!B136)</f>
        <v>*</v>
      </c>
      <c r="D133" s="108" t="str">
        <f>IF(SP_NORTE!D136="","*",SP_NORTE!D136)</f>
        <v>*</v>
      </c>
      <c r="E133" s="108" t="str">
        <f>IF(SP_NORTE!H136="","*",SP_NORTE!H136)</f>
        <v>-</v>
      </c>
      <c r="F133" s="114" t="str">
        <f>IF(SP_NORTE!M136="","*",SP_NORTE!M136)</f>
        <v>-</v>
      </c>
      <c r="G133" s="109" t="str">
        <f>IF(SP_NORTE!I136="","*",SP_NORTE!I136)</f>
        <v>-</v>
      </c>
      <c r="H133" s="109" t="str">
        <f>IF(SP_NORTE!AB136="","*",SP_NORTE!AB136)</f>
        <v>*</v>
      </c>
      <c r="I133" s="109" t="str">
        <f>IF(SP_NORTE!AC136="","*",SP_NORTE!AC136)</f>
        <v>*</v>
      </c>
      <c r="J133" s="110" t="str">
        <f>IF(SP_NORTE!AA136="","*",SP_NORTE!AA136)</f>
        <v>*</v>
      </c>
      <c r="K133" s="111" t="str">
        <f>IF(SP_NORTE!AD136="","*",SP_NORTE!AD136)</f>
        <v>*</v>
      </c>
    </row>
    <row r="134" spans="2:11" s="112" customFormat="1" hidden="1">
      <c r="B134" s="108" t="str">
        <f>IF(SP_NORTE!Y137="","*",SP_NORTE!Y137)</f>
        <v>*</v>
      </c>
      <c r="C134" s="109" t="str">
        <f>IF(SP_NORTE!B137="","*",SP_NORTE!B137)</f>
        <v>*</v>
      </c>
      <c r="D134" s="108" t="str">
        <f>IF(SP_NORTE!D137="","*",SP_NORTE!D137)</f>
        <v>*</v>
      </c>
      <c r="E134" s="108" t="str">
        <f>IF(SP_NORTE!H137="","*",SP_NORTE!H137)</f>
        <v>-</v>
      </c>
      <c r="F134" s="114" t="str">
        <f>IF(SP_NORTE!M137="","*",SP_NORTE!M137)</f>
        <v>-</v>
      </c>
      <c r="G134" s="109" t="str">
        <f>IF(SP_NORTE!I137="","*",SP_NORTE!I137)</f>
        <v>-</v>
      </c>
      <c r="H134" s="109" t="str">
        <f>IF(SP_NORTE!AB137="","*",SP_NORTE!AB137)</f>
        <v>*</v>
      </c>
      <c r="I134" s="109" t="str">
        <f>IF(SP_NORTE!AC137="","*",SP_NORTE!AC137)</f>
        <v>*</v>
      </c>
      <c r="J134" s="110" t="str">
        <f>IF(SP_NORTE!AA137="","*",SP_NORTE!AA137)</f>
        <v>*</v>
      </c>
      <c r="K134" s="111" t="str">
        <f>IF(SP_NORTE!AD137="","*",SP_NORTE!AD137)</f>
        <v>*</v>
      </c>
    </row>
    <row r="135" spans="2:11" s="112" customFormat="1" hidden="1">
      <c r="B135" s="108" t="str">
        <f>IF(SP_NORTE!Y138="","*",SP_NORTE!Y138)</f>
        <v>*</v>
      </c>
      <c r="C135" s="109" t="str">
        <f>IF(SP_NORTE!B138="","*",SP_NORTE!B138)</f>
        <v>*</v>
      </c>
      <c r="D135" s="108" t="str">
        <f>IF(SP_NORTE!D138="","*",SP_NORTE!D138)</f>
        <v>*</v>
      </c>
      <c r="E135" s="108" t="str">
        <f>IF(SP_NORTE!H138="","*",SP_NORTE!H138)</f>
        <v>-</v>
      </c>
      <c r="F135" s="114" t="str">
        <f>IF(SP_NORTE!M138="","*",SP_NORTE!M138)</f>
        <v>-</v>
      </c>
      <c r="G135" s="109" t="str">
        <f>IF(SP_NORTE!I138="","*",SP_NORTE!I138)</f>
        <v>-</v>
      </c>
      <c r="H135" s="109" t="str">
        <f>IF(SP_NORTE!AB138="","*",SP_NORTE!AB138)</f>
        <v>*</v>
      </c>
      <c r="I135" s="109" t="str">
        <f>IF(SP_NORTE!AC138="","*",SP_NORTE!AC138)</f>
        <v>*</v>
      </c>
      <c r="J135" s="110" t="str">
        <f>IF(SP_NORTE!AA138="","*",SP_NORTE!AA138)</f>
        <v>*</v>
      </c>
      <c r="K135" s="111" t="str">
        <f>IF(SP_NORTE!AD138="","*",SP_NORTE!AD138)</f>
        <v>*</v>
      </c>
    </row>
    <row r="136" spans="2:11" s="112" customFormat="1" hidden="1">
      <c r="B136" s="108" t="str">
        <f>IF(SP_NORTE!Y139="","*",SP_NORTE!Y139)</f>
        <v>*</v>
      </c>
      <c r="C136" s="109" t="str">
        <f>IF(SP_NORTE!B139="","*",SP_NORTE!B139)</f>
        <v>*</v>
      </c>
      <c r="D136" s="108" t="str">
        <f>IF(SP_NORTE!D139="","*",SP_NORTE!D139)</f>
        <v>*</v>
      </c>
      <c r="E136" s="108" t="str">
        <f>IF(SP_NORTE!H139="","*",SP_NORTE!H139)</f>
        <v>-</v>
      </c>
      <c r="F136" s="114" t="str">
        <f>IF(SP_NORTE!M139="","*",SP_NORTE!M139)</f>
        <v>-</v>
      </c>
      <c r="G136" s="109" t="str">
        <f>IF(SP_NORTE!I139="","*",SP_NORTE!I139)</f>
        <v>-</v>
      </c>
      <c r="H136" s="109" t="str">
        <f>IF(SP_NORTE!AB139="","*",SP_NORTE!AB139)</f>
        <v>*</v>
      </c>
      <c r="I136" s="109" t="str">
        <f>IF(SP_NORTE!AC139="","*",SP_NORTE!AC139)</f>
        <v>*</v>
      </c>
      <c r="J136" s="110" t="str">
        <f>IF(SP_NORTE!AA139="","*",SP_NORTE!AA139)</f>
        <v>*</v>
      </c>
      <c r="K136" s="111" t="str">
        <f>IF(SP_NORTE!AD139="","*",SP_NORTE!AD139)</f>
        <v>*</v>
      </c>
    </row>
    <row r="137" spans="2:11" s="112" customFormat="1" hidden="1">
      <c r="B137" s="108" t="str">
        <f>IF(SP_NORTE!Y140="","*",SP_NORTE!Y140)</f>
        <v>*</v>
      </c>
      <c r="C137" s="109" t="str">
        <f>IF(SP_NORTE!B140="","*",SP_NORTE!B140)</f>
        <v>*</v>
      </c>
      <c r="D137" s="108" t="str">
        <f>IF(SP_NORTE!D140="","*",SP_NORTE!D140)</f>
        <v>*</v>
      </c>
      <c r="E137" s="108" t="str">
        <f>IF(SP_NORTE!H140="","*",SP_NORTE!H140)</f>
        <v>-</v>
      </c>
      <c r="F137" s="114" t="str">
        <f>IF(SP_NORTE!M140="","*",SP_NORTE!M140)</f>
        <v>-</v>
      </c>
      <c r="G137" s="109" t="str">
        <f>IF(SP_NORTE!I140="","*",SP_NORTE!I140)</f>
        <v>-</v>
      </c>
      <c r="H137" s="109" t="str">
        <f>IF(SP_NORTE!AB140="","*",SP_NORTE!AB140)</f>
        <v>*</v>
      </c>
      <c r="I137" s="109" t="str">
        <f>IF(SP_NORTE!AC140="","*",SP_NORTE!AC140)</f>
        <v>*</v>
      </c>
      <c r="J137" s="110" t="str">
        <f>IF(SP_NORTE!AA140="","*",SP_NORTE!AA140)</f>
        <v>*</v>
      </c>
      <c r="K137" s="111" t="str">
        <f>IF(SP_NORTE!AD140="","*",SP_NORTE!AD140)</f>
        <v>*</v>
      </c>
    </row>
    <row r="138" spans="2:11" s="112" customFormat="1" hidden="1">
      <c r="B138" s="108" t="str">
        <f>IF(SP_NORTE!Y141="","*",SP_NORTE!Y141)</f>
        <v>*</v>
      </c>
      <c r="C138" s="109" t="str">
        <f>IF(SP_NORTE!B141="","*",SP_NORTE!B141)</f>
        <v>*</v>
      </c>
      <c r="D138" s="108" t="str">
        <f>IF(SP_NORTE!D141="","*",SP_NORTE!D141)</f>
        <v>*</v>
      </c>
      <c r="E138" s="108" t="str">
        <f>IF(SP_NORTE!H141="","*",SP_NORTE!H141)</f>
        <v>-</v>
      </c>
      <c r="F138" s="114" t="str">
        <f>IF(SP_NORTE!M141="","*",SP_NORTE!M141)</f>
        <v>-</v>
      </c>
      <c r="G138" s="109" t="str">
        <f>IF(SP_NORTE!I141="","*",SP_NORTE!I141)</f>
        <v>-</v>
      </c>
      <c r="H138" s="109" t="str">
        <f>IF(SP_NORTE!AB141="","*",SP_NORTE!AB141)</f>
        <v>*</v>
      </c>
      <c r="I138" s="109" t="str">
        <f>IF(SP_NORTE!AC141="","*",SP_NORTE!AC141)</f>
        <v>*</v>
      </c>
      <c r="J138" s="110" t="str">
        <f>IF(SP_NORTE!AA141="","*",SP_NORTE!AA141)</f>
        <v>*</v>
      </c>
      <c r="K138" s="111" t="str">
        <f>IF(SP_NORTE!AD141="","*",SP_NORTE!AD141)</f>
        <v>*</v>
      </c>
    </row>
    <row r="139" spans="2:11" s="112" customFormat="1" hidden="1">
      <c r="B139" s="108" t="str">
        <f>IF(SP_NORTE!Y142="","*",SP_NORTE!Y142)</f>
        <v>*</v>
      </c>
      <c r="C139" s="109" t="str">
        <f>IF(SP_NORTE!B142="","*",SP_NORTE!B142)</f>
        <v>*</v>
      </c>
      <c r="D139" s="108" t="str">
        <f>IF(SP_NORTE!D142="","*",SP_NORTE!D142)</f>
        <v>*</v>
      </c>
      <c r="E139" s="108" t="str">
        <f>IF(SP_NORTE!H142="","*",SP_NORTE!H142)</f>
        <v>-</v>
      </c>
      <c r="F139" s="114" t="str">
        <f>IF(SP_NORTE!M142="","*",SP_NORTE!M142)</f>
        <v>-</v>
      </c>
      <c r="G139" s="109" t="str">
        <f>IF(SP_NORTE!I142="","*",SP_NORTE!I142)</f>
        <v>-</v>
      </c>
      <c r="H139" s="109" t="str">
        <f>IF(SP_NORTE!AB142="","*",SP_NORTE!AB142)</f>
        <v>*</v>
      </c>
      <c r="I139" s="109" t="str">
        <f>IF(SP_NORTE!AC142="","*",SP_NORTE!AC142)</f>
        <v>*</v>
      </c>
      <c r="J139" s="110" t="str">
        <f>IF(SP_NORTE!AA142="","*",SP_NORTE!AA142)</f>
        <v>*</v>
      </c>
      <c r="K139" s="111" t="str">
        <f>IF(SP_NORTE!AD142="","*",SP_NORTE!AD142)</f>
        <v>*</v>
      </c>
    </row>
    <row r="140" spans="2:11" s="112" customFormat="1" hidden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*</v>
      </c>
      <c r="E140" s="108" t="str">
        <f>IF(SP_NORTE!H143="","*",SP_NORTE!H143)</f>
        <v>-</v>
      </c>
      <c r="F140" s="114" t="str">
        <f>IF(SP_NORTE!M143="","*",SP_NORTE!M143)</f>
        <v>-</v>
      </c>
      <c r="G140" s="109" t="str">
        <f>IF(SP_NORTE!I143="","*",SP_NORTE!I143)</f>
        <v>-</v>
      </c>
      <c r="H140" s="109" t="str">
        <f>IF(SP_NORTE!AB143="","*",SP_NORTE!AB143)</f>
        <v>*</v>
      </c>
      <c r="I140" s="109" t="str">
        <f>IF(SP_NORTE!AC143="","*",SP_NORTE!AC143)</f>
        <v>*</v>
      </c>
      <c r="J140" s="110" t="str">
        <f>IF(SP_NORTE!AA143="","*",SP_NORTE!AA143)</f>
        <v>*</v>
      </c>
      <c r="K140" s="111" t="str">
        <f>IF(SP_NORTE!AD143="","*",SP_NORTE!AD143)</f>
        <v>*</v>
      </c>
    </row>
    <row r="141" spans="2:11" s="112" customFormat="1" hidden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*</v>
      </c>
      <c r="E141" s="108" t="str">
        <f>IF(SP_NORTE!H144="","*",SP_NORTE!H144)</f>
        <v>-</v>
      </c>
      <c r="F141" s="114" t="str">
        <f>IF(SP_NORTE!M144="","*",SP_NORTE!M144)</f>
        <v>-</v>
      </c>
      <c r="G141" s="109" t="str">
        <f>IF(SP_NORTE!I144="","*",SP_NORTE!I144)</f>
        <v>-</v>
      </c>
      <c r="H141" s="109" t="str">
        <f>IF(SP_NORTE!AB144="","*",SP_NORTE!AB144)</f>
        <v>*</v>
      </c>
      <c r="I141" s="109" t="str">
        <f>IF(SP_NORTE!AC144="","*",SP_NORTE!AC144)</f>
        <v>*</v>
      </c>
      <c r="J141" s="110" t="str">
        <f>IF(SP_NORTE!AA144="","*",SP_NORTE!AA144)</f>
        <v>*</v>
      </c>
      <c r="K141" s="111" t="str">
        <f>IF(SP_NORTE!AD144="","*",SP_NORTE!AD144)</f>
        <v>*</v>
      </c>
    </row>
    <row r="142" spans="2:11" s="112" customFormat="1" hidden="1">
      <c r="B142" s="108" t="str">
        <f>IF(SP_NORTE!Y145="","*",SP_NORTE!Y145)</f>
        <v>*</v>
      </c>
      <c r="C142" s="109" t="str">
        <f>IF(SP_NORTE!B145="","*",SP_NORTE!B145)</f>
        <v>*</v>
      </c>
      <c r="D142" s="108" t="str">
        <f>IF(SP_NORTE!D145="","*",SP_NORTE!D145)</f>
        <v>*</v>
      </c>
      <c r="E142" s="108" t="str">
        <f>IF(SP_NORTE!H145="","*",SP_NORTE!H145)</f>
        <v>-</v>
      </c>
      <c r="F142" s="114" t="str">
        <f>IF(SP_NORTE!M145="","*",SP_NORTE!M145)</f>
        <v>-</v>
      </c>
      <c r="G142" s="109" t="str">
        <f>IF(SP_NORTE!I145="","*",SP_NORTE!I145)</f>
        <v>-</v>
      </c>
      <c r="H142" s="109" t="str">
        <f>IF(SP_NORTE!AB145="","*",SP_NORTE!AB145)</f>
        <v>*</v>
      </c>
      <c r="I142" s="109" t="str">
        <f>IF(SP_NORTE!AC145="","*",SP_NORTE!AC145)</f>
        <v>*</v>
      </c>
      <c r="J142" s="110" t="str">
        <f>IF(SP_NORTE!AA145="","*",SP_NORTE!AA145)</f>
        <v>*</v>
      </c>
      <c r="K142" s="111" t="str">
        <f>IF(SP_NORTE!AD145="","*",SP_NORTE!AD145)</f>
        <v>*</v>
      </c>
    </row>
    <row r="143" spans="2:11" s="112" customFormat="1" hidden="1">
      <c r="B143" s="108" t="str">
        <f>IF(SP_NORTE!Y146="","*",SP_NORTE!Y146)</f>
        <v>*</v>
      </c>
      <c r="C143" s="109" t="str">
        <f>IF(SP_NORTE!B146="","*",SP_NORTE!B146)</f>
        <v>*</v>
      </c>
      <c r="D143" s="108" t="str">
        <f>IF(SP_NORTE!D146="","*",SP_NORTE!D146)</f>
        <v>*</v>
      </c>
      <c r="E143" s="108" t="str">
        <f>IF(SP_NORTE!H146="","*",SP_NORTE!H146)</f>
        <v>-</v>
      </c>
      <c r="F143" s="114" t="str">
        <f>IF(SP_NORTE!M146="","*",SP_NORTE!M146)</f>
        <v>-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 hidden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*</v>
      </c>
      <c r="E144" s="108" t="str">
        <f>IF(SP_NORTE!H147="","*",SP_NORTE!H147)</f>
        <v>-</v>
      </c>
      <c r="F144" s="114" t="str">
        <f>IF(SP_NORTE!M147="","*",SP_NORTE!M147)</f>
        <v>-</v>
      </c>
      <c r="G144" s="109" t="str">
        <f>IF(SP_NORTE!I147="","*",SP_NORTE!I147)</f>
        <v>-</v>
      </c>
      <c r="H144" s="109" t="str">
        <f>IF(SP_NORTE!AB147="","*",SP_NORTE!AB147)</f>
        <v>*</v>
      </c>
      <c r="I144" s="109" t="str">
        <f>IF(SP_NORTE!AC147="","*",SP_NORTE!AC147)</f>
        <v>*</v>
      </c>
      <c r="J144" s="110" t="str">
        <f>IF(SP_NORTE!AA147="","*",SP_NORTE!AA147)</f>
        <v>*</v>
      </c>
      <c r="K144" s="111" t="str">
        <f>IF(SP_NORTE!AD147="","*",SP_NORTE!AD147)</f>
        <v>*</v>
      </c>
    </row>
    <row r="145" spans="2:11" s="112" customFormat="1" hidden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*</v>
      </c>
      <c r="E145" s="108" t="str">
        <f>IF(SP_NORTE!H148="","*",SP_NORTE!H148)</f>
        <v>-</v>
      </c>
      <c r="F145" s="114" t="str">
        <f>IF(SP_NORTE!M148="","*",SP_NORTE!M148)</f>
        <v>-</v>
      </c>
      <c r="G145" s="109" t="str">
        <f>IF(SP_NORTE!I148="","*",SP_NORTE!I148)</f>
        <v>-</v>
      </c>
      <c r="H145" s="109" t="str">
        <f>IF(SP_NORTE!AB148="","*",SP_NORTE!AB148)</f>
        <v>*</v>
      </c>
      <c r="I145" s="109" t="str">
        <f>IF(SP_NORTE!AC148="","*",SP_NORTE!AC148)</f>
        <v>*</v>
      </c>
      <c r="J145" s="110" t="str">
        <f>IF(SP_NORTE!AA148="","*",SP_NORTE!AA148)</f>
        <v>*</v>
      </c>
      <c r="K145" s="111" t="str">
        <f>IF(SP_NORTE!AD148="","*",SP_NORTE!AD148)</f>
        <v>*</v>
      </c>
    </row>
    <row r="146" spans="2:11" s="112" customFormat="1" hidden="1">
      <c r="B146" s="108" t="str">
        <f>IF(SP_NORTE!Y149="","*",SP_NORTE!Y149)</f>
        <v>*</v>
      </c>
      <c r="C146" s="109" t="str">
        <f>IF(SP_NORTE!B149="","*",SP_NORTE!B149)</f>
        <v>*</v>
      </c>
      <c r="D146" s="108" t="str">
        <f>IF(SP_NORTE!D149="","*",SP_NORTE!D149)</f>
        <v>*</v>
      </c>
      <c r="E146" s="108" t="str">
        <f>IF(SP_NORTE!H149="","*",SP_NORTE!H149)</f>
        <v>-</v>
      </c>
      <c r="F146" s="114" t="str">
        <f>IF(SP_NORTE!M149="","*",SP_NORTE!M149)</f>
        <v>-</v>
      </c>
      <c r="G146" s="109" t="str">
        <f>IF(SP_NORTE!I149="","*",SP_NORTE!I149)</f>
        <v>-</v>
      </c>
      <c r="H146" s="109" t="str">
        <f>IF(SP_NORTE!AB149="","*",SP_NORTE!AB149)</f>
        <v>*</v>
      </c>
      <c r="I146" s="109" t="str">
        <f>IF(SP_NORTE!AC149="","*",SP_NORTE!AC149)</f>
        <v>*</v>
      </c>
      <c r="J146" s="110" t="str">
        <f>IF(SP_NORTE!AA149="","*",SP_NORTE!AA149)</f>
        <v>*</v>
      </c>
      <c r="K146" s="111" t="str">
        <f>IF(SP_NORTE!AD149="","*",SP_NORTE!AD149)</f>
        <v>*</v>
      </c>
    </row>
    <row r="147" spans="2:11" s="112" customFormat="1" hidden="1">
      <c r="B147" s="108" t="str">
        <f>IF(SP_NORTE!Y150="","*",SP_NORTE!Y150)</f>
        <v>*</v>
      </c>
      <c r="C147" s="109" t="str">
        <f>IF(SP_NORTE!B150="","*",SP_NORTE!B150)</f>
        <v>*</v>
      </c>
      <c r="D147" s="108" t="str">
        <f>IF(SP_NORTE!D150="","*",SP_NORTE!D150)</f>
        <v>*</v>
      </c>
      <c r="E147" s="108" t="str">
        <f>IF(SP_NORTE!H150="","*",SP_NORTE!H150)</f>
        <v>-</v>
      </c>
      <c r="F147" s="114" t="str">
        <f>IF(SP_NORTE!M150="","*",SP_NORTE!M150)</f>
        <v>-</v>
      </c>
      <c r="G147" s="109" t="str">
        <f>IF(SP_NORTE!I150="","*",SP_NORTE!I150)</f>
        <v>-</v>
      </c>
      <c r="H147" s="109" t="str">
        <f>IF(SP_NORTE!AB150="","*",SP_NORTE!AB150)</f>
        <v>*</v>
      </c>
      <c r="I147" s="109" t="str">
        <f>IF(SP_NORTE!AC150="","*",SP_NORTE!AC150)</f>
        <v>*</v>
      </c>
      <c r="J147" s="110" t="str">
        <f>IF(SP_NORTE!AA150="","*",SP_NORTE!AA150)</f>
        <v>*</v>
      </c>
      <c r="K147" s="111" t="str">
        <f>IF(SP_NORTE!AD150="","*",SP_NORTE!AD150)</f>
        <v>*</v>
      </c>
    </row>
    <row r="148" spans="2:11" s="112" customFormat="1" hidden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*</v>
      </c>
      <c r="E148" s="108" t="str">
        <f>IF(SP_NORTE!H151="","*",SP_NORTE!H151)</f>
        <v>-</v>
      </c>
      <c r="F148" s="114" t="str">
        <f>IF(SP_NORTE!M151="","*",SP_NORTE!M151)</f>
        <v>-</v>
      </c>
      <c r="G148" s="109" t="str">
        <f>IF(SP_NORTE!I151="","*",SP_NORTE!I151)</f>
        <v>-</v>
      </c>
      <c r="H148" s="109" t="str">
        <f>IF(SP_NORTE!AB151="","*",SP_NORTE!AB151)</f>
        <v>*</v>
      </c>
      <c r="I148" s="109" t="str">
        <f>IF(SP_NORTE!AC151="","*",SP_NORTE!AC151)</f>
        <v>*</v>
      </c>
      <c r="J148" s="110" t="str">
        <f>IF(SP_NORTE!AA151="","*",SP_NORTE!AA151)</f>
        <v>*</v>
      </c>
      <c r="K148" s="111" t="str">
        <f>IF(SP_NORTE!AD151="","*",SP_NORTE!AD151)</f>
        <v>*</v>
      </c>
    </row>
    <row r="149" spans="2:11" s="112" customFormat="1" hidden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 hidden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 hidden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 hidden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 hidden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 hidden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 hidden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 hidden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 hidden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 hidden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 hidden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 hidden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 hidden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 hidden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 hidden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 hidden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 hidden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 hidden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 hidden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 hidden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 hidden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 hidden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 hidden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 hidden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 hidden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 hidden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 hidden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 hidden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 hidden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 hidden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 hidden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 hidden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 hidden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 hidden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 hidden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 hidden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 hidden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 hidden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 hidden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 hidden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 hidden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 hidden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 hidden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 hidden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 hidden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 hidden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 hidden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 hidden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 hidden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 hidden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 hidden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 hidden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 hidden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 hidden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 hidden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 hidden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 hidden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 hidden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 hidden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 hidden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 hidden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 hidden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 hidden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 hidden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 hidden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 hidden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 hidden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 hidden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 hidden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 hidden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 hidden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 hidden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 hidden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 hidden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 hidden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 hidden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 hidden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 hidden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 hidden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 hidden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 hidden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 hidden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 hidden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 hidden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 hidden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 hidden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 hidden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 hidden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 hidden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 hidden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 hidden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 hidden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 hidden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 hidden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 hidden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 hidden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 hidden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 hidden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 hidden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 hidden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 hidden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 hidden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 hidden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 hidden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 hidden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 hidden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 hidden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 hidden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 hidden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 hidden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 hidden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 hidden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 hidden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 hidden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 hidden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 hidden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 hidden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 hidden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 hidden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 hidden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 hidden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 hidden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 hidden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 hidden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 hidden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 hidden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 hidden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 hidden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 hidden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 hidden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 hidden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 hidden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 hidden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 hidden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 hidden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 hidden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 hidden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 hidden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 hidden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 hidden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 hidden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 hidden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 hidden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 hidden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 hidden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 hidden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 hidden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 hidden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 hidden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 hidden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 hidden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 hidden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 hidden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 hidden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 hidden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 hidden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 hidden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 hidden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 hidden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 hidden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 hidden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 hidden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 hidden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 hidden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 hidden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 hidden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 hidden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 hidden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 hidden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 hidden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 hidden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 hidden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 hidden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 hidden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 hidden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 hidden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 hidden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 hidden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 hidden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 hidden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 hidden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 hidden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 hidden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 hidden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 hidden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 hidden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 hidden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 hidden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 hidden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 hidden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 hidden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 hidden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 hidden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 hidden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 hidden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 hidden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 hidden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 hidden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 hidden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 hidden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 hidden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 hidden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 hidden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 hidden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 hidden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 hidden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 hidden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 hidden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 hidden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 hidden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 hidden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 hidden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 hidden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 hidden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 hidden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 hidden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 hidden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 hidden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 hidden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 hidden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 hidden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 hidden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 hidden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 hidden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 hidden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 hidden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 hidden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 hidden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 hidden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 hidden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 hidden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 hidden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 hidden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 hidden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 hidden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 hidden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 hidden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 hidden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 hidden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 hidden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 hidden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 hidden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 hidden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 hidden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 hidden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 hidden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 hidden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 hidden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 hidden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 hidden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 hidden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 hidden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 hidden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 hidden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 hidden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 hidden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 hidden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 hidden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 hidden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 hidden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 hidden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 hidden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 hidden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 hidden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 hidden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 hidden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 hidden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 hidden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 hidden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 hidden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 hidden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 hidden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 hidden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 hidden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 hidden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 hidden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 hidden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 hidden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 hidden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 hidden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 hidden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 hidden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 hidden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 hidden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 hidden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 hidden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 hidden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 hidden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 hidden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 hidden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 hidden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 hidden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 hidden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 hidden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 hidden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 hidden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 hidden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 hidden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 hidden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 hidden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 hidden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 hidden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 hidden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 hidden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 hidden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 hidden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 hidden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 hidden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 hidden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 hidden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 hidden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 hidden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 hidden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 hidden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 hidden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 hidden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 hidden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 hidden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 hidden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 hidden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 hidden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 hidden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 hidden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 hidden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 hidden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 hidden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 hidden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 hidden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 hidden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 hidden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 hidden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 hidden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 hidden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 hidden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 hidden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 hidden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 hidden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 hidden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 hidden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 hidden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 hidden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 hidden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 hidden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 hidden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 hidden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 hidden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 hidden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 hidden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 hidden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 hidden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 hidden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 hidden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 hidden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 hidden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 hidden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 hidden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 hidden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 hidden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 hidden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 hidden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 hidden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 hidden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 hidden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 hidden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 hidden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 hidden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 hidden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 hidden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 hidden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 hidden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 hidden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 hidden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 hidden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 hidden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 hidden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 hidden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 hidden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*</v>
      </c>
      <c r="F525" s="114" t="str">
        <f>IF(SP_NORTE!M528="","*",SP_NORTE!M528)</f>
        <v>-</v>
      </c>
      <c r="G525" s="109" t="str">
        <f>IF(SP_NORTE!I528="","*",SP_NORTE!I528)</f>
        <v>*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 hidden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*</v>
      </c>
      <c r="F526" s="114" t="str">
        <f>IF(SP_NORTE!M529="","*",SP_NORTE!M529)</f>
        <v>-</v>
      </c>
      <c r="G526" s="109" t="str">
        <f>IF(SP_NORTE!I529="","*",SP_NORTE!I529)</f>
        <v>*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 hidden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*</v>
      </c>
      <c r="F527" s="114" t="str">
        <f>IF(SP_NORTE!M530="","*",SP_NORTE!M530)</f>
        <v>-</v>
      </c>
      <c r="G527" s="109" t="str">
        <f>IF(SP_NORTE!I530="","*",SP_NORTE!I530)</f>
        <v>*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 hidden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 hidden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 hidden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 hidden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 hidden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 hidden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 hidden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 hidden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 hidden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 hidden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 hidden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 hidden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 hidden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 hidden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 hidden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 hidden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 hidden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 hidden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 hidden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 hidden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 hidden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 hidden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 hidden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 hidden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 hidden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 hidden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 hidden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 hidden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 hidden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 hidden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 hidden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 hidden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 hidden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 hidden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 hidden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 hidden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 hidden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 hidden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 hidden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 hidden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 hidden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 hidden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 hidden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 hidden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 hidden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 hidden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 hidden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 hidden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 hidden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 hidden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 hidden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 hidden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 hidden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 hidden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 hidden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 hidden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 hidden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 hidden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 hidden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 hidden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 hidden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 hidden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 hidden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 hidden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 hidden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 hidden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 hidden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 hidden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 hidden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 hidden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 hidden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 hidden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 hidden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 hidden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 hidden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 hidden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 hidden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 hidden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 hidden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 hidden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 hidden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 hidden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 hidden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 hidden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 hidden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 hidden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 hidden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 hidden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 hidden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 hidden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 hidden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 hidden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 hidden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 hidden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 hidden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 hidden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 hidden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 hidden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 hidden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 hidden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 hidden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 hidden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 hidden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 hidden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 hidden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 hidden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 hidden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 hidden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 hidden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 hidden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 hidden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 hidden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 hidden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 hidden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 hidden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 hidden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 hidden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 hidden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 hidden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 hidden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 hidden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 hidden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 hidden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 hidden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 hidden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 hidden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 hidden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 hidden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 hidden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 hidden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 hidden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 hidden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 hidden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 hidden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 hidden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 hidden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 hidden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 hidden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 hidden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 hidden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 hidden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 hidden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 hidden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 hidden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 hidden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 hidden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 hidden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 hidden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 hidden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 hidden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 hidden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 hidden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 hidden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 hidden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 hidden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 hidden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 hidden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 hidden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 hidden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 hidden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 hidden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 hidden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 hidden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 hidden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 hidden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 hidden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 hidden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 hidden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 hidden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 hidden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 hidden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 hidden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 hidden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 hidden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 hidden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 hidden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 hidden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 hidden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 hidden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 hidden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 hidden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 hidden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 hidden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 hidden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 hidden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 hidden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 hidden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 hidden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 hidden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 hidden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 hidden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 hidden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 hidden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 hidden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 hidden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 hidden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 hidden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 hidden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 hidden="1">
      <c r="B726" s="108" t="str">
        <f>IF(SP_NORTE!Y729="","*",SP_NORTE!Y729)</f>
        <v>OPORTUNIDADE</v>
      </c>
      <c r="C726" s="109" t="str">
        <f>IF(SP_NORTE!B729="","*",SP_NORTE!B729)</f>
        <v>*</v>
      </c>
      <c r="D726" s="108" t="str">
        <f>IF(SP_NORTE!D729="","*",SP_NORTE!D729)</f>
        <v>V89</v>
      </c>
      <c r="E726" s="108" t="str">
        <f>IF(SP_NORTE!H729="","*",SP_NORTE!H729)</f>
        <v>ZYU</v>
      </c>
      <c r="F726" s="114" t="str">
        <f>IF(SP_NORTE!M729="","*",SP_NORTE!M729)</f>
        <v>-</v>
      </c>
      <c r="G726" s="109" t="str">
        <f>IF(SP_NORTE!I729="","*",SP_NORTE!I729)</f>
        <v>ZRO</v>
      </c>
      <c r="H726" s="109" t="str">
        <f>IF(SP_NORTE!AB729="","*",SP_NORTE!AB729)</f>
        <v>ESCALA</v>
      </c>
      <c r="I726" s="109" t="str">
        <f>IF(SP_NORTE!AC729="","*",SP_NORTE!AC729)</f>
        <v>*</v>
      </c>
      <c r="J726" s="110">
        <f>IF(SP_NORTE!AA729="","*",SP_NORTE!AA729)</f>
        <v>1</v>
      </c>
      <c r="K726" s="111">
        <f>IF(SP_NORTE!AD729="","*",SP_NORTE!AD729)</f>
        <v>0.29166666666666669</v>
      </c>
    </row>
    <row r="727" spans="2:11" s="112" customFormat="1" hidden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 hidden="1">
      <c r="B728" s="108" t="str">
        <f>IF(SP_NORTE!Y731="","*",SP_NORTE!Y731)</f>
        <v>OPORTUNIDADE</v>
      </c>
      <c r="C728" s="109" t="str">
        <f>IF(SP_NORTE!B731="","*",SP_NORTE!B731)</f>
        <v>*</v>
      </c>
      <c r="D728" s="108" t="str">
        <f>IF(SP_NORTE!D731="","*",SP_NORTE!D731)</f>
        <v>ANTÔNIO (TP-713)</v>
      </c>
      <c r="E728" s="108" t="str">
        <f>IF(SP_NORTE!H731="","*",SP_NORTE!H731)</f>
        <v>ZOI</v>
      </c>
      <c r="F728" s="114" t="str">
        <f>IF(SP_NORTE!M731="","*",SP_NORTE!M731)</f>
        <v>ZTO-ZOI</v>
      </c>
      <c r="G728" s="109" t="str">
        <f>IF(SP_NORTE!I731="","*",SP_NORTE!I731)</f>
        <v>-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 hidden="1">
      <c r="B729" s="108" t="str">
        <f>IF(SP_NORTE!Y732="","*",SP_NORTE!Y732)</f>
        <v>*</v>
      </c>
      <c r="C729" s="109" t="str">
        <f>IF(SP_NORTE!B732="","*",SP_NORTE!B732)</f>
        <v>*</v>
      </c>
      <c r="D729" s="108" t="str">
        <f>IF(SP_NORTE!D732="","*",SP_NORTE!D732)</f>
        <v>*</v>
      </c>
      <c r="E729" s="108" t="str">
        <f>IF(SP_NORTE!H732="","*",SP_NORTE!H732)</f>
        <v>*</v>
      </c>
      <c r="F729" s="114" t="str">
        <f>IF(SP_NORTE!M732="","*",SP_NORTE!M732)</f>
        <v>-</v>
      </c>
      <c r="G729" s="109" t="str">
        <f>IF(SP_NORTE!I732="","*",SP_NORTE!I732)</f>
        <v>*</v>
      </c>
      <c r="H729" s="109" t="str">
        <f>IF(SP_NORTE!AB732="","*",SP_NORTE!AB732)</f>
        <v>*</v>
      </c>
      <c r="I729" s="109" t="str">
        <f>IF(SP_NORTE!AC732="","*",SP_NORTE!AC732)</f>
        <v>*</v>
      </c>
      <c r="J729" s="110" t="str">
        <f>IF(SP_NORTE!AA732="","*",SP_NORTE!AA732)</f>
        <v>*</v>
      </c>
      <c r="K729" s="111" t="str">
        <f>IF(SP_NORTE!AD732="","*",SP_NORTE!AD732)</f>
        <v>*</v>
      </c>
    </row>
    <row r="730" spans="2:11" s="112" customFormat="1" hidden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*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 hidden="1">
      <c r="B731" s="108" t="str">
        <f>IF(SP_NORTE!Y734="","*",SP_NORTE!Y734)</f>
        <v>*</v>
      </c>
      <c r="C731" s="109" t="str">
        <f>IF(SP_NORTE!B734="","*",SP_NORTE!B734)</f>
        <v>*</v>
      </c>
      <c r="D731" s="108" t="str">
        <f>IF(SP_NORTE!D734="","*",SP_NORTE!D734)</f>
        <v>*</v>
      </c>
      <c r="E731" s="108" t="str">
        <f>IF(SP_NORTE!H734="","*",SP_NORTE!H734)</f>
        <v>*</v>
      </c>
      <c r="F731" s="114" t="str">
        <f>IF(SP_NORTE!M734="","*",SP_NORTE!M734)</f>
        <v>*</v>
      </c>
      <c r="G731" s="109" t="str">
        <f>IF(SP_NORTE!I734="","*",SP_NORTE!I734)</f>
        <v>*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 hidden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*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 hidden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 hidden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 hidden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 hidden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 hidden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 hidden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 hidden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 hidden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 hidden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 hidden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 hidden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 hidden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 hidden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 hidden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 hidden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 hidden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 hidden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 hidden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 hidden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 hidden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 hidden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 hidden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 hidden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 hidden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 hidden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 hidden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 hidden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 hidden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 hidden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 hidden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 hidden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 hidden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 hidden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 hidden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 hidden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 hidden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 hidden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 hidden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 hidden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 hidden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 hidden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 hidden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 hidden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 hidden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 hidden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 hidden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 hidden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 hidden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 hidden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 hidden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 hidden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 hidden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 hidden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 hidden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 hidden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 hidden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 hidden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 hidden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 hidden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 hidden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 hidden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 hidden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 hidden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 hidden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 hidden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 hidden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 hidden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 hidden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 hidden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 hidden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 hidden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 hidden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 hidden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 hidden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 hidden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 hidden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 hidden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 hidden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 hidden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 hidden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 hidden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 hidden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 hidden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 hidden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 hidden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 hidden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 hidden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 hidden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 hidden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 hidden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 hidden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 hidden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 hidden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 hidden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 hidden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 hidden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 hidden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 hidden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 hidden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 hidden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 hidden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 hidden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 hidden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 hidden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 hidden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 hidden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 hidden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 hidden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 hidden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 hidden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 hidden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 hidden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 hidden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 hidden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 hidden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 hidden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 hidden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 hidden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 hidden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 hidden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 hidden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 hidden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 hidden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 hidden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 hidden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 hidden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 hidden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 hidden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 hidden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 hidden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 hidden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 hidden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 hidden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 hidden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 hidden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 hidden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 hidden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 hidden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 hidden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 hidden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 hidden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 hidden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 hidden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 hidden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 hidden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 hidden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 hidden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 hidden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 hidden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 hidden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 hidden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 hidden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 hidden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 hidden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 hidden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 hidden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 hidden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 hidden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 hidden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 hidden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 hidden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 hidden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 hidden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 hidden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 hidden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 hidden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 hidden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 hidden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 hidden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 hidden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 hidden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 hidden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 hidden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 hidden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 hidden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 hidden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 hidden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 hidden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 hidden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 hidden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 hidden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 hidden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 hidden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 hidden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 hidden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 hidden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 hidden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 hidden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 hidden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 hidden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 hidden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 hidden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 hidden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 hidden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 hidden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 hidden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 hidden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 hidden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 hidden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 hidden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 hidden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 hidden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 hidden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 hidden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 hidden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 hidden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 hidden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 hidden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 hidden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 hidden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 hidden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 hidden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 hidden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 hidden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 hidden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 hidden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 hidden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 hidden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 hidden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 hidden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 hidden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 hidden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 hidden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 hidden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 hidden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 hidden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 hidden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 hidden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 hidden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 hidden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 hidden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 hidden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 hidden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 hidden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 hidden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 hidden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 hidden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 hidden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 hidden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 hidden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 hidden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 hidden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 hidden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 hidden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 hidden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 hidden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 hidden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 hidden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 hidden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 hidden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 hidden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 hidden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 hidden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 hidden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 hidden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 hidden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 hidden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 hidden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 hidden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 hidden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 hidden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 hidden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 hidden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 hidden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 hidden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 hidden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 hidden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 hidden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 hidden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 hidden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 hidden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 hidden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 hidden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 hidden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 hidden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 hidden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 hidden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 hidden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 hidden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 hidden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 hidden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 hidden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 hidden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 hidden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 hidden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 hidden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 hidden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 hidden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 hidden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 hidden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 hidden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 hidden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 hidden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 hidden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 hidden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 hidden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 hidden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 hidden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 hidden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 hidden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 hidden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 hidden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 hidden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 hidden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 hidden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 hidden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 hidden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 hidden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 hidden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 hidden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 hidden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 hidden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 hidden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 hidden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 hidden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 hidden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 hidden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 hidden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 hidden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 hidden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 hidden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 hidden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 hidden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 hidden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 hidden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 hidden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 hidden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 hidden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 hidden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 hidden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 hidden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 hidden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 hidden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 hidden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 hidden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 hidden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 hidden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 hidden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 hidden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 hidden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 hidden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 hidden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 hidden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 hidden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 hidden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 hidden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 hidden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 hidden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 hidden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 hidden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 hidden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 hidden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 hidden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 hidden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 hidden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 hidden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 hidden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 hidden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 hidden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 hidden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 hidden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 hidden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 hidden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 hidden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 hidden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 hidden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 hidden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 hidden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 hidden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 hidden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 hidden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 hidden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 hidden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 hidden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 hidden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 hidden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 hidden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 hidden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 hidden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 hidden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 hidden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 hidden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 hidden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 hidden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 hidden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 hidden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 hidden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 hidden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 hidden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 hidden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 hidden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 hidden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 hidden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 hidden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 hidden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 hidden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 hidden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 hidden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 hidden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 hidden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 hidden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 hidden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 hidden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 hidden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 hidden="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 hidden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 hidden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 hidden="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 hidden="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 hidden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 hidden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 hidden="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 hidden="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 hidden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 hidden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 hidden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 hidden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 hidden="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 hidden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 hidden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 hidden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 hidden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 hidden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 hidden="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 hidden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 hidden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 hidden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 hidden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 hidden="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 hidden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 hidden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 hidden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 hidden="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 hidden="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 hidden="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 hidden="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 hidden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 hidden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 hidden="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 hidden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 hidden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 hidden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 hidden="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 hidden="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 hidden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 hidden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 hidden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 hidden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 hidden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 hidden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 hidden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 hidden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 hidden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 hidden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 hidden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 hidden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 hidden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 hidden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 hidden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 hidden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 hidden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 hidden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 hidden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 hidden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 hidden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 hidden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 hidden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 hidden="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 hidden="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 hidden="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 hidden="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 hidden="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 hidden="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 hidden="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 hidden="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 hidden="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 hidden="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 hidden="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 hidden="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 hidden="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 hidden="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 hidden="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 hidden="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 hidden="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 hidden="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 hidden="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 hidden="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 hidden="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 hidden="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 hidden="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 hidden="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 hidden="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 hidden="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 hidden="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 hidden="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 hidden="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 hidden="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 hidden="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 hidden="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 hidden="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 hidden="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 hidden="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 hidden="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 hidden="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 hidden="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 hidden="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 hidden="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 hidden="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 hidden="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 hidden="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 hidden="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 hidden="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 hidden="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 hidden="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 hidden="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 hidden="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 hidden="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 hidden="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 hidden="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 hidden="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 hidden="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 hidden="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 hidden="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 hidden="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 hidden="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 hidden="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 hidden="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 hidden="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 hidden="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 hidden="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 hidden="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 hidden="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 hidden="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 hidden="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 hidden="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 hidden="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 hidden="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 hidden="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 hidden="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 hidden="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 hidden="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 hidden="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 hidden="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 hidden="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 hidden="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 hidden="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 hidden="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 hidden="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 hidden="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 hidden="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 hidden="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 hidden="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 hidden="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 hidden="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 hidden="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 hidden="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 hidden="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 hidden="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 hidden="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 hidden="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 hidden="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 hidden="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 hidden="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 hidden="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 hidden="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 hidden="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 hidden="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 hidden="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 hidden="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 hidden="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 hidden="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 hidden="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 hidden="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 hidden="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 hidden="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 hidden="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 hidden="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 hidden="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 hidden="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 hidden="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 hidden="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 hidden="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 hidden="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 hidden="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 hidden="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 hidden="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 hidden="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 hidden="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 hidden="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 hidden="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 hidden="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 hidden="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 hidden="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 hidden="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 hidden="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 hidden="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 hidden="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 hidden="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 hidden="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 hidden="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 hidden="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 hidden="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 hidden="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 hidden="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 hidden="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 hidden="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 hidden="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 hidden="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 hidden="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 hidden="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 hidden="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 hidden="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 hidden="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 hidden="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 hidden="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 hidden="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 hidden="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 hidden="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 hidden="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 hidden="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 hidden="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 hidden="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 hidden="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 hidden="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 hidden="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 hidden="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 hidden="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 hidden="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 hidden="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 hidden="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 hidden="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 hidden="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 hidden="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 hidden="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 hidden="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 hidden="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 hidden="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 hidden="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 hidden="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 hidden="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 hidden="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 hidden="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 hidden="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 hidden="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 hidden="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 hidden="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 hidden="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 hidden="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 hidden="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 hidden="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 hidden="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 hidden="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 hidden="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 hidden="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 hidden="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 hidden="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 hidden="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 hidden="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 hidden="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 hidden="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 hidden="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 hidden="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 hidden="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 hidden="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 hidden="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 hidden="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 hidden="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 hidden="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 hidden="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 hidden="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 hidden="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 hidden="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 hidden="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 hidden="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 hidden="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 hidden="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 hidden="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 hidden="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 hidden="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 hidden="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 hidden="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 hidden="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 hidden="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 hidden="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 hidden="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 hidden="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 hidden="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 hidden="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 hidden="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 hidden="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 hidden="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 hidden="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 hidden="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 hidden="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 hidden="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 hidden="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 hidden="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 hidden="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 hidden="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 hidden="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 hidden="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 hidden="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 hidden="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 hidden="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 hidden="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 hidden="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 hidden="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 hidden="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 hidden="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 hidden="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 hidden="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 hidden="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 hidden="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 hidden="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 hidden="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 hidden="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 hidden="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 hidden="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 hidden="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 hidden="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 hidden="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 hidden="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 hidden="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 hidden="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 hidden="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 hidden="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 hidden="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 hidden="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 hidden="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 hidden="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 hidden="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 hidden="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 hidden="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 hidden="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 hidden="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 hidden="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 hidden="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 hidden="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 hidden="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 hidden="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 hidden="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 hidden="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 hidden="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 hidden="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 hidden="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 hidden="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 hidden="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 hidden="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 hidden="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 hidden="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 hidden="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 hidden="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 hidden="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 hidden="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 hidden="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 hidden="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 hidden="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 hidden="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 hidden="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 hidden="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 hidden="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 hidden="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 hidden="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 hidden="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 hidden="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 hidden="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 hidden="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 hidden="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 hidden="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 hidden="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 hidden="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 hidden="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 hidden="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 hidden="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 hidden="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 hidden="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 hidden="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 hidden="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 hidden="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 hidden="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 hidden="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 hidden="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 hidden="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 hidden="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 hidden="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 hidden="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 hidden="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 hidden="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 hidden="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 hidden="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 hidden="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 hidden="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 hidden="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 hidden="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 hidden="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 hidden="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 hidden="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 hidden="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 hidden="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 hidden="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 hidden="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 hidden="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 hidden="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 hidden="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 hidden="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 hidden="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 hidden="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 hidden="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 hidden="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 hidden="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 hidden="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 hidden="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 hidden="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 hidden="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 hidden="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 hidden="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 hidden="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 hidden="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 hidden="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 hidden="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 hidden="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 hidden="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 hidden="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 hidden="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 hidden="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 hidden="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 hidden="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 hidden="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 hidden="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 hidden="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 hidden="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 hidden="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 hidden="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 hidden="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 hidden="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 hidden="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 hidden="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 hidden="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 hidden="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 hidden="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 hidden="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 hidden="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 hidden="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 hidden="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 hidden="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 hidden="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 hidden="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 hidden="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 hidden="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 hidden="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 hidden="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 hidden="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 hidden="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 hidden="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 hidden="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 hidden="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 hidden="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 hidden="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 hidden="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 hidden="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 hidden="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 hidden="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 hidden="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 hidden="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 hidden="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 hidden="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 hidden="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 hidden="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 hidden="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 hidden="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 hidden="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 hidden="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 hidden="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 hidden="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 hidden="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 hidden="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 hidden="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 hidden="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 hidden="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 hidden="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 hidden="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 hidden="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 hidden="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 hidden="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 hidden="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 hidden="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 hidden="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 hidden="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 hidden="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 hidden="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 hidden="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 hidden="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 hidden="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 hidden="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 hidden="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 hidden="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 hidden="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 hidden="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 hidden="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 hidden="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 hidden="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 hidden="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 hidden="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 hidden="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 hidden="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 hidden="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 hidden="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 hidden="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 hidden="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 hidden="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 hidden="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 hidden="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 hidden="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 hidden="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 hidden="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 hidden="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 hidden="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 hidden="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 hidden="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 hidden="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 hidden="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 hidden="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 hidden="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 hidden="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 hidden="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 hidden="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 hidden="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 hidden="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 hidden="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 hidden="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 hidden="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 hidden="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 hidden="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 hidden="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 hidden="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 hidden="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 hidden="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 hidden="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 hidden="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 hidden="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 hidden="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 hidden="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 hidden="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 hidden="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 hidden="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 hidden="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 hidden="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 hidden="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 hidden="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 hidden="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 hidden="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 hidden="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 hidden="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 hidden="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 hidden="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 hidden="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 hidden="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 hidden="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 hidden="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 hidden="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 hidden="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 hidden="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 hidden="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 hidden="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 hidden="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 hidden="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 hidden="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 hidden="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 hidden="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 hidden="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 hidden="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 hidden="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 hidden="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 hidden="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 hidden="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 hidden="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 hidden="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 hidden="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 hidden="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 hidden="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 hidden="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 hidden="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 hidden="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 hidden="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 hidden="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 hidden="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 hidden="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 hidden="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 hidden="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 hidden="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 hidden="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 hidden="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 hidden="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 hidden="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 hidden="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 hidden="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 hidden="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 hidden="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 hidden="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 hidden="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 hidden="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 hidden="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 hidden="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 hidden="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 hidden="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 hidden="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 hidden="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 hidden="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 hidden="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 hidden="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 hidden="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 hidden="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 hidden="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 hidden="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 hidden="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 hidden="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 hidden="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 hidden="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 hidden="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 hidden="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 hidden="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 hidden="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 hidden="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 hidden="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 hidden="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 hidden="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 hidden="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 hidden="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 hidden="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 hidden="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 hidden="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 hidden="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 hidden="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 hidden="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 hidden="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 hidden="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 hidden="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 hidden="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 hidden="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 hidden="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 hidden="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 hidden="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 hidden="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 hidden="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 hidden="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 hidden="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 hidden="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 hidden="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 hidden="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 hidden="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 hidden="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 hidden="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 hidden="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 hidden="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 hidden="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 hidden="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 hidden="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 hidden="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 hidden="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 hidden="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 hidden="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 hidden="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 hidden="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 hidden="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 hidden="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 hidden="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 hidden="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 hidden="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 hidden="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 hidden="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 hidden="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 hidden="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 hidden="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 hidden="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 hidden="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 hidden="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 hidden="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 hidden="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 hidden="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 hidden="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 hidden="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 hidden="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 hidden="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 hidden="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 hidden="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 hidden="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 hidden="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 hidden="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 hidden="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 hidden="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 hidden="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 hidden="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 hidden="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 hidden="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 hidden="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 hidden="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 hidden="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 hidden="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 hidden="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 hidden="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 hidden="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 hidden="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 hidden="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 hidden="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 hidden="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 hidden="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 hidden="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 hidden="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 hidden="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 hidden="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 hidden="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 hidden="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 hidden="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 hidden="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 hidden="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 hidden="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 hidden="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 hidden="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 hidden="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 hidden="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 hidden="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 hidden="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 hidden="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 hidden="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 hidden="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 hidden="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 hidden="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 hidden="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 hidden="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 hidden="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 hidden="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 hidden="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 hidden="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 hidden="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 hidden="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 hidden="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 hidden="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 hidden="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 hidden="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 hidden="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 hidden="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 hidden="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 hidden="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 hidden="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 hidden="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 hidden="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 hidden="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 hidden="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 hidden="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 hidden="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 hidden="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 hidden="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 hidden="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 hidden="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 hidden="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 hidden="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 hidden="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 hidden="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 hidden="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 hidden="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 hidden="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 hidden="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 hidden="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 hidden="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 hidden="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 hidden="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 hidden="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 hidden="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 hidden="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 hidden="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 hidden="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 hidden="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 hidden="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 hidden="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 hidden="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 hidden="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 hidden="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 hidden="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 hidden="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 hidden="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 hidden="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 hidden="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 hidden="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 hidden="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 hidden="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 hidden="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 hidden="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 hidden="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 hidden="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 hidden="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 hidden="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 hidden="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 hidden="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 hidden="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 hidden="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 hidden="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 hidden="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 hidden="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 hidden="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 hidden="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 hidden="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 hidden="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 hidden="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 hidden="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 hidden="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 hidden="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 hidden="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 hidden="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 hidden="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 hidden="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 hidden="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 hidden="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 hidden="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 hidden="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 hidden="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 hidden="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 hidden="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 hidden="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 hidden="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 hidden="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 hidden="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 hidden="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 hidden="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 hidden="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 hidden="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 hidden="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 hidden="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 hidden="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 hidden="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 hidden="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 hidden="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 hidden="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 hidden="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 hidden="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 hidden="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 hidden="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 hidden="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 hidden="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 hidden="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 hidden="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 hidden="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 hidden="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 hidden="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 hidden="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 hidden="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 hidden="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 hidden="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 hidden="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 hidden="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 hidden="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 hidden="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 hidden="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 hidden="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 hidden="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 hidden="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 hidden="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 hidden="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 hidden="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 hidden="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 hidden="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 hidden="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 hidden="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 hidden="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 hidden="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 hidden="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 hidden="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 hidden="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 hidden="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 hidden="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 hidden="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 hidden="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 hidden="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 hidden="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 hidden="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 hidden="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 hidden="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 hidden="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 hidden="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 hidden="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 hidden="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 hidden="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 hidden="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 hidden="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 hidden="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 hidden="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 hidden="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 hidden="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 hidden="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 hidden="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 hidden="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 hidden="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 hidden="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 hidden="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 hidden="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 hidden="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 hidden="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 hidden="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 hidden="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 hidden="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 hidden="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 hidden="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 hidden="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 hidden="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 hidden="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 hidden="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 hidden="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 hidden="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 hidden="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 hidden="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 hidden="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 hidden="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 hidden="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 hidden="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 hidden="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 hidden="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 hidden="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 hidden="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 hidden="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 hidden="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 hidden="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 hidden="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 hidden="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 hidden="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 hidden="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 hidden="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 hidden="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 hidden="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 hidden="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 hidden="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 hidden="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 hidden="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 hidden="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 hidden="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 hidden="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 hidden="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 hidden="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 hidden="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 hidden="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 hidden="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 hidden="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 hidden="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 hidden="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 hidden="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 hidden="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 hidden="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 hidden="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 hidden="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 hidden="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 hidden="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 hidden="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 hidden="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 hidden="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 hidden="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 hidden="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 hidden="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 hidden="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 hidden="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 hidden="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 hidden="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 hidden="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 hidden="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 hidden="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 hidden="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 hidden="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 hidden="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 hidden="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 hidden="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 hidden="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 hidden="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 hidden="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 hidden="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 hidden="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 hidden="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 hidden="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 hidden="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 hidden="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 hidden="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 hidden="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 hidden="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 hidden="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 hidden="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 hidden="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 hidden="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 hidden="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 hidden="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 hidden="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 hidden="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 hidden="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 hidden="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 hidden="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 hidden="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 hidden="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 hidden="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 hidden="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 hidden="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 hidden="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 hidden="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 hidden="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 hidden="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 hidden="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 hidden="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 hidden="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 hidden="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 hidden="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 hidden="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 hidden="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 hidden="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 hidden="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 hidden="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 hidden="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 hidden="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 hidden="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 hidden="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 hidden="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 hidden="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 hidden="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 hidden="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 hidden="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 hidden="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 hidden="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 hidden="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 hidden="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 hidden="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 hidden="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 hidden="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 hidden="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 hidden="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 hidden="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 hidden="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 hidden="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 hidden="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 hidden="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 hidden="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 hidden="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 hidden="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 hidden="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 hidden="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 hidden="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 hidden="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 hidden="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 hidden="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 hidden="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 hidden="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 hidden="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 hidden="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 hidden="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 hidden="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 hidden="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 hidden="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 hidden="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 hidden="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 hidden="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 hidden="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 hidden="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 hidden="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 hidden="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 hidden="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 hidden="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 hidden="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 hidden="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 hidden="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 hidden="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 hidden="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 hidden="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 hidden="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 hidden="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 hidden="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 hidden="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 hidden="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 hidden="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 hidden="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 hidden="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 hidden="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 hidden="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 hidden="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 hidden="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 hidden="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 hidden="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 hidden="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 hidden="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 hidden="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 hidden="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 hidden="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 hidden="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 hidden="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 hidden="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 hidden="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 hidden="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 hidden="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 hidden="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 hidden="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 hidden="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 hidden="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 hidden="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 hidden="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 hidden="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 hidden="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 hidden="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 hidden="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 hidden="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 hidden="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 hidden="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 hidden="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 hidden="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 hidden="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 hidden="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 hidden="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 hidden="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 hidden="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 hidden="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 hidden="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 hidden="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 hidden="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 hidden="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 hidden="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 hidden="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 hidden="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 hidden="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 hidden="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 hidden="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 hidden="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 hidden="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 hidden="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 hidden="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 hidden="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 hidden="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 hidden="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 hidden="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 hidden="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 hidden="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 hidden="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 hidden="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 hidden="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 hidden="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 hidden="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 hidden="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 hidden="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 hidden="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 hidden="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 hidden="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 hidden="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 hidden="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 hidden="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 hidden="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 hidden="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 hidden="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 hidden="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 hidden="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 hidden="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 hidden="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 hidden="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 hidden="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 hidden="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 hidden="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 hidden="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 hidden="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 hidden="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 hidden="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 hidden="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 hidden="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 hidden="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 hidden="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 hidden="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 hidden="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 hidden="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 hidden="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 hidden="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 hidden="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 hidden="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 hidden="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 hidden="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 hidden="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 hidden="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 hidden="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 hidden="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 hidden="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 hidden="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 hidden="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 hidden="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 hidden="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 hidden="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 hidden="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 hidden="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 hidden="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 hidden="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 hidden="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 hidden="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 hidden="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 hidden="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 hidden="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 hidden="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 hidden="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 hidden="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 hidden="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 hidden="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 hidden="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 hidden="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 hidden="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 hidden="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 hidden="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 hidden="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 hidden="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 hidden="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 hidden="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 hidden="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 hidden="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 hidden="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 hidden="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 hidden="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 hidden="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 hidden="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 hidden="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 hidden="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 hidden="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 hidden="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 hidden="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 hidden="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 hidden="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 hidden="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 hidden="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 hidden="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 hidden="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 hidden="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 hidden="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 hidden="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 hidden="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 hidden="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 hidden="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 hidden="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 hidden="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 hidden="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 hidden="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 hidden="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 hidden="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 hidden="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 hidden="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 hidden="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 hidden="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 hidden="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 hidden="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 hidden="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 hidden="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 hidden="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 hidden="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 hidden="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 hidden="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 hidden="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 hidden="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 hidden="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 hidden="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 hidden="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 hidden="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 hidden="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 hidden="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 hidden="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 hidden="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 hidden="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 hidden="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 hidden="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 hidden="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 hidden="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 hidden="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 hidden="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 hidden="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 hidden="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 hidden="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 hidden="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 hidden="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 hidden="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 hidden="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 hidden="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 hidden="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 hidden="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 hidden="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 hidden="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 hidden="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 hidden="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 hidden="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 hidden="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 hidden="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 hidden="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 hidden="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 hidden="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 hidden="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 hidden="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 hidden="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 hidden="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 hidden="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 hidden="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 hidden="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 hidden="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 hidden="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 hidden="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 hidden="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 hidden="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 hidden="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 hidden="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 hidden="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 hidden="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 hidden="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 hidden="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 hidden="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 hidden="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 hidden="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 hidden="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 hidden="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 hidden="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 hidden="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 hidden="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 hidden="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 hidden="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 hidden="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 hidden="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 hidden="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 hidden="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 hidden="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 hidden="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 hidden="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 hidden="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 hidden="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 hidden="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 hidden="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 hidden="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 hidden="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 hidden="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 hidden="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 hidden="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 hidden="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 hidden="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 hidden="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 hidden="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 hidden="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 hidden="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 hidden="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 hidden="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 hidden="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 hidden="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 hidden="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 hidden="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 hidden="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 hidden="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 hidden="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 hidden="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 hidden="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 hidden="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 hidden="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 hidden="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 hidden="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 hidden="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 hidden="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 hidden="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 hidden="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 hidden="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 hidden="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 hidden="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 hidden="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 hidden="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 hidden="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 hidden="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 hidden="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 hidden="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 hidden="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 hidden="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 hidden="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 hidden="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 hidden="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 hidden="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 hidden="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 hidden="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 hidden="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 hidden="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 hidden="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 hidden="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 hidden="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 hidden="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 hidden="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 hidden="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 hidden="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 hidden="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 hidden="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 hidden="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 hidden="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 hidden="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 hidden="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 hidden="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 hidden="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 hidden="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 hidden="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 hidden="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 hidden="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 hidden="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 hidden="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 hidden="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 hidden="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 hidden="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 hidden="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 hidden="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 hidden="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 hidden="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 hidden="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 hidden="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 hidden="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 hidden="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 hidden="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 hidden="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 hidden="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 hidden="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 hidden="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 hidden="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 hidden="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 hidden="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 hidden="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 hidden="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 hidden="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 hidden="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 hidden="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 hidden="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 hidden="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 hidden="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 hidden="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 hidden="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 hidden="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 hidden="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 hidden="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 hidden="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 hidden="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 hidden="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 hidden="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 hidden="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 hidden="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 hidden="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 hidden="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 hidden="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 hidden="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 hidden="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 hidden="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 hidden="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 hidden="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 hidden="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 hidden="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 hidden="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 hidden="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 hidden="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 hidden="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 hidden="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 hidden="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 hidden="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 hidden="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 hidden="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 hidden="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 hidden="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 hidden="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 hidden="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 hidden="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 hidden="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 hidden="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 hidden="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 hidden="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 hidden="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 hidden="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 hidden="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 hidden="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 hidden="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 hidden="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 hidden="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 hidden="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 hidden="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 hidden="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 hidden="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 hidden="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 hidden="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 hidden="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 hidden="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 hidden="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 hidden="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 hidden="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 hidden="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 hidden="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 hidden="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 hidden="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 hidden="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 hidden="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 hidden="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 hidden="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 hidden="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 hidden="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 hidden="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 hidden="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 hidden="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 hidden="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 hidden="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 hidden="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 hidden="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 hidden="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 hidden="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 hidden="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 hidden="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 hidden="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 hidden="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 hidden="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 hidden="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 hidden="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 hidden="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 hidden="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 hidden="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 hidden="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 hidden="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 hidden="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 hidden="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 hidden="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 hidden="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 hidden="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 hidden="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 hidden="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 hidden="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 hidden="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 hidden="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 hidden="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 hidden="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 hidden="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 hidden="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 hidden="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 hidden="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 hidden="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 hidden="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 hidden="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 hidden="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 hidden="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 hidden="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 hidden="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 hidden="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 hidden="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 hidden="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 hidden="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 hidden="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 hidden="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 hidden="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 hidden="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 hidden="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 hidden="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 hidden="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 hidden="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 hidden="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 hidden="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 hidden="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 hidden="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 hidden="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 hidden="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 hidden="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 hidden="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 hidden="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 hidden="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 hidden="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 hidden="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 hidden="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 hidden="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 hidden="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 hidden="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 hidden="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 hidden="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 hidden="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 hidden="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 hidden="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 hidden="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 hidden="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 hidden="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 hidden="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 hidden="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 hidden="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 hidden="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 hidden="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 hidden="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 hidden="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 hidden="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 hidden="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 hidden="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 hidden="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 hidden="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 hidden="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 hidden="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 hidden="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 hidden="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 hidden="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 hidden="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 hidden="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 hidden="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 hidden="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 hidden="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 hidden="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 hidden="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 hidden="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 hidden="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 hidden="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 hidden="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 hidden="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 hidden="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 hidden="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 hidden="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 hidden="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 hidden="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 hidden="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 hidden="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 hidden="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 hidden="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 hidden="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 hidden="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 hidden="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 hidden="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 hidden="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 hidden="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 hidden="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 hidden="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 hidden="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 hidden="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 hidden="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 hidden="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 hidden="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 hidden="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 hidden="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 hidden="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 hidden="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 hidden="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 hidden="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 hidden="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 hidden="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 hidden="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 hidden="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 hidden="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 hidden="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 hidden="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 hidden="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 hidden="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 hidden="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 hidden="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 hidden="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 hidden="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 hidden="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 hidden="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 hidden="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 hidden="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 hidden="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 hidden="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 hidden="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 hidden="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 hidden="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 hidden="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 hidden="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 hidden="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 hidden="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 hidden="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 hidden="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 hidden="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 hidden="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 hidden="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 hidden="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 hidden="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 hidden="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 hidden="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 hidden="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 hidden="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 hidden="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 hidden="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 hidden="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 hidden="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 hidden="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 hidden="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 hidden="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 hidden="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 hidden="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 hidden="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 hidden="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 hidden="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 hidden="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 hidden="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 hidden="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 hidden="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 hidden="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 hidden="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 hidden="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 hidden="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 hidden="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 hidden="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 hidden="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 hidden="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 hidden="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 hidden="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 hidden="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 hidden="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 hidden="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 hidden="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 hidden="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 hidden="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 hidden="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 hidden="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 hidden="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 hidden="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 hidden="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 hidden="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 hidden="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 hidden="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 hidden="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 hidden="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 hidden="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 hidden="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 hidden="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 hidden="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 hidden="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 hidden="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 hidden="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 hidden="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 hidden="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 hidden="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 hidden="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 hidden="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 hidden="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 hidden="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 hidden="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 hidden="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 hidden="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 hidden="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 hidden="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 hidden="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 hidden="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 hidden="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 hidden="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 hidden="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 hidden="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 hidden="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 hidden="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 hidden="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 hidden="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 hidden="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 hidden="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 hidden="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 hidden="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 hidden="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 hidden="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 hidden="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 hidden="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 hidden="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 hidden="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 hidden="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 hidden="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 hidden="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 hidden="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 hidden="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 hidden="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 hidden="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 hidden="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 hidden="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 hidden="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 hidden="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 hidden="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 hidden="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 hidden="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 hidden="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 hidden="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 hidden="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 hidden="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 hidden="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 hidden="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 hidden="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 hidden="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 hidden="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 hidden="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 hidden="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 hidden="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 hidden="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 hidden="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 hidden="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 hidden="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 hidden="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 hidden="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 hidden="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 hidden="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 hidden="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 hidden="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 hidden="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 hidden="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 hidden="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 hidden="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 hidden="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 hidden="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 hidden="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 hidden="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 hidden="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 hidden="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 hidden="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 hidden="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 hidden="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 hidden="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 hidden="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 hidden="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 hidden="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 hidden="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 hidden="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 hidden="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 hidden="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 hidden="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 hidden="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 hidden="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 hidden="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 hidden="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 hidden="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 hidden="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 hidden="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 hidden="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 hidden="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 hidden="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 hidden="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 hidden="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 hidden="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 hidden="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 hidden="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 hidden="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 hidden="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 hidden="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 hidden="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 hidden="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 hidden="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 hidden="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 hidden="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 hidden="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 hidden="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 hidden="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 hidden="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 hidden="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 hidden="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 hidden="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 hidden="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 hidden="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 hidden="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 hidden="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 hidden="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 hidden="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 hidden="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 hidden="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 hidden="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 hidden="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 hidden="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 hidden="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 hidden="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 hidden="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 hidden="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 hidden="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 hidden="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 hidden="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 hidden="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 hidden="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 hidden="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 hidden="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 hidden="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 hidden="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 hidden="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 hidden="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 hidden="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 hidden="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 hidden="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 hidden="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 hidden="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 hidden="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 hidden="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 hidden="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 hidden="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 hidden="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 hidden="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 hidden="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 hidden="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 hidden="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 hidden="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 hidden="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 hidden="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 hidden="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 hidden="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 hidden="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 hidden="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 hidden="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 hidden="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 hidden="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 hidden="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2025-10-08T01:00:57Z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