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58" documentId="8_{B6337239-1A00-434D-AAD0-422EA1FEB5AE}" xr6:coauthVersionLast="47" xr6:coauthVersionMax="47" xr10:uidLastSave="{81D4E24B-A775-4442-9D40-19F94BA4162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/>
  <c r="S415" i="1" a="1"/>
  <c r="S415" i="1" s="1"/>
  <c r="T414" i="1" a="1"/>
  <c r="T414" i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/>
  <c r="T410" i="1" a="1"/>
  <c r="T410" i="1" s="1"/>
  <c r="S410" i="1" a="1"/>
  <c r="S410" i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/>
  <c r="T401" i="1" a="1"/>
  <c r="T401" i="1" s="1"/>
  <c r="S401" i="1" a="1"/>
  <c r="S401" i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/>
  <c r="S397" i="1" a="1"/>
  <c r="S397" i="1" s="1"/>
  <c r="T396" i="1" a="1"/>
  <c r="T396" i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/>
  <c r="S388" i="1" a="1"/>
  <c r="S388" i="1" s="1"/>
  <c r="D386" i="12" s="1"/>
  <c r="T387" i="1" a="1"/>
  <c r="T387" i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6" i="12"/>
  <c r="E385" i="12"/>
  <c r="D383" i="12"/>
  <c r="D382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<sst xmlns="http://schemas.openxmlformats.org/spreadsheetml/2006/main" count="7624" uniqueCount="1427">
  <si>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</si>
  <si>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</si>
  <si>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</si>
  <si>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</si>
  <si>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</si>
  <si>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</si>
  <si>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</si>
  <si>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</si>
  <si>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</si>
  <si>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</si>
  <si>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</si>
  <si>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</si>
  <si>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</si>
  <si>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</si>
  <si>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</si>
  <si>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</si>
  <si>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</si>
  <si>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</si>
  <si>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</si>
  <si>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</si>
  <si>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</si>
  <si>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</si>
  <si>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</si>
  <si>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</si>
  <si>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</si>
  <si>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</si>
  <si>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</si>
  <si>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</si>
  <si>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</si>
  <si>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</si>
  <si>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</si>
  <si>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</si>
  <si>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</si>
  <si>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</si>
  <si>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</si>
  <si>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</si>
  <si>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</si>
  <si>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</si>
  <si>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</si>
  <si>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</si>
  <si>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</si>
  <si>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</si>
  <si>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</si>
  <si>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</si>
  <si>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</si>
  <si>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</si>
  <si>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</si>
  <si>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</si>
  <si>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</si>
  <si>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</si>
  <si>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</si>
  <si>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</si>
  <si>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</si>
  <si>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</si>
  <si>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</si>
  <si>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</si>
  <si>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</si>
  <si>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</si>
  <si>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</si>
  <si>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</si>
  <si>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</si>
  <si>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</si>
  <si>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</si>
  <si>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</si>
  <si>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</si>
  <si>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</si>
  <si>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</si>
  <si>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</si>
  <si>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</si>
  <si>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</si>
  <si>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</si>
  <si>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</si>
  <si>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</si>
  <si>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</si>
  <si>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</si>
  <si>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</si>
  <si>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</si>
  <si>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</si>
  <si>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</si>
  <si>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</si>
  <si>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</si>
  <si>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</si>
  <si>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</si>
  <si>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</si>
  <si>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</si>
  <si>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</si>
  <si>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</si>
  <si>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</si>
  <si>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</si>
  <si>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</si>
  <si>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</si>
  <si>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</si>
  <si>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</si>
  <si>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</si>
  <si>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</si>
  <si>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</si>
  <si>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</si>
  <si>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</si>
  <si>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</si>
  <si>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</si>
  <si>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</si>
  <si>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</si>
  <si>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</si>
  <si>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</si>
  <si>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</si>
  <si>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</si>
  <si>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</si>
  <si>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</si>
  <si>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</si>
  <si>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</si>
  <si>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</si>
  <si>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</si>
  <si>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</si>
  <si>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</si>
  <si>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</si>
  <si>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</si>
  <si>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</si>
  <si>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</si>
  <si>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</si>
  <si>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</si>
  <si>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</si>
  <si>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</si>
  <si>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</si>
  <si>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</si>
  <si>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</si>
  <si>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</si>
  <si>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</si>
  <si>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</si>
  <si>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</si>
  <si>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</si>
  <si>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</si>
  <si>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</si>
  <si>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</si>
  <si>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</si>
  <si>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</si>
  <si>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</si>
  <si>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</si>
  <si>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</si>
  <si>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</si>
  <si>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</si>
  <si>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</si>
  <si>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</si>
  <si>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</si>
  <si>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</si>
  <si>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</si>
  <si>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</si>
  <si>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</si>
  <si>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</si>
  <si>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</si>
  <si>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</si>
  <si>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</si>
  <si>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</si>
  <si>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</si>
  <si>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</si>
  <si>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</si>
  <si>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</si>
  <si>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</si>
  <si>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</si>
  <si>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</si>
  <si>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</si>
  <si>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</si>
  <si>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</si>
  <si>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</si>
  <si>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</si>
  <si>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</si>
  <si>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</si>
  <si>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</si>
  <si>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</si>
  <si>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</si>
  <si>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</si>
  <si>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</si>
  <si>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</si>
  <si>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</si>
  <si>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</si>
  <si>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</si>
  <si>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</si>
  <si>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</si>
  <si>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</si>
  <si>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</si>
  <si>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</si>
  <si>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</si>
  <si>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</si>
  <si>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</si>
  <si>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</si>
  <si>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</si>
  <si>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</si>
  <si>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</si>
  <si>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</si>
  <si>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</si>
  <si>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</si>
  <si>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</si>
  <si>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</si>
  <si>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</si>
  <si>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</si>
  <si>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</si>
  <si>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</si>
  <si>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</si>
  <si>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</si>
  <si>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</si>
  <si>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</si>
  <si>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</si>
  <si>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</si>
  <si>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</si>
  <si>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</si>
  <si>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</si>
  <si>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</si>
  <si>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</si>
  <si>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</si>
  <si>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</si>
  <si>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</si>
  <si>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</si>
  <si>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</si>
  <si>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</si>
  <si>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</si>
  <si>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</si>
  <si>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</si>
  <si>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</si>
  <si>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</si>
  <si>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</si>
  <si>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</si>
  <si>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</si>
  <si>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</si>
  <si>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</si>
  <si>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</si>
  <si>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</si>
  <si>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</si>
  <si>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</si>
  <si>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</si>
  <si>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</si>
  <si>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</si>
  <si>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</si>
  <si>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</si>
  <si>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</si>
  <si>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</si>
  <si>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</si>
  <si>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</si>
  <si>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</si>
  <si>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</si>
  <si>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</si>
  <si>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</si>
  <si>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</si>
  <si>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</si>
  <si>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</si>
  <si>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</si>
  <si>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</si>
  <si>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</si>
  <si>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</si>
  <si>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</si>
  <si>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</si>
  <si>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</si>
  <si>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</si>
  <si>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</si>
  <si>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</si>
  <si>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</si>
  <si>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</si>
  <si>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</si>
  <si>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</si>
  <si>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</si>
  <si>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</si>
  <si>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</si>
  <si>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</si>
  <si>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</si>
  <si>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</si>
  <si>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</si>
  <si>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</si>
  <si>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</si>
  <si>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</si>
  <si>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</si>
  <si>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</si>
  <si>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</si>
  <si>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</si>
  <si>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</si>
  <si>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</si>
  <si>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</si>
  <si>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</si>
  <si>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</si>
  <si>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</si>
  <si>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</si>
  <si>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</si>
  <si>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</si>
  <si>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</si>
  <si>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</si>
  <si>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</si>
  <si>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</si>
  <si>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</si>
  <si>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</si>
  <si>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</si>
  <si>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</si>
  <si>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</si>
  <si>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</si>
  <si>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</si>
  <si>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</si>
  <si>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</si>
  <si>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</si>
  <si>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</si>
  <si>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</si>
  <si>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</si>
  <si>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</si>
  <si>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</si>
  <si>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</si>
  <si>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</si>
  <si>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</si>
  <si>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</si>
  <si>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</si>
  <si>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</si>
  <si>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</si>
  <si>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</si>
  <si>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</si>
  <si>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</si>
  <si>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</si>
  <si>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</si>
  <si>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</si>
  <si>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</si>
  <si>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</si>
  <si>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</si>
  <si>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</si>
  <si>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</si>
  <si>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</si>
  <si>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</si>
  <si>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</si>
  <si>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</si>
  <si>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</si>
  <si>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</si>
  <si>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</si>
  <si>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</si>
  <si>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</si>
  <si>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</si>
  <si>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</si>
  <si>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</si>
  <si>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</si>
  <si>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</si>
  <si>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</si>
  <si>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</si>
  <si>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</si>
  <si>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</si>
  <si>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</si>
  <si>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</si>
  <si>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</si>
  <si>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</si>
  <si>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</si>
  <si>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</si>
  <si>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</si>
  <si>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</si>
  <si>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</si>
  <si>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</si>
  <si>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</si>
  <si>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</si>
  <si>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</si>
  <si>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</si>
  <si>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</si>
  <si>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</si>
  <si>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</si>
  <si>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</si>
  <si>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</si>
  <si>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</si>
  <si>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</si>
  <si>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</si>
  <si>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</si>
  <si>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</si>
  <si>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</si>
  <si>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</si>
  <si>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</si>
  <si>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</si>
  <si>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</si>
  <si>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</si>
  <si>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</si>
  <si>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</si>
  <si>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</si>
  <si>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</si>
  <si>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</si>
  <si>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</si>
  <si>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</si>
  <si>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</si>
  <si>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</si>
  <si>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</si>
  <si>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</si>
  <si>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</si>
  <si>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</si>
  <si>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</si>
  <si>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</si>
  <si>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</si>
  <si>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</si>
  <si>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</si>
  <si>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</si>
  <si>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</si>
  <si>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</si>
  <si>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</si>
  <si>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</si>
  <si>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</si>
  <si>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</si>
  <si>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</si>
  <si>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</si>
  <si>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</si>
  <si>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</si>
  <si>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</si>
  <si>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</si>
  <si>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</si>
  <si>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</si>
  <si>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</si>
  <si>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</si>
  <si>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</si>
  <si>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</si>
  <si>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</si>
  <si>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</si>
  <si>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</si>
  <si>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</si>
  <si>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</si>
  <si>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</si>
  <si>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</si>
  <si>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</si>
  <si>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</si>
  <si>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</si>
  <si>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</si>
  <si>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</si>
  <si>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</si>
  <si>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</si>
  <si>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</si>
  <si>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</si>
  <si>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</si>
  <si>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</si>
  <si>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</si>
  <si>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</si>
  <si>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</si>
  <si>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</si>
  <si>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</si>
  <si>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</si>
  <si>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</si>
  <si>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</si>
  <si>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</si>
  <si>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</si>
  <si>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</si>
  <si>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</si>
  <si>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</si>
  <si>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</si>
  <si>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</si>
  <si>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</si>
  <si>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</si>
  <si>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</si>
  <si>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</si>
  <si>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</si>
  <si>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</si>
  <si>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</si>
  <si>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</si>
  <si>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</si>
  <si>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</si>
  <si>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</si>
  <si>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</si>
  <si>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</si>
  <si>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</si>
  <si>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</si>
  <si>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</si>
  <si>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</si>
  <si>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</si>
  <si>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</si>
  <si>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</si>
  <si>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</si>
  <si>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</si>
  <si>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</si>
  <si>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</si>
  <si>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</si>
  <si>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</si>
  <si>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</si>
  <si>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</si>
  <si>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</si>
  <si>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</si>
  <si>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</si>
  <si>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</si>
  <si>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</si>
  <si>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</si>
  <si>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</si>
  <si>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</si>
  <si>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</si>
  <si>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</si>
  <si>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</si>
  <si>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</si>
  <si>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</si>
  <si>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</si>
  <si>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</si>
  <si>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</si>
  <si>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</si>
  <si>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</si>
  <si>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</si>
  <si>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</si>
  <si>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</si>
  <si>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</si>
  <si>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</si>
  <si>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</si>
  <si>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</si>
  <si>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</si>
  <si>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</si>
  <si>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</si>
  <si>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</si>
  <si>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</si>
  <si>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</si>
  <si>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</si>
  <si>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</si>
  <si>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</si>
  <si>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</si>
  <si>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</si>
  <si>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</si>
  <si>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</si>
  <si>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</si>
  <si>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</si>
  <si>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</si>
  <si>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</si>
  <si>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</si>
  <si>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</si>
  <si>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</si>
  <si>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</si>
  <si>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</si>
  <si>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</si>
  <si>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</si>
  <si>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</si>
  <si>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</si>
  <si>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</si>
  <si>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</si>
  <si>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</si>
  <si>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</si>
  <si>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</si>
  <si>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</si>
  <si>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</si>
  <si>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</si>
  <si>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</si>
  <si>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</si>
  <si>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</si>
  <si>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</si>
  <si>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</si>
  <si>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</si>
  <si>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</si>
  <si>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</si>
  <si>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</si>
  <si>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</si>
  <si>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</si>
  <si>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</si>
  <si>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</si>
  <si>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</si>
  <si>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</si>
  <si>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</si>
  <si>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</si>
  <si>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</si>
  <si>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</si>
  <si>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</si>
  <si>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</si>
  <si>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</si>
  <si>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</si>
  <si>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</si>
  <si>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</si>
  <si>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</si>
  <si>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</si>
  <si>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</si>
  <si>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</si>
  <si>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</si>
  <si>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</si>
  <si>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</si>
  <si>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</si>
  <si>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</si>
  <si>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</si>
  <si>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</si>
  <si>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</si>
  <si>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</si>
  <si>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</si>
  <si>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</si>
  <si>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</si>
  <si>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</si>
  <si>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</si>
  <si>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</si>
  <si>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</si>
  <si>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</si>
  <si>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</si>
  <si>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</si>
  <si>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</si>
  <si>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</si>
  <si>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</si>
  <si>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</si>
  <si>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</si>
  <si>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</si>
  <si>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</si>
  <si>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</si>
  <si>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</si>
  <si>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</si>
  <si>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</si>
  <si>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</si>
  <si>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</si>
  <si>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</si>
  <si>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</si>
  <si>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</si>
  <si>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</si>
  <si>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</si>
  <si>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</si>
  <si>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</si>
  <si>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</si>
  <si>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</si>
  <si>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</si>
  <si>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</si>
  <si>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</si>
  <si>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</si>
  <si>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</si>
  <si>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</si>
  <si>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</si>
  <si>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</si>
  <si>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</si>
  <si>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</si>
  <si>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</si>
  <si>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</si>
  <si>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</si>
  <si>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</si>
  <si>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</si>
  <si>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</si>
  <si>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</si>
  <si>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</si>
  <si>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</si>
  <si>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</si>
  <si>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</si>
  <si>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</si>
  <si>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</si>
  <si>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</si>
  <si>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</si>
  <si>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</si>
  <si>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</si>
  <si>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</si>
  <si>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</si>
  <si>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</si>
  <si>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</si>
  <si>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</si>
  <si>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</si>
  <si>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</si>
  <si>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</si>
  <si>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</si>
  <si>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</si>
  <si>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</si>
  <si>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</si>
  <si>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</si>
  <si>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</si>
  <si>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</si>
  <si>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</si>
  <si>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</si>
  <si>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</si>
  <si>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</si>
  <si>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</si>
  <si>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</si>
  <si>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</si>
  <si>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</si>
  <si>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</si>
  <si>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</si>
  <si>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</si>
  <si>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</si>
  <si>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</si>
  <si>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</si>
  <si>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</si>
  <si>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</si>
  <si>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</si>
  <si>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</si>
  <si>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</si>
  <si>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</si>
  <si>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</si>
  <si>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</si>
  <si>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</si>
  <si>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</si>
  <si>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</si>
  <si>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</si>
  <si>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</si>
  <si>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</si>
  <si>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</si>
  <si>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</si>
  <si>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</si>
  <si>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</si>
  <si>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</si>
  <si>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</si>
  <si>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</si>
  <si>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</si>
  <si>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</si>
  <si>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</si>
  <si>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</si>
  <si>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</si>
  <si>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</si>
  <si>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</si>
  <si>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</si>
  <si>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</si>
  <si>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</si>
  <si>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</si>
  <si>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</si>
  <si>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</si>
  <si>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</si>
  <si>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</si>
  <si>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</si>
  <si>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</si>
  <si>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</si>
  <si>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</si>
  <si>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</si>
  <si>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</si>
  <si>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</si>
  <si>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</si>
  <si>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</si>
  <si>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</si>
  <si>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</si>
  <si>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</si>
  <si>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</si>
  <si>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</si>
  <si>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</si>
  <si>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</si>
  <si>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</si>
  <si>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</si>
  <si>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</si>
  <si>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</si>
  <si>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</si>
  <si>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</si>
  <si>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</si>
  <si>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</si>
  <si>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</si>
  <si>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</si>
  <si>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</si>
  <si>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</si>
  <si>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</si>
  <si>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</si>
  <si>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</si>
  <si>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</si>
  <si>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</si>
  <si>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</si>
  <si>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</si>
  <si>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</si>
  <si>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</si>
  <si>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</si>
  <si>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</si>
  <si>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</si>
  <si>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</si>
  <si>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</si>
  <si>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</si>
  <si>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</si>
  <si>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</si>
  <si>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</si>
  <si>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</si>
  <si>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</si>
  <si>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</si>
  <si>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</si>
  <si>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</si>
  <si>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</si>
  <si>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</si>
  <si>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</si>
  <si>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</si>
  <si>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</si>
  <si>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</si>
  <si>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</si>
  <si>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</si>
  <si>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</si>
  <si>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</si>
  <si>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</si>
  <si>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</si>
  <si>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</si>
  <si>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</si>
  <si>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</si>
  <si>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</si>
  <si>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</si>
  <si>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</si>
  <si>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</si>
  <si>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</si>
  <si>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</si>
  <si>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</si>
  <si>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</si>
  <si>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</si>
  <si>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</si>
  <si>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</si>
  <si>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</si>
  <si>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</si>
  <si>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</si>
  <si>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</si>
  <si>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</si>
  <si>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</si>
  <si>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</si>
  <si>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</si>
  <si>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</si>
  <si>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</si>
  <si>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</si>
  <si>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</si>
  <si>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</si>
  <si>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</si>
  <si>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</si>
  <si>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</si>
  <si>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</si>
  <si>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</si>
  <si>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</si>
  <si>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</si>
  <si>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</si>
  <si>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</si>
  <si>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</si>
  <si>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</si>
  <si>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</si>
  <si>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</si>
  <si>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</si>
  <si>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</si>
  <si>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</si>
  <si>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</si>
  <si>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</si>
  <si>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</si>
  <si>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</si>
  <si>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</si>
  <si>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</si>
  <si>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</si>
  <si>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</si>
  <si>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</si>
  <si>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</si>
  <si>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</si>
  <si>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</si>
  <si>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</si>
  <si>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</si>
  <si>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</si>
  <si>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</si>
  <si>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</si>
  <si>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</si>
  <si>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</si>
  <si>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</si>
  <si>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</si>
  <si>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</si>
  <si>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</si>
  <si>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</si>
  <si>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</si>
  <si>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</si>
  <si>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</si>
  <si>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</si>
  <si>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</si>
  <si>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</si>
  <si>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</si>
  <si>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</si>
  <si>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</si>
  <si>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</si>
  <si>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</si>
  <si>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</si>
  <si>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</si>
  <si>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</si>
  <si>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</si>
  <si>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</si>
  <si>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</si>
  <si>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</si>
  <si>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</si>
  <si>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</si>
  <si>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</si>
  <si>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</si>
  <si>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</si>
  <si>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</si>
  <si>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</si>
  <si>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</si>
  <si>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</si>
  <si>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</si>
  <si>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</si>
  <si>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</si>
  <si>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</si>
  <si>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</si>
  <si>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</si>
  <si>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</si>
  <si>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</si>
  <si>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</si>
  <si>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</si>
  <si>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</si>
  <si>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</si>
  <si>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</si>
  <si>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</si>
  <si>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</si>
  <si>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</si>
  <si>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</si>
  <si>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</si>
  <si>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</si>
  <si>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</si>
  <si>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</si>
  <si>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</si>
  <si>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</si>
  <si>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</si>
  <si>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</si>
  <si>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</si>
  <si>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</si>
  <si>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</si>
  <si>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</si>
  <si>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</si>
  <si>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</si>
  <si>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</si>
  <si>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</si>
  <si>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</si>
  <si>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</si>
  <si>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</si>
  <si>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</si>
  <si>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</si>
  <si>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</si>
  <si>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</si>
  <si>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</si>
  <si>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</si>
  <si>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</si>
  <si>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</si>
  <si>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</si>
  <si>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</si>
  <si>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</si>
  <si>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</si>
  <si>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</si>
  <si>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</si>
  <si>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</si>
  <si>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</si>
  <si>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</si>
  <si>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</si>
  <si>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</si>
  <si>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</si>
  <si>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</si>
  <si>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</si>
  <si>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</si>
  <si>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</si>
  <si>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</si>
  <si>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</si>
  <si>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</si>
  <si>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</si>
  <si>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</si>
  <si>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</si>
  <si>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</si>
  <si>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</si>
  <si>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</si>
  <si>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</si>
  <si>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</si>
  <si>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</si>
  <si>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</si>
  <si>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</si>
  <si>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</si>
  <si>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</si>
  <si>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</si>
  <si>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</si>
  <si>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</si>
  <si>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</si>
  <si>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</si>
  <si>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</si>
  <si>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</si>
  <si>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</si>
  <si>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</si>
  <si>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</si>
  <si>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</si>
  <si>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</si>
  <si>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</si>
  <si>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</si>
  <si>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</si>
  <si>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</si>
  <si>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</si>
  <si>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</si>
  <si>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</si>
  <si>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</si>
  <si>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</si>
  <si>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</si>
  <si>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</si>
  <si>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</si>
  <si>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</si>
  <si>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</si>
  <si>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</si>
  <si>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</si>
  <si>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</si>
  <si>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</si>
  <si>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</si>
  <si>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</si>
  <si>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</si>
  <si>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</si>
  <si>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</si>
  <si>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</si>
  <si>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</si>
  <si>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</si>
  <si>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</si>
  <si>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</si>
  <si>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</si>
  <si>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</si>
  <si>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</si>
  <si>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</si>
  <si>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</si>
  <si>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</si>
  <si>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</si>
  <si>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</si>
  <si>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</si>
  <si>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</si>
  <si>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</si>
  <si>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</si>
  <si>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</si>
  <si>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</si>
  <si>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</si>
  <si>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</si>
  <si>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</si>
  <si>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</si>
  <si>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</si>
  <si>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</si>
  <si>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</si>
  <si>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</si>
  <si>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</si>
  <si>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</si>
  <si>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</si>
  <si>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</si>
  <si>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</si>
  <si>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</si>
  <si>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</si>
  <si>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</si>
  <si>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</si>
  <si>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</si>
  <si>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</si>
  <si>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</si>
  <si>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</si>
  <si>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</si>
  <si>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</si>
  <si>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</si>
  <si>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</si>
  <si>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</si>
  <si>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</si>
  <si>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</si>
  <si>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</si>
  <si>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</si>
  <si>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</si>
  <si>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</si>
  <si>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</si>
  <si>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</si>
  <si>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</si>
  <si>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</si>
  <si>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</si>
  <si>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</si>
  <si>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</si>
  <si>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</si>
  <si>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</si>
  <si>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</si>
  <si>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</si>
  <si>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</si>
  <si>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</si>
  <si>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</si>
  <si>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</si>
  <si>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</si>
  <si>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</si>
  <si>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</si>
  <si>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</si>
  <si>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</si>
  <si>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</si>
  <si>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</si>
  <si>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</si>
  <si>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</si>
  <si>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</si>
  <si>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</si>
  <si>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</si>
  <si>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</si>
  <si>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</si>
  <si>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</si>
  <si>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</si>
  <si>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</si>
  <si>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</si>
  <si>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</si>
  <si>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</si>
  <si>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</si>
  <si>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</si>
  <si>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</si>
  <si>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</si>
  <si>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</si>
  <si>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</si>
  <si>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</si>
  <si>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</si>
  <si>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</si>
  <si>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</si>
  <si>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</si>
  <si>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</si>
  <si>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</si>
  <si>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</si>
  <si>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</si>
  <si>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</si>
  <si>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</si>
  <si>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</si>
  <si>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</si>
  <si>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</si>
  <si>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</si>
  <si>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</si>
  <si>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</si>
  <si>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</si>
  <si>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</si>
  <si>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</si>
  <si>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</si>
  <si>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</si>
  <si>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</si>
  <si>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</si>
  <si>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</si>
  <si>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</si>
  <si>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</si>
  <si>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</si>
  <si>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</si>
  <si>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</si>
  <si>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</si>
  <si>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</si>
  <si>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</si>
  <si>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</si>
  <si>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</si>
  <si>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</si>
  <si>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</si>
  <si>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</si>
  <si>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</si>
  <si>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</si>
  <si>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</si>
  <si>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</si>
  <si>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</si>
  <si>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</si>
  <si>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</si>
  <si>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</si>
  <si>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</si>
  <si>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</si>
  <si>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</si>
  <si>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</si>
  <si>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</si>
  <si>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</si>
  <si>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</si>
  <si>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</si>
  <si>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</si>
  <si>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</si>
  <si>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</si>
  <si>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</si>
  <si>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</si>
  <si>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</si>
  <si>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</si>
  <si>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</si>
  <si>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</si>
  <si>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</si>
  <si>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</si>
  <si>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</si>
  <si>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</si>
  <si>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</si>
  <si>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</si>
  <si>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</si>
  <si>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</si>
  <si>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</si>
  <si>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</si>
  <si>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</si>
  <si>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</si>
  <si>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</si>
  <si>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</si>
  <si>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</si>
  <si>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</si>
  <si>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</si>
  <si>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</si>
  <si>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</si>
  <si>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</si>
  <si>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</si>
  <si>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</si>
  <si>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</si>
  <si>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</si>
  <si>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</si>
  <si>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</si>
  <si>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</si>
  <si>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</si>
  <si>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</si>
  <si>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</si>
  <si>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</si>
  <si>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</si>
  <si>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</si>
  <si>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</si>
  <si>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</si>
  <si>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</si>
  <si>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</si>
  <si>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</si>
  <si>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</si>
  <si>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</si>
  <si>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</si>
  <si>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</si>
  <si>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</si>
  <si>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</si>
  <si>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</si>
  <si>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</si>
  <si>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</si>
  <si>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</si>
  <si>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</si>
  <si>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</si>
  <si>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</si>
  <si>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</si>
  <si>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</si>
  <si>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</si>
  <si>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</si>
  <si>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</si>
  <si>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</si>
  <si>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</si>
  <si>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</si>
  <si>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</si>
  <si>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</si>
  <si>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</si>
  <si>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</si>
  <si>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</si>
  <si>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</si>
  <si>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</si>
  <si>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</si>
  <si>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</si>
  <si>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</si>
  <si>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</si>
  <si>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</si>
  <si>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</si>
  <si>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</si>
  <si>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</si>
  <si>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</si>
  <si>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</si>
  <si>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</si>
  <si>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</si>
  <si>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</si>
  <si>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</si>
  <si>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</si>
  <si>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</si>
  <si>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</si>
  <si>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</si>
  <si>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</si>
  <si>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</si>
  <si>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</si>
  <si>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</si>
  <si>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</si>
  <si>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</si>
  <si>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</si>
  <si>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</si>
  <si>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</si>
  <si>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</si>
  <si>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</si>
  <si>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</si>
  <si>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</si>
  <si>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</si>
  <si>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</si>
  <si>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</si>
  <si>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</si>
  <si>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</si>
  <si>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</si>
  <si>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</si>
  <si>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</si>
  <si>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</si>
  <si>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</si>
  <si>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</si>
  <si>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</si>
  <si>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</si>
  <si>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</si>
  <si>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</si>
  <si>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</si>
  <si>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</si>
  <si>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</si>
  <si>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</si>
  <si>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</si>
  <si>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</si>
  <si>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</si>
  <si>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</si>
  <si>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</si>
  <si>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</si>
  <si>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</si>
  <si>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</si>
  <si>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</si>
  <si>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</si>
  <si>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</si>
  <si>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</si>
  <si>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</si>
  <si>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</si>
  <si>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</si>
  <si>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</si>
  <si>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</si>
  <si>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</si>
  <si>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</si>
  <si>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</si>
  <si>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</si>
  <si>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</si>
  <si>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</si>
  <si>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</si>
  <si>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</si>
  <si>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</si>
  <si>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</si>
  <si>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</si>
  <si>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</si>
  <si>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</si>
  <si>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</si>
  <si>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</si>
  <si>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</si>
  <si>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</si>
  <si>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</si>
  <si>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</si>
  <si>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</si>
  <si>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</si>
  <si>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</si>
  <si>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</si>
  <si>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</si>
  <si>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</si>
  <si>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</si>
  <si>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</si>
  <si>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</si>
  <si>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</si>
  <si>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</si>
  <si>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</si>
  <si>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</si>
  <si>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</si>
  <si>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</si>
  <si>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</si>
  <si>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</si>
  <si>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</si>
  <si>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</si>
  <si>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</si>
  <si>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</si>
  <si>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</si>
  <si>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</si>
  <si>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</si>
  <si>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</si>
  <si>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</si>
  <si>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</si>
  <si>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</si>
  <si>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</si>
  <si>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</si>
  <si>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</si>
  <si>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</si>
  <si>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</si>
  <si>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</si>
  <si>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</si>
  <si>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</si>
  <si>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</si>
  <si>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</si>
  <si>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</si>
  <si>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</si>
  <si>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</si>
  <si>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</si>
  <si>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</si>
  <si>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</si>
  <si>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</si>
  <si>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</si>
  <si>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</si>
  <si>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</si>
  <si>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</si>
  <si>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</si>
  <si>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</si>
  <si>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</si>
  <si>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</si>
  <si>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</si>
  <si>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</si>
  <si>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</si>
  <si>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</si>
  <si>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</si>
  <si>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</si>
  <si>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</si>
  <si>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</si>
  <si>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</si>
  <si>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</si>
  <si>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</si>
  <si>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</si>
  <si>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</si>
  <si>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</si>
  <si>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</si>
  <si>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</si>
  <si>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</si>
  <si>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</si>
  <si>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</si>
  <si>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</si>
  <si>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</si>
  <si>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</si>
  <si>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</si>
  <si>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</si>
  <si>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</si>
  <si>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</si>
  <si>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aguardando liberação do A87 / </t>
  </si>
  <si>
    <t>Não solicita MC1/ Avariado.</t>
  </si>
  <si>
    <t xml:space="preserve">TP pronto 09h02 / priorização do W59 para descarga de dorrmentes, após será alinhado faixa para substituição de dormentes / </t>
  </si>
  <si>
    <t>ZYU-ZLU</t>
  </si>
  <si>
    <t>ZYUZLU</t>
  </si>
  <si>
    <t>Moises / Vanderley</t>
  </si>
  <si>
    <t>Inspeção ANTT</t>
  </si>
  <si>
    <t xml:space="preserve">MC1 08h29 / autorizado entrada na via 08h36 / A87 informou avaria, mec em atendimento/ </t>
  </si>
  <si>
    <t>TP pronto 10h11/ Aguardando descarga de dormentes do W59 para alinhamento de faixa/</t>
  </si>
  <si>
    <t>Limpeza de Lastro</t>
  </si>
  <si>
    <t>Substituição de Trilho</t>
  </si>
  <si>
    <t>Cancelado/ Devido as chuvas, caminhão não consegue acesso no local de trabalho.</t>
  </si>
  <si>
    <t>TP's pronto 09h30/ previsão de faixa após Y58</t>
  </si>
  <si>
    <t>TP pronto 09h30 / previsão de faixa após Y58</t>
  </si>
  <si>
    <t>MC1 08h36 / Sem oportunidade de faixa</t>
  </si>
  <si>
    <t>Cancelado / temperatura baixa</t>
  </si>
  <si>
    <t>Cancelado / Sem oportunidade de faixa</t>
  </si>
  <si>
    <t>TP em preparação/ M85 parado no local de trabalho</t>
  </si>
  <si>
    <t>MC1 08h33 / Sem oportunidade de faixa</t>
  </si>
  <si>
    <t>V98</t>
  </si>
  <si>
    <t>ZPGZPTZPG</t>
  </si>
  <si>
    <t>R7D (A84 embarcado)</t>
  </si>
  <si>
    <t>MC1 09h02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</si>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</sst>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251" activePane="bottomRight" state="frozen"/>
      <selection pane="bottomRight" activeCell="BJ257" sqref="BJ2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 t="s">
        <v>662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 t="s">
        <v>662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 t="s">
        <v>662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 t="s">
        <v>657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 t="s">
        <v>657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 t="s">
        <v>657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1</v>
      </c>
      <c r="BI251" s="17"/>
      <c r="BJ251" s="17" t="s">
        <v>1338</v>
      </c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1339</v>
      </c>
      <c r="BK253" s="17" t="s">
        <v>1339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1339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1340</v>
      </c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1341</v>
      </c>
      <c r="N255" s="204" t="s">
        <v>1342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1343</v>
      </c>
      <c r="W255" s="261" t="s">
        <v>1344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1345</v>
      </c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>
        <v>0.42430555555555555</v>
      </c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1346</v>
      </c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1347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 t="s">
        <v>988</v>
      </c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1348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1349</v>
      </c>
      <c r="BK258" s="17" t="s">
        <v>1349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1349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1350</v>
      </c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1351</v>
      </c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1351</v>
      </c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1351</v>
      </c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1351</v>
      </c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1351</v>
      </c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1</v>
      </c>
      <c r="BI268" s="17"/>
      <c r="BJ268" s="17" t="s">
        <v>1351</v>
      </c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1352</v>
      </c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1353</v>
      </c>
      <c r="BK272" s="17" t="s">
        <v>1353</v>
      </c>
      <c r="BL272" s="16"/>
      <c r="BM272" s="15" t="s">
        <v>688</v>
      </c>
      <c r="BN272" s="15" t="s">
        <v>705</v>
      </c>
      <c r="BO272" s="165" t="s">
        <v>793</v>
      </c>
      <c r="BP272" s="17" t="s">
        <v>1353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1354</v>
      </c>
      <c r="BK273" s="17" t="s">
        <v>1354</v>
      </c>
      <c r="BL273" s="16"/>
      <c r="BM273" s="15" t="s">
        <v>692</v>
      </c>
      <c r="BN273" s="15" t="s">
        <v>692</v>
      </c>
      <c r="BO273" s="165" t="s">
        <v>692</v>
      </c>
      <c r="BP273" s="17" t="s">
        <v>1354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1353</v>
      </c>
      <c r="BK276" s="17" t="s">
        <v>1353</v>
      </c>
      <c r="BL276" s="16"/>
      <c r="BM276" s="15" t="s">
        <v>688</v>
      </c>
      <c r="BN276" s="15" t="s">
        <v>705</v>
      </c>
      <c r="BO276" s="165" t="s">
        <v>793</v>
      </c>
      <c r="BP276" s="17" t="s">
        <v>1353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 t="s">
        <v>1355</v>
      </c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1</v>
      </c>
      <c r="BI278" s="17"/>
      <c r="BJ278" s="17" t="s">
        <v>988</v>
      </c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1356</v>
      </c>
      <c r="BK279" s="17" t="s">
        <v>1356</v>
      </c>
      <c r="BL279" s="16"/>
      <c r="BM279" s="15" t="s">
        <v>692</v>
      </c>
      <c r="BN279" s="15" t="s">
        <v>692</v>
      </c>
      <c r="BO279" s="165" t="s">
        <v>692</v>
      </c>
      <c r="BP279" s="17" t="s">
        <v>1356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1357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1358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1359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1360</v>
      </c>
      <c r="BK280" s="17" t="s">
        <v>1360</v>
      </c>
      <c r="BL280" s="16"/>
      <c r="BM280" s="15" t="s">
        <v>692</v>
      </c>
      <c r="BN280" s="15" t="s">
        <v>692</v>
      </c>
      <c r="BO280" s="165" t="s">
        <v>692</v>
      </c>
      <c r="BP280" s="17" t="s">
        <v>1360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1361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1362</v>
      </c>
      <c r="C4" s="331" t="s">
        <v>1363</v>
      </c>
      <c r="D4" s="331" t="s">
        <v>1364</v>
      </c>
      <c r="E4" s="331" t="s">
        <v>1365</v>
      </c>
      <c r="F4" s="331" t="s">
        <v>8</v>
      </c>
      <c r="G4" s="331" t="s">
        <v>1366</v>
      </c>
    </row>
    <row r="5" spans="2:8">
      <c r="B5" s="334" t="s">
        <v>1147</v>
      </c>
      <c r="C5" s="334">
        <v>314978</v>
      </c>
      <c r="D5" s="334" t="s">
        <v>1367</v>
      </c>
      <c r="E5" s="334" t="s">
        <v>537</v>
      </c>
      <c r="F5" s="334" t="s">
        <v>101</v>
      </c>
      <c r="G5" s="335">
        <v>46143</v>
      </c>
    </row>
    <row r="6" spans="2:8">
      <c r="B6" s="334" t="s">
        <v>1368</v>
      </c>
      <c r="C6" s="334">
        <v>256790</v>
      </c>
      <c r="D6" s="334" t="s">
        <v>1369</v>
      </c>
      <c r="E6" s="334" t="s">
        <v>537</v>
      </c>
      <c r="F6" s="334" t="s">
        <v>1370</v>
      </c>
      <c r="G6" s="335">
        <v>45992</v>
      </c>
    </row>
    <row r="7" spans="2:8">
      <c r="B7" s="334" t="s">
        <v>1371</v>
      </c>
      <c r="C7" s="334">
        <v>265193</v>
      </c>
      <c r="D7" s="334" t="s">
        <v>1372</v>
      </c>
      <c r="E7" s="334" t="s">
        <v>538</v>
      </c>
      <c r="F7" s="334" t="s">
        <v>1373</v>
      </c>
      <c r="G7" s="334" t="s">
        <v>1374</v>
      </c>
    </row>
    <row r="8" spans="2:8">
      <c r="B8" s="334" t="s">
        <v>1375</v>
      </c>
      <c r="C8" s="334">
        <v>293716</v>
      </c>
      <c r="D8" s="334" t="s">
        <v>1376</v>
      </c>
      <c r="E8" s="334" t="s">
        <v>538</v>
      </c>
      <c r="F8" s="334" t="s">
        <v>1373</v>
      </c>
      <c r="G8" s="335">
        <v>46204</v>
      </c>
    </row>
    <row r="9" spans="2:8">
      <c r="B9" s="334" t="s">
        <v>1377</v>
      </c>
      <c r="C9" s="334">
        <v>257258</v>
      </c>
      <c r="D9" s="334" t="s">
        <v>1378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1379</v>
      </c>
      <c r="C10" s="334">
        <v>371147</v>
      </c>
      <c r="D10" s="334" t="s">
        <v>1380</v>
      </c>
      <c r="E10" s="334" t="s">
        <v>539</v>
      </c>
      <c r="F10" s="334" t="s">
        <v>144</v>
      </c>
      <c r="G10" s="334" t="s">
        <v>1374</v>
      </c>
    </row>
    <row r="11" spans="2:8">
      <c r="B11" s="334" t="s">
        <v>1381</v>
      </c>
      <c r="C11" s="334">
        <v>259230</v>
      </c>
      <c r="D11" s="334" t="s">
        <v>1382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1383</v>
      </c>
      <c r="C12" s="334">
        <v>370705</v>
      </c>
      <c r="D12" s="334"/>
      <c r="E12" s="334" t="s">
        <v>539</v>
      </c>
      <c r="F12" s="334" t="s">
        <v>144</v>
      </c>
      <c r="G12" s="334" t="s">
        <v>1374</v>
      </c>
    </row>
    <row r="13" spans="2:8">
      <c r="B13" s="334" t="s">
        <v>1384</v>
      </c>
      <c r="C13" s="334">
        <v>258542</v>
      </c>
      <c r="D13" s="334" t="s">
        <v>1385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1386</v>
      </c>
      <c r="C14" s="334">
        <v>257050</v>
      </c>
      <c r="D14" s="334" t="s">
        <v>1387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1388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1389</v>
      </c>
      <c r="E3" s="326" t="s">
        <v>1390</v>
      </c>
      <c r="F3" s="326" t="s">
        <v>1391</v>
      </c>
      <c r="G3" s="331" t="s">
        <v>1392</v>
      </c>
      <c r="H3" s="326" t="s">
        <v>1393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1394</v>
      </c>
      <c r="H4" s="329"/>
    </row>
    <row r="5" spans="3:8" ht="29.25">
      <c r="C5" s="327" t="s">
        <v>537</v>
      </c>
      <c r="D5" s="327" t="s">
        <v>1395</v>
      </c>
      <c r="E5" s="328">
        <v>46000</v>
      </c>
      <c r="F5" s="327">
        <v>9000</v>
      </c>
      <c r="G5" s="332" t="s">
        <v>1396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1397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1398</v>
      </c>
      <c r="G7" s="333" t="s">
        <v>1399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1400</v>
      </c>
      <c r="H8" s="327"/>
    </row>
    <row r="9" spans="3:8">
      <c r="C9" s="327" t="s">
        <v>464</v>
      </c>
      <c r="D9" s="327" t="s">
        <v>1401</v>
      </c>
      <c r="E9" s="328">
        <v>45993</v>
      </c>
      <c r="F9" s="327">
        <v>12000</v>
      </c>
      <c r="G9" s="332" t="s">
        <v>1402</v>
      </c>
      <c r="H9" s="327"/>
    </row>
    <row r="10" spans="3:8" ht="29.25">
      <c r="C10" s="327" t="s">
        <v>464</v>
      </c>
      <c r="D10" s="327" t="s">
        <v>1403</v>
      </c>
      <c r="E10" s="328">
        <v>45993</v>
      </c>
      <c r="F10" s="327">
        <v>9000</v>
      </c>
      <c r="G10" s="332" t="s">
        <v>1404</v>
      </c>
      <c r="H10" s="327"/>
    </row>
    <row r="11" spans="3:8" ht="29.25">
      <c r="C11" s="327" t="s">
        <v>464</v>
      </c>
      <c r="D11" s="327" t="s">
        <v>1405</v>
      </c>
      <c r="E11" s="328">
        <v>45993</v>
      </c>
      <c r="F11" s="327">
        <v>10000</v>
      </c>
      <c r="G11" s="332" t="s">
        <v>1404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1406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1407</v>
      </c>
      <c r="W1" s="396"/>
      <c r="X1" s="396"/>
      <c r="Y1" s="104"/>
    </row>
    <row r="2" spans="1:25" s="101" customFormat="1" ht="11.25" customHeight="1">
      <c r="A2" s="105" t="s">
        <v>1408</v>
      </c>
      <c r="B2" s="105" t="s">
        <v>1409</v>
      </c>
      <c r="C2" s="105" t="s">
        <v>313</v>
      </c>
      <c r="D2" s="106" t="s">
        <v>869</v>
      </c>
      <c r="E2" s="106" t="s">
        <v>870</v>
      </c>
      <c r="F2" s="106" t="s">
        <v>1410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1411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1412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1413</v>
      </c>
      <c r="D5" s="398"/>
      <c r="E5" s="398"/>
      <c r="F5" s="398"/>
      <c r="G5" s="398"/>
      <c r="H5" s="398"/>
      <c r="I5" s="398"/>
      <c r="J5" s="399"/>
      <c r="K5" s="400" t="s">
        <v>1414</v>
      </c>
      <c r="L5" s="401"/>
      <c r="M5" s="401"/>
      <c r="N5" s="401"/>
      <c r="O5" s="402" t="s">
        <v>1415</v>
      </c>
      <c r="P5" s="403"/>
      <c r="Q5" s="404"/>
    </row>
    <row r="6" spans="1:17" s="94" customFormat="1" ht="15.75" customHeight="1">
      <c r="A6" s="88" t="s">
        <v>1410</v>
      </c>
      <c r="B6" s="95" t="s">
        <v>1409</v>
      </c>
      <c r="C6" s="96" t="s">
        <v>869</v>
      </c>
      <c r="D6" s="97" t="s">
        <v>870</v>
      </c>
      <c r="E6" s="96" t="s">
        <v>1416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1417</v>
      </c>
      <c r="M6" s="139" t="s">
        <v>335</v>
      </c>
      <c r="N6" s="140" t="s">
        <v>864</v>
      </c>
      <c r="O6" s="246" t="s">
        <v>907</v>
      </c>
      <c r="P6" s="157"/>
      <c r="Q6" s="193" t="s">
        <v>1418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1</v>
      </c>
      <c r="P246" s="91"/>
      <c r="Q246" s="145" t="str">
        <f>IF($A$2=1,IF(SP_SUL!BJ251="","*",SP_SUL!BJ251),IF(SP_SUL!BK251="","*",SP_SUL!BK251))</f>
        <v xml:space="preserve">MC1 09h14 / aguardando liberação do A87 /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 xml:space="preserve">TP pronto 09h02 / priorização do W59 para descarga de dorrmentes, após será alinhado faixa para substituição de dormentes 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 xml:space="preserve">MC1 08h29 / autorizado entrada na via 08h36 / A87 informou avaria, mec em atendimento/ 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pronto 10h11/ Aguardando descarga de dormentes do W59 para alinhamento de faixa/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1</v>
      </c>
      <c r="P263" s="91"/>
      <c r="Q263" s="145" t="str">
        <f>IF($A$2=1,IF(SP_SUL!BJ268="","*",SP_SUL!BJ268),IF(SP_SUL!BK268="","*",SP_SUL!BK268))</f>
        <v>TP pronto 09h30 / previsão de faixa após Y58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TP em preparação/ M85 parado no local de trabalho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1</v>
      </c>
      <c r="P273" s="91"/>
      <c r="Q273" s="145" t="str">
        <f>IF($A$2=1,IF(SP_SUL!BJ278="","*",SP_SUL!BJ278),IF(SP_SUL!BK278="","*",SP_SUL!BK278))</f>
        <v>TP em preparação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1419</v>
      </c>
      <c r="C2" s="96" t="s">
        <v>854</v>
      </c>
      <c r="D2" s="96" t="s">
        <v>856</v>
      </c>
      <c r="E2" s="96" t="s">
        <v>1420</v>
      </c>
      <c r="F2" s="96" t="s">
        <v>1421</v>
      </c>
      <c r="G2" s="96" t="s">
        <v>1422</v>
      </c>
      <c r="H2" s="96" t="s">
        <v>1423</v>
      </c>
      <c r="I2" s="96" t="s">
        <v>1424</v>
      </c>
      <c r="J2" s="96" t="s">
        <v>1425</v>
      </c>
      <c r="K2" s="131" t="s">
        <v>1426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2025-12-11T13:38:59Z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