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6" documentId="120_S{118792C3-22EF-5104-A093-F22BFE3913F3}" xr6:coauthVersionLast="47" xr6:coauthVersionMax="47" xr10:uidLastSave="{0358C688-1C88-4EA2-A3C9-B031C2B3AF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<sst xmlns="http://schemas.openxmlformats.org/spreadsheetml/2006/main" count="7670" uniqueCount="1672">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</sst>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J325" activePane="bottomRight" state="frozen"/>
      <selection pane="bottomRight" activeCell="BN333" sqref="BN33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0.66666666666666607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1609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1610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</v>
      </c>
      <c r="B351" s="181"/>
      <c r="C351" s="134" t="str">
        <f>IF(BS_CONTROLE[[#This Row],[DATA]]="","",WEEKNUM(BS_CONTROLE[[#This Row],[DATA]]))</f>
        <v/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1611</v>
      </c>
      <c r="W352" s="151" t="s">
        <v>1612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1613</v>
      </c>
      <c r="J353" s="105">
        <v>73</v>
      </c>
      <c r="K353" s="105">
        <v>7</v>
      </c>
      <c r="L353" s="105">
        <v>59</v>
      </c>
      <c r="M353" s="127" t="s">
        <v>1614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1615</v>
      </c>
      <c r="W353" s="151" t="s">
        <v>1350</v>
      </c>
      <c r="X353" s="104" t="s">
        <v>452</v>
      </c>
      <c r="Y353" s="129"/>
      <c r="Z353" s="104"/>
      <c r="AA353" s="105" t="s">
        <v>1616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1615</v>
      </c>
      <c r="W354" s="151" t="s">
        <v>1617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1618</v>
      </c>
      <c r="O355" s="106">
        <v>0.35416666666666669</v>
      </c>
      <c r="P355" s="106" t="s">
        <v>1619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e">
        <f t="shared" si="20"/>
        <v>#VALUE!</v>
      </c>
      <c r="BR355" s="18" t="e">
        <f>IF(OR(B355="",F355=""),"*",AY355/P355)</f>
        <v>#VALUE!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8">
    <cfRule type="expression" dxfId="188" priority="54659">
      <formula>#REF!=1</formula>
    </cfRule>
  </conditionalFormatting>
  <conditionalFormatting sqref="BE6:BE1088 AY6:AY1088 U6:U1088">
    <cfRule type="cellIs" dxfId="187" priority="54643" operator="equal">
      <formula>"ERRO"</formula>
    </cfRule>
  </conditionalFormatting>
  <conditionalFormatting sqref="BQ6:BQ1088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8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:BK1088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332:BJ1088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0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6.25E-2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 t="str">
        <f>IF(SP_NORTE!P355="","*",SP_NORTE!P355)</f>
        <v>01;30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 t="str">
        <f>IF(SP_NORTE!P355="","*",SP_NORTE!P355)</f>
        <v>01;30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2026-02-24T01:58:16Z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