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91" documentId="120_S{118792C3-22EF-5104-A093-F22BFE3913F3}" xr6:coauthVersionLast="47" xr6:coauthVersionMax="47" xr10:uidLastSave="{07687779-E68E-4411-BF28-D1F17371112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" i="15" l="1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K79" i="15" s="1"/>
  <c r="M81" i="1" a="1"/>
  <c r="M81" i="1" s="1"/>
  <c r="L78" i="15" s="1"/>
  <c r="L81" i="1" a="1"/>
  <c r="L81" i="1" s="1"/>
  <c r="K78" i="15" s="1"/>
  <c r="M85" i="1" a="1"/>
  <c r="M85" i="1" s="1"/>
  <c r="L82" i="15" s="1"/>
  <c r="L85" i="1" a="1"/>
  <c r="L85" i="1" s="1"/>
  <c r="K82" i="15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0" i="1" a="1"/>
  <c r="M90" i="1" s="1"/>
  <c r="L87" i="15" s="1"/>
  <c r="L90" i="1" a="1"/>
  <c r="L90" i="1" s="1"/>
  <c r="K87" i="15" s="1"/>
  <c r="M66" i="1" a="1"/>
  <c r="M66" i="1" s="1"/>
  <c r="L63" i="15" s="1"/>
  <c r="L66" i="1" a="1"/>
  <c r="L66" i="1" s="1"/>
  <c r="K63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0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0" i="1"/>
  <c r="R87" i="15" s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0" i="1"/>
  <c r="C90" i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2" i="10" s="1"/>
  <c r="AK90" i="1"/>
  <c r="AN90" i="1"/>
  <c r="AO90" i="1"/>
  <c r="M72" i="10" s="1"/>
  <c r="AP90" i="1"/>
  <c r="AX90" i="1"/>
  <c r="BQ90" i="1"/>
  <c r="BR90" i="1"/>
  <c r="A91" i="1"/>
  <c r="C91" i="1"/>
  <c r="L91" i="1" a="1"/>
  <c r="L91" i="1" s="1"/>
  <c r="K88" i="15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3" i="10" s="1"/>
  <c r="AK91" i="1"/>
  <c r="AN91" i="1"/>
  <c r="BD91" i="1" s="1" a="1"/>
  <c r="BD91" i="1" s="1"/>
  <c r="AO91" i="1"/>
  <c r="M73" i="10" s="1"/>
  <c r="AP91" i="1"/>
  <c r="AX91" i="1"/>
  <c r="BQ91" i="1"/>
  <c r="BR91" i="1"/>
  <c r="A92" i="1"/>
  <c r="C92" i="1"/>
  <c r="L92" i="1" a="1"/>
  <c r="L92" i="1" s="1"/>
  <c r="K89" i="15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K90" i="15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0" i="1" l="1" a="1"/>
  <c r="BC90" i="1" s="1"/>
  <c r="BD90" i="1" a="1"/>
  <c r="BD90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5" i="12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F46" i="12"/>
  <c r="F49" i="12"/>
  <c r="F52" i="12"/>
  <c r="F45" i="12"/>
  <c r="F58" i="12"/>
  <c r="F54" i="12"/>
  <c r="F53" i="12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91" i="1" a="1"/>
  <c r="BC91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BB90" i="1" a="1"/>
  <c r="BB90" i="1" s="1"/>
  <c r="AM106" i="1"/>
  <c r="BB94" i="1" a="1"/>
  <c r="BB94" i="1" s="1"/>
  <c r="AM94" i="1"/>
  <c r="BC111" i="1" a="1"/>
  <c r="BC111" i="1" s="1"/>
  <c r="AM93" i="1"/>
  <c r="AM92" i="1"/>
  <c r="AM91" i="1"/>
  <c r="AM90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<sst xmlns="http://schemas.openxmlformats.org/spreadsheetml/2006/main" count="3878" uniqueCount="1224">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</sst>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6" headerRowBorderDxfId="204" tableBorderDxfId="205" totalsRowBorderDxfId="203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2"/>
    <tableColumn id="4" xr3:uid="{062C67FE-0D06-4582-BA9C-B087681F34EC}" name="SUB" dataDxfId="201"/>
    <tableColumn id="5" xr3:uid="{1DF130D1-4D15-4DFF-8266-F1B81CAA897E}" name="KM Inicio" dataDxfId="200"/>
    <tableColumn id="6" xr3:uid="{A344A0E9-F964-4FE5-9EB0-2661309404E9}" name="KM Fim" dataDxfId="199"/>
    <tableColumn id="7" xr3:uid="{B0ED4DF3-274E-46B6-A2D1-0985F47224C1}" name="Trecho" dataDxfId="198"/>
    <tableColumn id="8" xr3:uid="{1DE44FFC-B2F5-4DE5-A7E5-915DA69A16F8}" name="SB" dataDxfId="197"/>
    <tableColumn id="9" xr3:uid="{7841069B-E29E-4A5E-B561-931B24D14782}" name="NOME SUB" dataDxfId="196"/>
    <tableColumn id="10" xr3:uid="{01B251F8-5EA1-4C87-81E3-9BD14100B544}" name="Trecho Coordenação" dataDxfId="19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4"/>
    <tableColumn id="8" xr3:uid="{98E82858-1ECA-4DB3-8AE4-BBB972FC487D}" name="CORRELATO" dataDxfId="1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V1" activePane="topRight" state="frozen"/>
      <selection pane="topRight" activeCell="X66" sqref="X66:X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4" t="s">
        <v>968</v>
      </c>
      <c r="C1" s="205"/>
      <c r="D1" s="205"/>
      <c r="E1" s="204" t="s">
        <v>969</v>
      </c>
      <c r="F1" s="205"/>
      <c r="G1" s="206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7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08" t="s">
        <v>977</v>
      </c>
      <c r="BA2" s="210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8" t="s">
        <v>978</v>
      </c>
      <c r="AI3" s="210"/>
      <c r="AJ3" s="208" t="s">
        <v>979</v>
      </c>
      <c r="AK3" s="209"/>
      <c r="AL3" s="230"/>
      <c r="AM3" s="231"/>
      <c r="AN3" s="209"/>
      <c r="AO3" s="209"/>
      <c r="AP3" s="210"/>
      <c r="AQ3" s="60"/>
      <c r="AR3" s="202" t="s">
        <v>985</v>
      </c>
      <c r="AS3" s="203"/>
      <c r="AT3" s="202" t="s">
        <v>986</v>
      </c>
      <c r="AU3" s="203"/>
      <c r="AV3" s="202" t="s">
        <v>987</v>
      </c>
      <c r="AW3" s="203"/>
      <c r="AX3" s="60" t="s">
        <v>988</v>
      </c>
      <c r="AY3" s="60"/>
      <c r="AZ3" s="228"/>
      <c r="BA3" s="229"/>
      <c r="BB3" s="208" t="s">
        <v>981</v>
      </c>
      <c r="BC3" s="209"/>
      <c r="BD3" s="209"/>
      <c r="BE3" s="210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 t="shared" ref="A90:A153" si="5">D90&amp;B90</f>
        <v>V8346059</v>
      </c>
      <c r="B90" s="102">
        <v>46059</v>
      </c>
      <c r="C90" s="134">
        <f>IF(BS_CONTROLE[[#This Row],[DATA]]="","",WEEKNUM(BS_CONTROLE[[#This Row],[DATA]]))</f>
        <v>6</v>
      </c>
      <c r="D90" s="104" t="s">
        <v>822</v>
      </c>
      <c r="E90" s="126" t="s">
        <v>729</v>
      </c>
      <c r="F90" s="142" t="str">
        <f>IF(D90="","*",VLOOKUP(E90,BS_ATIVIDADE[],3,FALSE))</f>
        <v>MECANIZAÇÃO - SOCADORA</v>
      </c>
      <c r="G90" s="106" t="s">
        <v>57</v>
      </c>
      <c r="H90" s="106" t="s">
        <v>55</v>
      </c>
      <c r="I90" s="105">
        <v>70</v>
      </c>
      <c r="J90" s="105">
        <v>139.19999999999999</v>
      </c>
      <c r="K90" s="105">
        <v>135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0" s="106">
        <v>0.35416666666666669</v>
      </c>
      <c r="O90" s="106">
        <v>8.3333333333333329E-2</v>
      </c>
      <c r="P90" s="105">
        <v>300</v>
      </c>
      <c r="Q90" s="9" t="str">
        <f>IF(E90=0, "*", IFERROR(_xlfn.XLOOKUP(E90, BS_ATIVIDADE[ATIVIDADE], BS_ATIVIDADE[UNIDADE]), "*"))</f>
        <v>M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0" s="105" t="s">
        <v>1060</v>
      </c>
      <c r="V90" s="105" t="s">
        <v>1061</v>
      </c>
      <c r="W90" s="104" t="s">
        <v>452</v>
      </c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MECANIZAÇÃO - SOCADORA</v>
      </c>
      <c r="AI90" s="8" t="str">
        <f>IF(BS_CONTROLE[[#This Row],[Atividade]]=0, "-", BS_CONTROLE[[#This Row],[Atividade]])</f>
        <v>MECANIZAÇÃO - SOCADORA</v>
      </c>
      <c r="AJ90" s="30" t="str">
        <f>BS_CONTROLE[[#This Row],[Local - Partida]]</f>
        <v>ZIQ2</v>
      </c>
      <c r="AK90" s="30" t="str">
        <f>BS_CONTROLE[[#This Row],[Local - Encerramento]]</f>
        <v>ZIQ</v>
      </c>
      <c r="AL90" s="105" t="str">
        <f>IF(BS_CONTROLE[[#This Row],[Entre - Estações]]=0, "-", BS_CONTROLE[[#This Row],[Entre - Estações]])</f>
        <v>ZRQ-ZQX</v>
      </c>
      <c r="AM90" s="105" t="str">
        <f>IF(BS_CONTROLE[[#This Row],[SB]]=0, "-", BS_CONTROLE[[#This Row],[SB]])</f>
        <v>139ZQX1</v>
      </c>
      <c r="AN90" s="105">
        <f>IF(BS_CONTROLE[[#This Row],[SUB]]=0, "-", BS_CONTROLE[[#This Row],[SUB]])</f>
        <v>70</v>
      </c>
      <c r="AO90" s="105">
        <f>BS_CONTROLE[[#This Row],[KM - Inicio]]</f>
        <v>139.19999999999999</v>
      </c>
      <c r="AP90" s="105">
        <f>BS_CONTROLE[[#This Row],[KM - Inicio]]</f>
        <v>139.19999999999999</v>
      </c>
      <c r="AQ90" s="108"/>
      <c r="AR90" s="108"/>
      <c r="AS90" s="108"/>
      <c r="AT90" s="135"/>
      <c r="AU90" s="135"/>
      <c r="AV90" s="13"/>
      <c r="AW90" s="13"/>
      <c r="AX90" s="178">
        <f>IF(D90="","*",IFERROR(IF(ISODD(COUNT(AR90:AW1084)),"ERRO",SUM((AS90-AR90),(AU90-AT90),(AW90-AV90))),"ERRO"))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M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ref="BP90:BP153" si="6"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91" si="7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0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0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X78:Y88 Y74:Y77 X62:Y65 X90:Y1019 Y89 Y66:Y72 X66:X74">
    <cfRule type="cellIs" dxfId="192" priority="54246" operator="equal">
      <formula>"OPORTUNIDADE"</formula>
    </cfRule>
  </conditionalFormatting>
  <conditionalFormatting sqref="X6:Y27 X41:Y41 Y40 X44:Y45 Y42:Y43 Y49:Y50 X51:Y51 Y30:Y38 X30:X40 Y52:Y56 Y58:Y61 X78:Y88 Y74:Y77 X62:Y65 X90:Y1019 Y89 Y66:Y72 X66:X74">
    <cfRule type="cellIs" dxfId="191" priority="11832" operator="equal">
      <formula>"NÃO"</formula>
    </cfRule>
    <cfRule type="cellIs" dxfId="190" priority="11833" operator="equal">
      <formula>"SIM"</formula>
    </cfRule>
  </conditionalFormatting>
  <conditionalFormatting sqref="AY6:AY1019">
    <cfRule type="expression" dxfId="189" priority="54288">
      <formula>#REF!=1</formula>
    </cfRule>
  </conditionalFormatting>
  <conditionalFormatting sqref="T6:T1019 AX6:AX1019 BD6:BD1019">
    <cfRule type="cellIs" dxfId="188" priority="54272" operator="equal">
      <formula>"ERRO"</formula>
    </cfRule>
  </conditionalFormatting>
  <conditionalFormatting sqref="BP6:BP1019">
    <cfRule type="cellIs" dxfId="187" priority="54267" operator="equal">
      <formula>"Produção e Intervalo"</formula>
    </cfRule>
    <cfRule type="cellIs" dxfId="186" priority="54268" operator="equal">
      <formula>"Aderente"</formula>
    </cfRule>
    <cfRule type="cellIs" dxfId="185" priority="54269" operator="equal">
      <formula>"Intervalo"</formula>
    </cfRule>
    <cfRule type="cellIs" dxfId="184" priority="54270" operator="equal">
      <formula>"Produção"</formula>
    </cfRule>
    <cfRule type="cellIs" dxfId="183" priority="54271" operator="equal">
      <formula>"ERRO"</formula>
    </cfRule>
  </conditionalFormatting>
  <conditionalFormatting sqref="BQ6:BR1019">
    <cfRule type="cellIs" dxfId="182" priority="54249" operator="equal">
      <formula>"*"</formula>
    </cfRule>
    <cfRule type="cellIs" dxfId="181" priority="54250" operator="greaterThanOrEqual">
      <formula>1</formula>
    </cfRule>
    <cfRule type="cellIs" dxfId="180" priority="54251" operator="lessThan">
      <formula>1</formula>
    </cfRule>
  </conditionalFormatting>
  <conditionalFormatting sqref="BJ2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9" priority="149" operator="equal">
      <formula>"OPORTUNIDADE"</formula>
    </cfRule>
  </conditionalFormatting>
  <conditionalFormatting sqref="X28:Y29">
    <cfRule type="cellIs" dxfId="178" priority="147" operator="equal">
      <formula>"NÃO"</formula>
    </cfRule>
    <cfRule type="cellIs" dxfId="177" priority="148" operator="equal">
      <formula>"SIM"</formula>
    </cfRule>
  </conditionalFormatting>
  <conditionalFormatting sqref="BJ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6" priority="125" operator="equal">
      <formula>"OPORTUNIDADE"</formula>
    </cfRule>
  </conditionalFormatting>
  <conditionalFormatting sqref="Y39">
    <cfRule type="cellIs" dxfId="175" priority="123" operator="equal">
      <formula>"NÃO"</formula>
    </cfRule>
    <cfRule type="cellIs" dxfId="174" priority="124" operator="equal">
      <formula>"SIM"</formula>
    </cfRule>
  </conditionalFormatting>
  <conditionalFormatting sqref="X42:X43">
    <cfRule type="cellIs" dxfId="173" priority="122" operator="equal">
      <formula>"OPORTUNIDADE"</formula>
    </cfRule>
  </conditionalFormatting>
  <conditionalFormatting sqref="X42:X43">
    <cfRule type="cellIs" dxfId="172" priority="120" operator="equal">
      <formula>"NÃO"</formula>
    </cfRule>
    <cfRule type="cellIs" dxfId="171" priority="121" operator="equal">
      <formula>"SIM"</formula>
    </cfRule>
  </conditionalFormatting>
  <conditionalFormatting sqref="BJ4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70" priority="93" operator="equal">
      <formula>"OPORTUNIDADE"</formula>
    </cfRule>
  </conditionalFormatting>
  <conditionalFormatting sqref="X46:Y46 Y47:Y48 X47:X50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BJ3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7" priority="65" operator="equal">
      <formula>"OPORTUNIDADE"</formula>
    </cfRule>
  </conditionalFormatting>
  <conditionalFormatting sqref="Y57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BJ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4" priority="52" operator="equal">
      <formula>"OPORTUNIDADE"</formula>
    </cfRule>
  </conditionalFormatting>
  <conditionalFormatting sqref="X52:X61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J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61" priority="16" operator="equal">
      <formula>"OPORTUNIDADE"</formula>
    </cfRule>
  </conditionalFormatting>
  <conditionalFormatting sqref="Y73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X75">
    <cfRule type="cellIs" dxfId="158" priority="10" operator="equal">
      <formula>"OPORTUNIDADE"</formula>
    </cfRule>
  </conditionalFormatting>
  <conditionalFormatting sqref="X7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X89">
    <cfRule type="cellIs" dxfId="155" priority="7" operator="equal">
      <formula>"OPORTUNIDADE"</formula>
    </cfRule>
  </conditionalFormatting>
  <conditionalFormatting sqref="X89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O44:BO45 BO25:BO29 BO6:BO7 BO11:BO12 BO41 BO35 BO51 BO62:BO1019">
    <cfRule type="iconSet" priority="61380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9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397">
      <iconSet showValue="0">
        <cfvo type="percent" val="0"/>
        <cfvo type="num" val="1"/>
        <cfvo type="num" val="1" gte="0"/>
      </iconSet>
    </cfRule>
    <cfRule type="iconSet" priority="61398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401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03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3" operator="equal">
      <formula>"OPORTUNIDADE"</formula>
    </cfRule>
  </conditionalFormatting>
  <conditionalFormatting sqref="X76:X77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1176</v>
      </c>
      <c r="C4" s="161" t="s">
        <v>1177</v>
      </c>
      <c r="D4" s="161" t="s">
        <v>1178</v>
      </c>
      <c r="E4" s="161" t="s">
        <v>1179</v>
      </c>
      <c r="F4" s="161" t="s">
        <v>4</v>
      </c>
      <c r="G4" s="161" t="s">
        <v>1180</v>
      </c>
    </row>
    <row r="5" spans="2:7">
      <c r="B5" s="162" t="s">
        <v>1181</v>
      </c>
      <c r="C5" s="162">
        <v>257068</v>
      </c>
      <c r="D5" s="162" t="s">
        <v>1182</v>
      </c>
      <c r="E5" s="162" t="s">
        <v>1183</v>
      </c>
      <c r="F5" s="162" t="s">
        <v>1183</v>
      </c>
      <c r="G5" s="163">
        <v>46296</v>
      </c>
    </row>
    <row r="6" spans="2:7">
      <c r="B6" s="162" t="s">
        <v>1184</v>
      </c>
      <c r="C6" s="162" t="s">
        <v>624</v>
      </c>
      <c r="D6" s="162" t="s">
        <v>624</v>
      </c>
      <c r="E6" s="162" t="s">
        <v>624</v>
      </c>
      <c r="F6" s="162" t="s">
        <v>1185</v>
      </c>
      <c r="G6" s="163" t="s">
        <v>624</v>
      </c>
    </row>
    <row r="7" spans="2:7">
      <c r="B7" s="162" t="s">
        <v>1186</v>
      </c>
      <c r="C7" s="162">
        <v>257472</v>
      </c>
      <c r="D7" s="162" t="s">
        <v>1187</v>
      </c>
      <c r="E7" s="162" t="s">
        <v>1188</v>
      </c>
      <c r="F7" s="162" t="s">
        <v>1188</v>
      </c>
      <c r="G7" s="163">
        <v>45992</v>
      </c>
    </row>
    <row r="8" spans="2:7">
      <c r="B8" s="162" t="s">
        <v>1189</v>
      </c>
      <c r="C8" s="162">
        <v>260307</v>
      </c>
      <c r="D8" s="162" t="s">
        <v>1190</v>
      </c>
      <c r="E8" s="162" t="s">
        <v>1191</v>
      </c>
      <c r="F8" s="162" t="s">
        <v>1188</v>
      </c>
      <c r="G8" s="163">
        <v>46082</v>
      </c>
    </row>
    <row r="9" spans="2:7">
      <c r="B9" s="162" t="s">
        <v>1192</v>
      </c>
      <c r="C9" s="162">
        <v>333033</v>
      </c>
      <c r="D9" s="162" t="s">
        <v>1193</v>
      </c>
      <c r="E9" s="162" t="s">
        <v>1185</v>
      </c>
      <c r="F9" s="162" t="s">
        <v>1194</v>
      </c>
      <c r="G9" s="162" t="s">
        <v>624</v>
      </c>
    </row>
    <row r="10" spans="2:7">
      <c r="B10" s="162" t="s">
        <v>1195</v>
      </c>
      <c r="C10" s="162"/>
      <c r="D10" s="162"/>
      <c r="E10" s="162" t="s">
        <v>1185</v>
      </c>
      <c r="F10" s="162" t="s">
        <v>1194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1196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1197</v>
      </c>
      <c r="E3" s="201" t="s">
        <v>1198</v>
      </c>
      <c r="F3" s="201" t="s">
        <v>1199</v>
      </c>
      <c r="G3" s="201" t="s">
        <v>1200</v>
      </c>
      <c r="H3" s="201" t="s">
        <v>1201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E1" workbookViewId="0">
      <selection activeCell="S1053" sqref="S1053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1205</v>
      </c>
      <c r="V1" s="240"/>
      <c r="W1" s="240"/>
    </row>
    <row r="2" spans="1:23" ht="15" customHeight="1">
      <c r="A2" s="87" t="s">
        <v>1206</v>
      </c>
      <c r="B2" s="87" t="s">
        <v>1207</v>
      </c>
      <c r="C2" s="87" t="s">
        <v>442</v>
      </c>
      <c r="D2" s="88" t="s">
        <v>1009</v>
      </c>
      <c r="E2" s="88" t="s">
        <v>4</v>
      </c>
      <c r="F2" s="88" t="s">
        <v>1208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1209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 t="str">
        <f>IF(SP_NORTE!M66="","*",SP_NORTE!M66)</f>
        <v>ZEC267</v>
      </c>
      <c r="M63" s="139">
        <f>IF(SP_NORTE!I66="","*",SP_NORTE!I66)</f>
        <v>73</v>
      </c>
      <c r="N63" s="144">
        <f>IF(SP_NORTE!J66="","*",SP_NORTE!J66)</f>
        <v>265.7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400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ZSD2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>V83</v>
      </c>
      <c r="H87" s="145" t="str">
        <f>IF(SP_NORTE!E90="","*",SP_NORTE!E90)</f>
        <v>MECANIZAÇÃO - SOCADORA</v>
      </c>
      <c r="I87" s="145" t="str">
        <f>IF(SP_NORTE!G90="","*",SP_NORTE!G90)</f>
        <v>ZIQ2</v>
      </c>
      <c r="J87" s="145" t="str">
        <f>IF(SP_NORTE!H90="","*",SP_NORTE!H90)</f>
        <v>ZIQ</v>
      </c>
      <c r="K87" s="138" t="str">
        <f>IF(SP_NORTE!L90="","*",SP_NORTE!L90)</f>
        <v>ZRQ-ZQX</v>
      </c>
      <c r="L87" s="138" t="str">
        <f>IF(SP_NORTE!M90="","*",SP_NORTE!M90)</f>
        <v>139ZQX1</v>
      </c>
      <c r="M87" s="139">
        <f>IF(SP_NORTE!I90="","*",SP_NORTE!I90)</f>
        <v>70</v>
      </c>
      <c r="N87" s="144">
        <f>IF(SP_NORTE!J90="","*",SP_NORTE!J90)</f>
        <v>139.19999999999999</v>
      </c>
      <c r="O87" s="144">
        <f>IF(SP_NORTE!K90="","*",SP_NORTE!K90)</f>
        <v>135</v>
      </c>
      <c r="P87" s="143">
        <f>IF(SP_NORTE!N90="","*",SP_NORTE!N90)</f>
        <v>0.35416666666666669</v>
      </c>
      <c r="Q87" s="143">
        <f>IF(SP_NORTE!O90="","*",SP_NORTE!O90)</f>
        <v>8.3333333333333329E-2</v>
      </c>
      <c r="R87" s="145" t="str">
        <f>IF(SP_NORTE!P90="","*",CONCATENATE(SP_NORTE!P90," ",SP_NORTE!Q90))</f>
        <v>300 M</v>
      </c>
      <c r="S87" s="145" t="str">
        <f>IF(SP_NORTE!U90="","*",SP_NORTE!U90)</f>
        <v>Antonioni</v>
      </c>
      <c r="T87" s="145" t="str">
        <f>IF(SP_NORTE!V90="","*",SP_NORTE!V90)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1210</v>
      </c>
      <c r="D5" s="242"/>
      <c r="E5" s="242"/>
      <c r="F5" s="242"/>
      <c r="G5" s="242"/>
      <c r="H5" s="242"/>
      <c r="I5" s="242"/>
      <c r="J5" s="243"/>
      <c r="K5" s="244" t="s">
        <v>1211</v>
      </c>
      <c r="L5" s="245"/>
      <c r="M5" s="245"/>
      <c r="N5" s="245"/>
      <c r="O5" s="246" t="s">
        <v>1212</v>
      </c>
      <c r="P5" s="247"/>
    </row>
    <row r="6" spans="1:16" s="74" customFormat="1" ht="15" customHeight="1">
      <c r="A6" s="66" t="s">
        <v>1208</v>
      </c>
      <c r="B6" s="75" t="s">
        <v>1207</v>
      </c>
      <c r="C6" s="76" t="s">
        <v>1009</v>
      </c>
      <c r="D6" s="77" t="s">
        <v>1010</v>
      </c>
      <c r="E6" s="76" t="s">
        <v>1213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1214</v>
      </c>
      <c r="M6" s="80" t="s">
        <v>642</v>
      </c>
      <c r="N6" s="81" t="s">
        <v>1004</v>
      </c>
      <c r="O6" s="158" t="s">
        <v>1047</v>
      </c>
      <c r="P6" s="132" t="s">
        <v>1215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 t="str">
        <f>IF(SP_NORTE!BG73="","*",SP_NORTE!BG73)</f>
        <v>*</v>
      </c>
      <c r="P58" s="147" t="str">
        <f>IF($A$2=1,IF(SP_NORTE!BI73="","*",SP_NORTE!BI73),IF(SP_NORTE!BJ73="","*",SP_NORTE!BJ73))</f>
        <v>*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IF(SP_NORTE!B90="","*",SP_NORTE!B90)</f>
        <v>46059</v>
      </c>
      <c r="B72" s="83" t="str">
        <f>IF(SP_NORTE!W90="","*",SP_NORTE!W90)</f>
        <v>Oportunidade</v>
      </c>
      <c r="C72" s="83" t="str">
        <f>IF(SP_NORTE!R90="","*",SP_NORTE!R90)</f>
        <v>SP NORTE</v>
      </c>
      <c r="D72" s="83" t="str">
        <f>IF(SP_NORTE!S90="","*",SP_NORTE!S90)</f>
        <v>ZRX-ZTI</v>
      </c>
      <c r="E72" s="83" t="str">
        <f>IF(SP_NORTE!D90="","*",SP_NORTE!D90)</f>
        <v>V83</v>
      </c>
      <c r="F72" s="83" t="str">
        <f>IF(SP_NORTE!G90="","*",SP_NORTE!G90)</f>
        <v>ZIQ2</v>
      </c>
      <c r="G72" s="83" t="str">
        <f>IF(SP_NORTE!L90="","*",SP_NORTE!L90)</f>
        <v>ZRQ-ZQX</v>
      </c>
      <c r="H72" s="116">
        <f>IF(SP_NORTE!J90="","*",SP_NORTE!J90)</f>
        <v>139.19999999999999</v>
      </c>
      <c r="I72" s="113">
        <f>IF(SP_NORTE!N90="","*",SP_NORTE!N90)</f>
        <v>0.35416666666666669</v>
      </c>
      <c r="J72" s="113">
        <f>IF(SP_NORTE!O90="","*",SP_NORTE!O90)</f>
        <v>8.3333333333333329E-2</v>
      </c>
      <c r="K72" s="83" t="str">
        <f>IF(SP_NORTE!AJ90="","*",SP_NORTE!AJ90)</f>
        <v>ZIQ2</v>
      </c>
      <c r="L72" s="83" t="str">
        <f>IF(SP_NORTE!AL90="","*",SP_NORTE!AL90)</f>
        <v>ZRQ-ZQX</v>
      </c>
      <c r="M72" s="83">
        <f>IF(SP_NORTE!AO90="","*",SP_NORTE!AO90)</f>
        <v>139.19999999999999</v>
      </c>
      <c r="N72" s="83" t="str">
        <f>IF(SP_NORTE!AL90="","*",SP_NORTE!AL90)</f>
        <v>ZRQ-ZQX</v>
      </c>
      <c r="O72" s="110" t="str">
        <f>IF(SP_NORTE!BG90="","*",SP_NORTE!BG90)</f>
        <v>*</v>
      </c>
      <c r="P72" s="147" t="str">
        <f>IF($A$2=1,IF(SP_NORTE!BI90="","*",SP_NORTE!BI90),IF(SP_NORTE!BJ90="","*",SP_NORTE!BJ90))</f>
        <v>*</v>
      </c>
    </row>
    <row r="73" spans="1:16">
      <c r="A73" s="82" t="str">
        <f>IF(SP_NORTE!B91="","*",SP_NORTE!B91)</f>
        <v>*</v>
      </c>
      <c r="B73" s="83" t="str">
        <f>IF(SP_NORTE!W91="","*",SP_NORTE!W91)</f>
        <v>*</v>
      </c>
      <c r="C73" s="83" t="str">
        <f>IF(SP_NORTE!R91="","*",SP_NORTE!R91)</f>
        <v>-</v>
      </c>
      <c r="D73" s="83" t="str">
        <f>IF(SP_NORTE!S91="","*",SP_NORTE!S91)</f>
        <v>-</v>
      </c>
      <c r="E73" s="83" t="str">
        <f>IF(SP_NORTE!D91="","*",SP_NORTE!D91)</f>
        <v>*</v>
      </c>
      <c r="F73" s="83" t="str">
        <f>IF(SP_NORTE!G91="","*",SP_NORTE!G91)</f>
        <v>*</v>
      </c>
      <c r="G73" s="83" t="str">
        <f>IF(SP_NORTE!L91="","*",SP_NORTE!L91)</f>
        <v>-</v>
      </c>
      <c r="H73" s="116" t="str">
        <f>IF(SP_NORTE!J91="","*",SP_NORTE!J91)</f>
        <v>*</v>
      </c>
      <c r="I73" s="113" t="str">
        <f>IF(SP_NORTE!N91="","*",SP_NORTE!N91)</f>
        <v>*</v>
      </c>
      <c r="J73" s="113" t="str">
        <f>IF(SP_NORTE!O91="","*",SP_NORTE!O91)</f>
        <v>*</v>
      </c>
      <c r="K73" s="83">
        <f>IF(SP_NORTE!AJ91="","*",SP_NORTE!AJ91)</f>
        <v>0</v>
      </c>
      <c r="L73" s="83" t="str">
        <f>IF(SP_NORTE!AL91="","*",SP_NORTE!AL91)</f>
        <v>-</v>
      </c>
      <c r="M73" s="83">
        <f>IF(SP_NORTE!AO91="","*",SP_NORTE!AO91)</f>
        <v>0</v>
      </c>
      <c r="N73" s="83" t="str">
        <f>IF(SP_NORTE!AL91="","*",SP_NORTE!AL91)</f>
        <v>-</v>
      </c>
      <c r="O73" s="110" t="str">
        <f>IF(SP_NORTE!BG91="","*",SP_NORTE!BG91)</f>
        <v>*</v>
      </c>
      <c r="P73" s="147" t="str">
        <f>IF($A$2=1,IF(SP_NORTE!BI91="","*",SP_NORTE!BI91),IF(SP_NORTE!BJ91="","*",SP_NORTE!BJ91))</f>
        <v>*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1216</v>
      </c>
      <c r="C2" s="121" t="s">
        <v>995</v>
      </c>
      <c r="D2" s="76" t="s">
        <v>997</v>
      </c>
      <c r="E2" s="76" t="s">
        <v>1217</v>
      </c>
      <c r="F2" s="99" t="s">
        <v>1218</v>
      </c>
      <c r="G2" s="76" t="s">
        <v>1219</v>
      </c>
      <c r="H2" s="76" t="s">
        <v>1220</v>
      </c>
      <c r="I2" s="76" t="s">
        <v>1221</v>
      </c>
      <c r="J2" s="76" t="s">
        <v>1222</v>
      </c>
      <c r="K2" s="78" t="s">
        <v>1223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IF(SP_NORTE!X69="","*",SP_NORTE!X69)</f>
        <v>OPORTUNIDADE</v>
      </c>
      <c r="C63" s="95">
        <f>IF(SP_NORTE!B69="","*",SP_NORTE!B69)</f>
        <v>46058</v>
      </c>
      <c r="D63" s="94" t="str">
        <f>IF(SP_NORTE!D69="","*",SP_NORTE!D69)</f>
        <v>W48</v>
      </c>
      <c r="E63" s="94" t="str">
        <f>IF(SP_NORTE!G69="","*",SP_NORTE!G69)</f>
        <v>ZPN2</v>
      </c>
      <c r="F63" s="100" t="str">
        <f>IF(SP_NORTE!L69="","*",SP_NORTE!L69)</f>
        <v>ZPN-ZEC</v>
      </c>
      <c r="G63" s="95" t="str">
        <f>IF(SP_NORTE!H69="","*",SP_NORTE!H69)</f>
        <v>ZEC</v>
      </c>
      <c r="H63" s="95" t="str">
        <f>IF(SP_NORTE!AA69="","*",SP_NORTE!AA69)</f>
        <v>*</v>
      </c>
      <c r="I63" s="95" t="str">
        <f>IF(SP_NORTE!AB69="","*",SP_NORTE!AB69)</f>
        <v>*</v>
      </c>
      <c r="J63" s="96" t="str">
        <f>IF(SP_NORTE!Z69="","*",SP_NORTE!Z69)</f>
        <v>*</v>
      </c>
      <c r="K63" s="97" t="str">
        <f>IF(SP_NORTE!AC69="","*",SP_NORTE!AC69)</f>
        <v>*</v>
      </c>
    </row>
    <row r="64" spans="2:11" hidden="1">
      <c r="B64" s="94" t="str">
        <f>IF(SP_NORTE!X70="","*",SP_NORTE!X70)</f>
        <v>OPORTUNIDADE</v>
      </c>
      <c r="C64" s="95">
        <f>IF(SP_NORTE!B70="","*",SP_NORTE!B70)</f>
        <v>46058</v>
      </c>
      <c r="D64" s="94" t="str">
        <f>IF(SP_NORTE!D70="","*",SP_NORTE!D70)</f>
        <v>E40</v>
      </c>
      <c r="E64" s="94" t="str">
        <f>IF(SP_NORTE!G70="","*",SP_NORTE!G70)</f>
        <v>ZSD2</v>
      </c>
      <c r="F64" s="100" t="str">
        <f>IF(SP_NORTE!L70="","*",SP_NORTE!L70)</f>
        <v>ZSD-ZDP</v>
      </c>
      <c r="G64" s="95" t="str">
        <f>IF(SP_NORTE!H70="","*",SP_NORTE!H70)</f>
        <v>ZDP</v>
      </c>
      <c r="H64" s="95" t="str">
        <f>IF(SP_NORTE!AA70="","*",SP_NORTE!AA70)</f>
        <v>FIXO + ESCALA</v>
      </c>
      <c r="I64" s="95" t="str">
        <f>IF(SP_NORTE!AB70="","*",SP_NORTE!AB70)</f>
        <v>AGD ACIONAMENTO PCM</v>
      </c>
      <c r="J64" s="96" t="str">
        <f>IF(SP_NORTE!Z70="","*",SP_NORTE!Z70)</f>
        <v>Jose Carlo (ZSD-ZRU) Clayton (ZRU-ZDP) ou Escala</v>
      </c>
      <c r="K64" s="97" t="str">
        <f>IF(SP_NORTE!AC70="","*",SP_NORTE!AC70)</f>
        <v>*</v>
      </c>
    </row>
    <row r="65" spans="2:11" hidden="1">
      <c r="B65" s="94" t="str">
        <f>IF(SP_NORTE!X71="","*",SP_NORTE!X71)</f>
        <v>OPORTUNIDADE</v>
      </c>
      <c r="C65" s="95">
        <f>IF(SP_NORTE!B71="","*",SP_NORTE!B71)</f>
        <v>46058</v>
      </c>
      <c r="D65" s="94" t="str">
        <f>IF(SP_NORTE!D71="","*",SP_NORTE!D71)</f>
        <v>PEDRO (TP-696)</v>
      </c>
      <c r="E65" s="94" t="str">
        <f>IF(SP_NORTE!G71="","*",SP_NORTE!G71)</f>
        <v>-</v>
      </c>
      <c r="F65" s="100" t="str">
        <f>IF(SP_NORTE!L71="","*",SP_NORTE!L71)</f>
        <v>ZCZ-ZZF</v>
      </c>
      <c r="G65" s="95" t="str">
        <f>IF(SP_NORTE!H71="","*",SP_NORTE!H71)</f>
        <v>-</v>
      </c>
      <c r="H65" s="95" t="str">
        <f>IF(SP_NORTE!AA71="","*",SP_NORTE!AA71)</f>
        <v>*</v>
      </c>
      <c r="I65" s="95" t="str">
        <f>IF(SP_NORTE!AB71="","*",SP_NORTE!AB71)</f>
        <v>*</v>
      </c>
      <c r="J65" s="96" t="str">
        <f>IF(SP_NORTE!Z71="","*",SP_NORTE!Z71)</f>
        <v>*</v>
      </c>
      <c r="K65" s="97" t="str">
        <f>IF(SP_NORTE!AC71="","*",SP_NORTE!AC71)</f>
        <v>*</v>
      </c>
    </row>
    <row r="66" spans="2:11" hidden="1">
      <c r="B66" s="94" t="str">
        <f>IF(SP_NORTE!X72="","*",SP_NORTE!X72)</f>
        <v>OPORTUNIDADE</v>
      </c>
      <c r="C66" s="95">
        <f>IF(SP_NORTE!B72="","*",SP_NORTE!B72)</f>
        <v>46058</v>
      </c>
      <c r="D66" s="94" t="str">
        <f>IF(SP_NORTE!D72="","*",SP_NORTE!D72)</f>
        <v>V40</v>
      </c>
      <c r="E66" s="94" t="str">
        <f>IF(SP_NORTE!G72="","*",SP_NORTE!G72)</f>
        <v>ZDGK582</v>
      </c>
      <c r="F66" s="100" t="str">
        <f>IF(SP_NORTE!L72="","*",SP_NORTE!L72)</f>
        <v>ZDG-ZTN</v>
      </c>
      <c r="G66" s="95" t="str">
        <f>IF(SP_NORTE!H72="","*",SP_NORTE!H72)</f>
        <v>ZDGK582</v>
      </c>
      <c r="H66" s="95" t="str">
        <f>IF(SP_NORTE!AA72="","*",SP_NORTE!AA72)</f>
        <v>*</v>
      </c>
      <c r="I66" s="95" t="str">
        <f>IF(SP_NORTE!AB72="","*",SP_NORTE!AB72)</f>
        <v>*</v>
      </c>
      <c r="J66" s="96" t="str">
        <f>IF(SP_NORTE!Z72="","*",SP_NORTE!Z72)</f>
        <v>*</v>
      </c>
      <c r="K66" s="97" t="str">
        <f>IF(SP_NORTE!AC72="","*",SP_NORTE!AC72)</f>
        <v>*</v>
      </c>
    </row>
    <row r="67" spans="2:11" hidden="1">
      <c r="B67" s="94" t="str">
        <f>IF(SP_NORTE!X73="","*",SP_NORTE!X73)</f>
        <v>OPORTUNIDADE</v>
      </c>
      <c r="C67" s="95">
        <f>IF(SP_NORTE!B73="","*",SP_NORTE!B73)</f>
        <v>46058</v>
      </c>
      <c r="D67" s="94" t="str">
        <f>IF(SP_NORTE!D73="","*",SP_NORTE!D73)</f>
        <v>W92</v>
      </c>
      <c r="E67" s="94" t="str">
        <f>IF(SP_NORTE!G73="","*",SP_NORTE!G73)</f>
        <v>ZAR2</v>
      </c>
      <c r="F67" s="100" t="str">
        <f>IF(SP_NORTE!L73="","*",SP_NORTE!L73)</f>
        <v>ZZR-ZDZ</v>
      </c>
      <c r="G67" s="95" t="str">
        <f>IF(SP_NORTE!H73="","*",SP_NORTE!H73)</f>
        <v>ZAR2</v>
      </c>
      <c r="H67" s="95" t="str">
        <f>IF(SP_NORTE!AA73="","*",SP_NORTE!AA73)</f>
        <v>FIXO + ESCALA</v>
      </c>
      <c r="I67" s="95" t="str">
        <f>IF(SP_NORTE!AB73="","*",SP_NORTE!AB73)</f>
        <v>AGD ACIONAMENTO PCM</v>
      </c>
      <c r="J67" s="96" t="str">
        <f>IF(SP_NORTE!Z73="","*",SP_NORTE!Z73)</f>
        <v xml:space="preserve">Roberto + 1 Maq. Escala </v>
      </c>
      <c r="K67" s="97">
        <f>IF(SP_NORTE!AC73="","*",SP_NORTE!AC73)</f>
        <v>0.29166666666666669</v>
      </c>
    </row>
    <row r="68" spans="2:11" hidden="1">
      <c r="B68" s="94" t="str">
        <f>IF(SP_NORTE!X90="","*",SP_NORTE!X90)</f>
        <v>*</v>
      </c>
      <c r="C68" s="95">
        <f>IF(SP_NORTE!B90="","*",SP_NORTE!B90)</f>
        <v>46059</v>
      </c>
      <c r="D68" s="94" t="str">
        <f>IF(SP_NORTE!D90="","*",SP_NORTE!D90)</f>
        <v>V83</v>
      </c>
      <c r="E68" s="94" t="str">
        <f>IF(SP_NORTE!G90="","*",SP_NORTE!G90)</f>
        <v>ZIQ2</v>
      </c>
      <c r="F68" s="100" t="str">
        <f>IF(SP_NORTE!L90="","*",SP_NORTE!L90)</f>
        <v>ZRQ-ZQX</v>
      </c>
      <c r="G68" s="95" t="str">
        <f>IF(SP_NORTE!H90="","*",SP_NORTE!H90)</f>
        <v>ZIQ</v>
      </c>
      <c r="H68" s="95" t="str">
        <f>IF(SP_NORTE!AA90="","*",SP_NORTE!AA90)</f>
        <v>*</v>
      </c>
      <c r="I68" s="95" t="str">
        <f>IF(SP_NORTE!AB90="","*",SP_NORTE!AB90)</f>
        <v>*</v>
      </c>
      <c r="J68" s="96" t="str">
        <f>IF(SP_NORTE!Z90="","*",SP_NORTE!Z90)</f>
        <v>*</v>
      </c>
      <c r="K68" s="97" t="str">
        <f>IF(SP_NORTE!AC90="","*",SP_NORTE!AC90)</f>
        <v>*</v>
      </c>
    </row>
    <row r="69" spans="2:11" hidden="1">
      <c r="B69" s="94" t="str">
        <f>IF(SP_NORTE!X91="","*",SP_NORTE!X91)</f>
        <v>*</v>
      </c>
      <c r="C69" s="95" t="str">
        <f>IF(SP_NORTE!B91="","*",SP_NORTE!B91)</f>
        <v>*</v>
      </c>
      <c r="D69" s="94" t="str">
        <f>IF(SP_NORTE!D91="","*",SP_NORTE!D91)</f>
        <v>*</v>
      </c>
      <c r="E69" s="94" t="str">
        <f>IF(SP_NORTE!G91="","*",SP_NORTE!G91)</f>
        <v>*</v>
      </c>
      <c r="F69" s="100" t="str">
        <f>IF(SP_NORTE!L91="","*",SP_NORTE!L91)</f>
        <v>-</v>
      </c>
      <c r="G69" s="95" t="str">
        <f>IF(SP_NORTE!H91="","*",SP_NORTE!H91)</f>
        <v>*</v>
      </c>
      <c r="H69" s="95" t="str">
        <f>IF(SP_NORTE!AA91="","*",SP_NORTE!AA91)</f>
        <v>*</v>
      </c>
      <c r="I69" s="95" t="str">
        <f>IF(SP_NORTE!AB91="","*",SP_NORTE!AB91)</f>
        <v>*</v>
      </c>
      <c r="J69" s="96" t="str">
        <f>IF(SP_NORTE!Z91="","*",SP_NORTE!Z91)</f>
        <v>*</v>
      </c>
      <c r="K69" s="97" t="str">
        <f>IF(SP_NORTE!AC91="","*",SP_NORTE!AC91)</f>
        <v>*</v>
      </c>
    </row>
    <row r="70" spans="2:11" hidden="1">
      <c r="B70" s="94" t="str">
        <f>IF(SP_NORTE!X92="","*",SP_NORTE!X92)</f>
        <v>*</v>
      </c>
      <c r="C70" s="95" t="str">
        <f>IF(SP_NORTE!B92="","*",SP_NORTE!B92)</f>
        <v>*</v>
      </c>
      <c r="D70" s="94" t="str">
        <f>IF(SP_NORTE!D92="","*",SP_NORTE!D92)</f>
        <v>*</v>
      </c>
      <c r="E70" s="94" t="str">
        <f>IF(SP_NORTE!G92="","*",SP_NORTE!G92)</f>
        <v>*</v>
      </c>
      <c r="F70" s="100" t="str">
        <f>IF(SP_NORTE!L92="","*",SP_NORTE!L92)</f>
        <v>-</v>
      </c>
      <c r="G70" s="95" t="str">
        <f>IF(SP_NORTE!H92="","*",SP_NORTE!H92)</f>
        <v>*</v>
      </c>
      <c r="H70" s="95" t="str">
        <f>IF(SP_NORTE!AA92="","*",SP_NORTE!AA92)</f>
        <v>*</v>
      </c>
      <c r="I70" s="95" t="str">
        <f>IF(SP_NORTE!AB92="","*",SP_NORTE!AB92)</f>
        <v>*</v>
      </c>
      <c r="J70" s="96" t="str">
        <f>IF(SP_NORTE!Z92="","*",SP_NORTE!Z92)</f>
        <v>*</v>
      </c>
      <c r="K70" s="97" t="str">
        <f>IF(SP_NORTE!AC92="","*",SP_NORTE!AC92)</f>
        <v>*</v>
      </c>
    </row>
    <row r="71" spans="2:11" hidden="1">
      <c r="B71" s="94" t="str">
        <f>IF(SP_NORTE!X93="","*",SP_NORTE!X93)</f>
        <v>*</v>
      </c>
      <c r="C71" s="95" t="str">
        <f>IF(SP_NORTE!B93="","*",SP_NORTE!B93)</f>
        <v>*</v>
      </c>
      <c r="D71" s="94" t="str">
        <f>IF(SP_NORTE!D93="","*",SP_NORTE!D93)</f>
        <v>*</v>
      </c>
      <c r="E71" s="94" t="str">
        <f>IF(SP_NORTE!G93="","*",SP_NORTE!G93)</f>
        <v>*</v>
      </c>
      <c r="F71" s="100" t="str">
        <f>IF(SP_NORTE!L93="","*",SP_NORTE!L93)</f>
        <v>-</v>
      </c>
      <c r="G71" s="95" t="str">
        <f>IF(SP_NORTE!H93="","*",SP_NORTE!H93)</f>
        <v>*</v>
      </c>
      <c r="H71" s="95" t="str">
        <f>IF(SP_NORTE!AA93="","*",SP_NORTE!AA93)</f>
        <v>*</v>
      </c>
      <c r="I71" s="95" t="str">
        <f>IF(SP_NORTE!AB93="","*",SP_NORTE!AB93)</f>
        <v>*</v>
      </c>
      <c r="J71" s="96" t="str">
        <f>IF(SP_NORTE!Z93="","*",SP_NORTE!Z93)</f>
        <v>*</v>
      </c>
      <c r="K71" s="97" t="str">
        <f>IF(SP_NORTE!AC93="","*",SP_NORTE!AC93)</f>
        <v>*</v>
      </c>
    </row>
    <row r="72" spans="2:11" hidden="1">
      <c r="B72" s="94" t="str">
        <f>IF(SP_NORTE!X94="","*",SP_NORTE!X94)</f>
        <v>*</v>
      </c>
      <c r="C72" s="95" t="str">
        <f>IF(SP_NORTE!B94="","*",SP_NORTE!B94)</f>
        <v>*</v>
      </c>
      <c r="D72" s="94" t="str">
        <f>IF(SP_NORTE!D94="","*",SP_NORTE!D94)</f>
        <v>*</v>
      </c>
      <c r="E72" s="94" t="str">
        <f>IF(SP_NORTE!G94="","*",SP_NORTE!G94)</f>
        <v>*</v>
      </c>
      <c r="F72" s="100" t="str">
        <f>IF(SP_NORTE!L94="","*",SP_NORTE!L94)</f>
        <v>-</v>
      </c>
      <c r="G72" s="95" t="str">
        <f>IF(SP_NORTE!H94="","*",SP_NORTE!H94)</f>
        <v>*</v>
      </c>
      <c r="H72" s="95" t="str">
        <f>IF(SP_NORTE!AA94="","*",SP_NORTE!AA94)</f>
        <v>*</v>
      </c>
      <c r="I72" s="95" t="str">
        <f>IF(SP_NORTE!AB94="","*",SP_NORTE!AB94)</f>
        <v>*</v>
      </c>
      <c r="J72" s="96" t="str">
        <f>IF(SP_NORTE!Z94="","*",SP_NORTE!Z94)</f>
        <v>*</v>
      </c>
      <c r="K72" s="97" t="str">
        <f>IF(SP_NORTE!AC94="","*",SP_NORTE!AC94)</f>
        <v>*</v>
      </c>
    </row>
    <row r="73" spans="2:11" hidden="1">
      <c r="B73" s="94" t="str">
        <f>IF(SP_NORTE!X95="","*",SP_NORTE!X95)</f>
        <v>*</v>
      </c>
      <c r="C73" s="95" t="str">
        <f>IF(SP_NORTE!B95="","*",SP_NORTE!B95)</f>
        <v>*</v>
      </c>
      <c r="D73" s="94" t="str">
        <f>IF(SP_NORTE!D95="","*",SP_NORTE!D95)</f>
        <v>*</v>
      </c>
      <c r="E73" s="94" t="str">
        <f>IF(SP_NORTE!G95="","*",SP_NORTE!G95)</f>
        <v>*</v>
      </c>
      <c r="F73" s="100" t="str">
        <f>IF(SP_NORTE!L95="","*",SP_NORTE!L95)</f>
        <v>-</v>
      </c>
      <c r="G73" s="95" t="str">
        <f>IF(SP_NORTE!H95="","*",SP_NORTE!H95)</f>
        <v>*</v>
      </c>
      <c r="H73" s="95" t="str">
        <f>IF(SP_NORTE!AA95="","*",SP_NORTE!AA95)</f>
        <v>*</v>
      </c>
      <c r="I73" s="95" t="str">
        <f>IF(SP_NORTE!AB95="","*",SP_NORTE!AB95)</f>
        <v>*</v>
      </c>
      <c r="J73" s="96" t="str">
        <f>IF(SP_NORTE!Z95="","*",SP_NORTE!Z95)</f>
        <v>*</v>
      </c>
      <c r="K73" s="97" t="str">
        <f>IF(SP_NORTE!AC95="","*",SP_NORTE!AC95)</f>
        <v>*</v>
      </c>
    </row>
    <row r="74" spans="2:11" hidden="1">
      <c r="B74" s="94" t="str">
        <f>IF(SP_NORTE!X96="","*",SP_NORTE!X96)</f>
        <v>*</v>
      </c>
      <c r="C74" s="95" t="str">
        <f>IF(SP_NORTE!B96="","*",SP_NORTE!B96)</f>
        <v>*</v>
      </c>
      <c r="D74" s="94" t="str">
        <f>IF(SP_NORTE!D96="","*",SP_NORTE!D96)</f>
        <v>*</v>
      </c>
      <c r="E74" s="94" t="str">
        <f>IF(SP_NORTE!G96="","*",SP_NORTE!G96)</f>
        <v>*</v>
      </c>
      <c r="F74" s="100" t="str">
        <f>IF(SP_NORTE!L96="","*",SP_NORTE!L96)</f>
        <v>-</v>
      </c>
      <c r="G74" s="95" t="str">
        <f>IF(SP_NORTE!H96="","*",SP_NORTE!H96)</f>
        <v>*</v>
      </c>
      <c r="H74" s="95" t="str">
        <f>IF(SP_NORTE!AA96="","*",SP_NORTE!AA96)</f>
        <v>*</v>
      </c>
      <c r="I74" s="95" t="str">
        <f>IF(SP_NORTE!AB96="","*",SP_NORTE!AB96)</f>
        <v>*</v>
      </c>
      <c r="J74" s="96" t="str">
        <f>IF(SP_NORTE!Z96="","*",SP_NORTE!Z96)</f>
        <v>*</v>
      </c>
      <c r="K74" s="97" t="str">
        <f>IF(SP_NORTE!AC96="","*",SP_NORTE!AC96)</f>
        <v>*</v>
      </c>
    </row>
    <row r="75" spans="2:11" hidden="1">
      <c r="B75" s="94" t="str">
        <f>IF(SP_NORTE!X97="","*",SP_NORTE!X97)</f>
        <v>*</v>
      </c>
      <c r="C75" s="95" t="str">
        <f>IF(SP_NORTE!B97="","*",SP_NORTE!B97)</f>
        <v>*</v>
      </c>
      <c r="D75" s="94" t="str">
        <f>IF(SP_NORTE!D97="","*",SP_NORTE!D97)</f>
        <v>*</v>
      </c>
      <c r="E75" s="94" t="str">
        <f>IF(SP_NORTE!G97="","*",SP_NORTE!G97)</f>
        <v>*</v>
      </c>
      <c r="F75" s="100" t="str">
        <f>IF(SP_NORTE!L97="","*",SP_NORTE!L97)</f>
        <v>-</v>
      </c>
      <c r="G75" s="95" t="str">
        <f>IF(SP_NORTE!H97="","*",SP_NORTE!H97)</f>
        <v>*</v>
      </c>
      <c r="H75" s="95" t="str">
        <f>IF(SP_NORTE!AA97="","*",SP_NORTE!AA97)</f>
        <v>*</v>
      </c>
      <c r="I75" s="95" t="str">
        <f>IF(SP_NORTE!AB97="","*",SP_NORTE!AB97)</f>
        <v>*</v>
      </c>
      <c r="J75" s="96" t="str">
        <f>IF(SP_NORTE!Z97="","*",SP_NORTE!Z97)</f>
        <v>*</v>
      </c>
      <c r="K75" s="97" t="str">
        <f>IF(SP_NORTE!AC97="","*",SP_NORTE!AC97)</f>
        <v>*</v>
      </c>
    </row>
    <row r="76" spans="2:11" hidden="1">
      <c r="B76" s="94" t="str">
        <f>IF(SP_NORTE!X98="","*",SP_NORTE!X98)</f>
        <v>*</v>
      </c>
      <c r="C76" s="95" t="str">
        <f>IF(SP_NORTE!B98="","*",SP_NORTE!B98)</f>
        <v>*</v>
      </c>
      <c r="D76" s="94" t="str">
        <f>IF(SP_NORTE!D98="","*",SP_NORTE!D98)</f>
        <v>*</v>
      </c>
      <c r="E76" s="94" t="str">
        <f>IF(SP_NORTE!G98="","*",SP_NORTE!G98)</f>
        <v>*</v>
      </c>
      <c r="F76" s="100" t="str">
        <f>IF(SP_NORTE!L98="","*",SP_NORTE!L98)</f>
        <v>-</v>
      </c>
      <c r="G76" s="95" t="str">
        <f>IF(SP_NORTE!H98="","*",SP_NORTE!H98)</f>
        <v>*</v>
      </c>
      <c r="H76" s="95" t="str">
        <f>IF(SP_NORTE!AA98="","*",SP_NORTE!AA98)</f>
        <v>*</v>
      </c>
      <c r="I76" s="95" t="str">
        <f>IF(SP_NORTE!AB98="","*",SP_NORTE!AB98)</f>
        <v>*</v>
      </c>
      <c r="J76" s="96" t="str">
        <f>IF(SP_NORTE!Z98="","*",SP_NORTE!Z98)</f>
        <v>*</v>
      </c>
      <c r="K76" s="97" t="str">
        <f>IF(SP_NORTE!AC98="","*",SP_NORTE!AC98)</f>
        <v>*</v>
      </c>
    </row>
    <row r="77" spans="2:11" hidden="1">
      <c r="B77" s="94" t="str">
        <f>IF(SP_NORTE!X99="","*",SP_NORTE!X99)</f>
        <v>*</v>
      </c>
      <c r="C77" s="95" t="str">
        <f>IF(SP_NORTE!B99="","*",SP_NORTE!B99)</f>
        <v>*</v>
      </c>
      <c r="D77" s="94" t="str">
        <f>IF(SP_NORTE!D99="","*",SP_NORTE!D99)</f>
        <v>*</v>
      </c>
      <c r="E77" s="94" t="str">
        <f>IF(SP_NORTE!G99="","*",SP_NORTE!G99)</f>
        <v>*</v>
      </c>
      <c r="F77" s="100" t="str">
        <f>IF(SP_NORTE!L99="","*",SP_NORTE!L99)</f>
        <v>-</v>
      </c>
      <c r="G77" s="95" t="str">
        <f>IF(SP_NORTE!H99="","*",SP_NORTE!H99)</f>
        <v>*</v>
      </c>
      <c r="H77" s="95" t="str">
        <f>IF(SP_NORTE!AA99="","*",SP_NORTE!AA99)</f>
        <v>*</v>
      </c>
      <c r="I77" s="95" t="str">
        <f>IF(SP_NORTE!AB99="","*",SP_NORTE!AB99)</f>
        <v>*</v>
      </c>
      <c r="J77" s="96" t="str">
        <f>IF(SP_NORTE!Z99="","*",SP_NORTE!Z99)</f>
        <v>*</v>
      </c>
      <c r="K77" s="97" t="str">
        <f>IF(SP_NORTE!AC99="","*",SP_NORTE!AC99)</f>
        <v>*</v>
      </c>
    </row>
    <row r="78" spans="2:11" hidden="1">
      <c r="B78" s="94" t="str">
        <f>IF(SP_NORTE!X100="","*",SP_NORTE!X100)</f>
        <v>*</v>
      </c>
      <c r="C78" s="95" t="str">
        <f>IF(SP_NORTE!B100="","*",SP_NORTE!B100)</f>
        <v>*</v>
      </c>
      <c r="D78" s="94" t="str">
        <f>IF(SP_NORTE!D100="","*",SP_NORTE!D100)</f>
        <v>*</v>
      </c>
      <c r="E78" s="94" t="str">
        <f>IF(SP_NORTE!G100="","*",SP_NORTE!G100)</f>
        <v>*</v>
      </c>
      <c r="F78" s="100" t="str">
        <f>IF(SP_NORTE!L100="","*",SP_NORTE!L100)</f>
        <v>-</v>
      </c>
      <c r="G78" s="95" t="str">
        <f>IF(SP_NORTE!H100="","*",SP_NORTE!H100)</f>
        <v>*</v>
      </c>
      <c r="H78" s="95" t="str">
        <f>IF(SP_NORTE!AA100="","*",SP_NORTE!AA100)</f>
        <v>*</v>
      </c>
      <c r="I78" s="95" t="str">
        <f>IF(SP_NORTE!AB100="","*",SP_NORTE!AB100)</f>
        <v>*</v>
      </c>
      <c r="J78" s="96" t="str">
        <f>IF(SP_NORTE!Z100="","*",SP_NORTE!Z100)</f>
        <v>*</v>
      </c>
      <c r="K78" s="97" t="str">
        <f>IF(SP_NORTE!AC100="","*",SP_NORTE!AC100)</f>
        <v>*</v>
      </c>
    </row>
    <row r="79" spans="2:11" hidden="1">
      <c r="B79" s="94" t="str">
        <f>IF(SP_NORTE!X101="","*",SP_NORTE!X101)</f>
        <v>*</v>
      </c>
      <c r="C79" s="95" t="str">
        <f>IF(SP_NORTE!B101="","*",SP_NORTE!B101)</f>
        <v>*</v>
      </c>
      <c r="D79" s="94" t="str">
        <f>IF(SP_NORTE!D101="","*",SP_NORTE!D101)</f>
        <v>*</v>
      </c>
      <c r="E79" s="94" t="str">
        <f>IF(SP_NORTE!G101="","*",SP_NORTE!G101)</f>
        <v>*</v>
      </c>
      <c r="F79" s="100" t="str">
        <f>IF(SP_NORTE!L101="","*",SP_NORTE!L101)</f>
        <v>-</v>
      </c>
      <c r="G79" s="95" t="str">
        <f>IF(SP_NORTE!H101="","*",SP_NORTE!H101)</f>
        <v>*</v>
      </c>
      <c r="H79" s="95" t="str">
        <f>IF(SP_NORTE!AA101="","*",SP_NORTE!AA101)</f>
        <v>*</v>
      </c>
      <c r="I79" s="95" t="str">
        <f>IF(SP_NORTE!AB101="","*",SP_NORTE!AB101)</f>
        <v>*</v>
      </c>
      <c r="J79" s="96" t="str">
        <f>IF(SP_NORTE!Z101="","*",SP_NORTE!Z101)</f>
        <v>*</v>
      </c>
      <c r="K79" s="97" t="str">
        <f>IF(SP_NORTE!AC101="","*",SP_NORTE!AC101)</f>
        <v>*</v>
      </c>
    </row>
    <row r="80" spans="2:11" hidden="1">
      <c r="B80" s="94" t="str">
        <f>IF(SP_NORTE!X102="","*",SP_NORTE!X102)</f>
        <v>*</v>
      </c>
      <c r="C80" s="95" t="str">
        <f>IF(SP_NORTE!B102="","*",SP_NORTE!B102)</f>
        <v>*</v>
      </c>
      <c r="D80" s="94" t="str">
        <f>IF(SP_NORTE!D102="","*",SP_NORTE!D102)</f>
        <v>*</v>
      </c>
      <c r="E80" s="94" t="str">
        <f>IF(SP_NORTE!G102="","*",SP_NORTE!G102)</f>
        <v>*</v>
      </c>
      <c r="F80" s="100" t="str">
        <f>IF(SP_NORTE!L102="","*",SP_NORTE!L102)</f>
        <v>-</v>
      </c>
      <c r="G80" s="95" t="str">
        <f>IF(SP_NORTE!H102="","*",SP_NORTE!H102)</f>
        <v>*</v>
      </c>
      <c r="H80" s="95" t="str">
        <f>IF(SP_NORTE!AA102="","*",SP_NORTE!AA102)</f>
        <v>*</v>
      </c>
      <c r="I80" s="95" t="str">
        <f>IF(SP_NORTE!AB102="","*",SP_NORTE!AB102)</f>
        <v>*</v>
      </c>
      <c r="J80" s="96" t="str">
        <f>IF(SP_NORTE!Z102="","*",SP_NORTE!Z102)</f>
        <v>*</v>
      </c>
      <c r="K80" s="97" t="str">
        <f>IF(SP_NORTE!AC102="","*",SP_NORTE!AC102)</f>
        <v>*</v>
      </c>
    </row>
    <row r="81" spans="2:11" hidden="1">
      <c r="B81" s="94" t="str">
        <f>IF(SP_NORTE!X103="","*",SP_NORTE!X103)</f>
        <v>*</v>
      </c>
      <c r="C81" s="95" t="str">
        <f>IF(SP_NORTE!B103="","*",SP_NORTE!B103)</f>
        <v>*</v>
      </c>
      <c r="D81" s="94" t="str">
        <f>IF(SP_NORTE!D103="","*",SP_NORTE!D103)</f>
        <v>*</v>
      </c>
      <c r="E81" s="94" t="str">
        <f>IF(SP_NORTE!G103="","*",SP_NORTE!G103)</f>
        <v>*</v>
      </c>
      <c r="F81" s="100" t="str">
        <f>IF(SP_NORTE!L103="","*",SP_NORTE!L103)</f>
        <v>-</v>
      </c>
      <c r="G81" s="95" t="str">
        <f>IF(SP_NORTE!H103="","*",SP_NORTE!H103)</f>
        <v>*</v>
      </c>
      <c r="H81" s="95" t="str">
        <f>IF(SP_NORTE!AA103="","*",SP_NORTE!AA103)</f>
        <v>*</v>
      </c>
      <c r="I81" s="95" t="str">
        <f>IF(SP_NORTE!AB103="","*",SP_NORTE!AB103)</f>
        <v>*</v>
      </c>
      <c r="J81" s="96" t="str">
        <f>IF(SP_NORTE!Z103="","*",SP_NORTE!Z103)</f>
        <v>*</v>
      </c>
      <c r="K81" s="97" t="str">
        <f>IF(SP_NORTE!AC103="","*",SP_NORTE!AC103)</f>
        <v>*</v>
      </c>
    </row>
    <row r="82" spans="2:11" hidden="1">
      <c r="B82" s="94" t="str">
        <f>IF(SP_NORTE!X104="","*",SP_NORTE!X104)</f>
        <v>*</v>
      </c>
      <c r="C82" s="95" t="str">
        <f>IF(SP_NORTE!B104="","*",SP_NORTE!B104)</f>
        <v>*</v>
      </c>
      <c r="D82" s="94" t="str">
        <f>IF(SP_NORTE!D104="","*",SP_NORTE!D104)</f>
        <v>*</v>
      </c>
      <c r="E82" s="94" t="str">
        <f>IF(SP_NORTE!G104="","*",SP_NORTE!G104)</f>
        <v>*</v>
      </c>
      <c r="F82" s="100" t="str">
        <f>IF(SP_NORTE!L104="","*",SP_NORTE!L104)</f>
        <v>-</v>
      </c>
      <c r="G82" s="95" t="str">
        <f>IF(SP_NORTE!H104="","*",SP_NORTE!H104)</f>
        <v>*</v>
      </c>
      <c r="H82" s="95" t="str">
        <f>IF(SP_NORTE!AA104="","*",SP_NORTE!AA104)</f>
        <v>*</v>
      </c>
      <c r="I82" s="95" t="str">
        <f>IF(SP_NORTE!AB104="","*",SP_NORTE!AB104)</f>
        <v>*</v>
      </c>
      <c r="J82" s="96" t="str">
        <f>IF(SP_NORTE!Z104="","*",SP_NORTE!Z104)</f>
        <v>*</v>
      </c>
      <c r="K82" s="97" t="str">
        <f>IF(SP_NORTE!AC104="","*",SP_NORTE!AC104)</f>
        <v>*</v>
      </c>
    </row>
    <row r="83" spans="2:11" hidden="1">
      <c r="B83" s="94" t="str">
        <f>IF(SP_NORTE!X105="","*",SP_NORTE!X105)</f>
        <v>*</v>
      </c>
      <c r="C83" s="95" t="str">
        <f>IF(SP_NORTE!B105="","*",SP_NORTE!B105)</f>
        <v>*</v>
      </c>
      <c r="D83" s="94" t="str">
        <f>IF(SP_NORTE!D105="","*",SP_NORTE!D105)</f>
        <v>*</v>
      </c>
      <c r="E83" s="94" t="str">
        <f>IF(SP_NORTE!G105="","*",SP_NORTE!G105)</f>
        <v>*</v>
      </c>
      <c r="F83" s="100" t="str">
        <f>IF(SP_NORTE!L105="","*",SP_NORTE!L105)</f>
        <v>-</v>
      </c>
      <c r="G83" s="95" t="str">
        <f>IF(SP_NORTE!H105="","*",SP_NORTE!H105)</f>
        <v>*</v>
      </c>
      <c r="H83" s="95" t="str">
        <f>IF(SP_NORTE!AA105="","*",SP_NORTE!AA105)</f>
        <v>*</v>
      </c>
      <c r="I83" s="95" t="str">
        <f>IF(SP_NORTE!AB105="","*",SP_NORTE!AB105)</f>
        <v>*</v>
      </c>
      <c r="J83" s="96" t="str">
        <f>IF(SP_NORTE!Z105="","*",SP_NORTE!Z105)</f>
        <v>*</v>
      </c>
      <c r="K83" s="97" t="str">
        <f>IF(SP_NORTE!AC105="","*",SP_NORTE!AC105)</f>
        <v>*</v>
      </c>
    </row>
    <row r="84" spans="2:11" hidden="1">
      <c r="B84" s="94" t="str">
        <f>IF(SP_NORTE!X106="","*",SP_NORTE!X106)</f>
        <v>*</v>
      </c>
      <c r="C84" s="95" t="str">
        <f>IF(SP_NORTE!B106="","*",SP_NORTE!B106)</f>
        <v>*</v>
      </c>
      <c r="D84" s="94" t="str">
        <f>IF(SP_NORTE!D106="","*",SP_NORTE!D106)</f>
        <v>*</v>
      </c>
      <c r="E84" s="94" t="str">
        <f>IF(SP_NORTE!G106="","*",SP_NORTE!G106)</f>
        <v>*</v>
      </c>
      <c r="F84" s="100" t="str">
        <f>IF(SP_NORTE!L106="","*",SP_NORTE!L106)</f>
        <v>-</v>
      </c>
      <c r="G84" s="95" t="str">
        <f>IF(SP_NORTE!H106="","*",SP_NORTE!H106)</f>
        <v>*</v>
      </c>
      <c r="H84" s="95" t="str">
        <f>IF(SP_NORTE!AA106="","*",SP_NORTE!AA106)</f>
        <v>*</v>
      </c>
      <c r="I84" s="95" t="str">
        <f>IF(SP_NORTE!AB106="","*",SP_NORTE!AB106)</f>
        <v>*</v>
      </c>
      <c r="J84" s="96" t="str">
        <f>IF(SP_NORTE!Z106="","*",SP_NORTE!Z106)</f>
        <v>*</v>
      </c>
      <c r="K84" s="97" t="str">
        <f>IF(SP_NORTE!AC106="","*",SP_NORTE!AC106)</f>
        <v>*</v>
      </c>
    </row>
    <row r="85" spans="2:11" hidden="1">
      <c r="B85" s="94" t="str">
        <f>IF(SP_NORTE!X107="","*",SP_NORTE!X107)</f>
        <v>*</v>
      </c>
      <c r="C85" s="95" t="str">
        <f>IF(SP_NORTE!B107="","*",SP_NORTE!B107)</f>
        <v>*</v>
      </c>
      <c r="D85" s="94" t="str">
        <f>IF(SP_NORTE!D107="","*",SP_NORTE!D107)</f>
        <v>*</v>
      </c>
      <c r="E85" s="94" t="str">
        <f>IF(SP_NORTE!G107="","*",SP_NORTE!G107)</f>
        <v>*</v>
      </c>
      <c r="F85" s="100" t="str">
        <f>IF(SP_NORTE!L107="","*",SP_NORTE!L107)</f>
        <v>-</v>
      </c>
      <c r="G85" s="95" t="str">
        <f>IF(SP_NORTE!H107="","*",SP_NORTE!H107)</f>
        <v>*</v>
      </c>
      <c r="H85" s="95" t="str">
        <f>IF(SP_NORTE!AA107="","*",SP_NORTE!AA107)</f>
        <v>*</v>
      </c>
      <c r="I85" s="95" t="str">
        <f>IF(SP_NORTE!AB107="","*",SP_NORTE!AB107)</f>
        <v>*</v>
      </c>
      <c r="J85" s="96" t="str">
        <f>IF(SP_NORTE!Z107="","*",SP_NORTE!Z107)</f>
        <v>*</v>
      </c>
      <c r="K85" s="97" t="str">
        <f>IF(SP_NORTE!AC107="","*",SP_NORTE!AC107)</f>
        <v>*</v>
      </c>
    </row>
    <row r="86" spans="2:11" hidden="1">
      <c r="B86" s="94" t="str">
        <f>IF(SP_NORTE!X108="","*",SP_NORTE!X108)</f>
        <v>*</v>
      </c>
      <c r="C86" s="95" t="str">
        <f>IF(SP_NORTE!B108="","*",SP_NORTE!B108)</f>
        <v>*</v>
      </c>
      <c r="D86" s="94" t="str">
        <f>IF(SP_NORTE!D108="","*",SP_NORTE!D108)</f>
        <v>*</v>
      </c>
      <c r="E86" s="94" t="str">
        <f>IF(SP_NORTE!G108="","*",SP_NORTE!G108)</f>
        <v>*</v>
      </c>
      <c r="F86" s="100" t="str">
        <f>IF(SP_NORTE!L108="","*",SP_NORTE!L108)</f>
        <v>-</v>
      </c>
      <c r="G86" s="95" t="str">
        <f>IF(SP_NORTE!H108="","*",SP_NORTE!H108)</f>
        <v>*</v>
      </c>
      <c r="H86" s="95" t="str">
        <f>IF(SP_NORTE!AA108="","*",SP_NORTE!AA108)</f>
        <v>*</v>
      </c>
      <c r="I86" s="95" t="str">
        <f>IF(SP_NORTE!AB108="","*",SP_NORTE!AB108)</f>
        <v>*</v>
      </c>
      <c r="J86" s="96" t="str">
        <f>IF(SP_NORTE!Z108="","*",SP_NORTE!Z108)</f>
        <v>*</v>
      </c>
      <c r="K86" s="97" t="str">
        <f>IF(SP_NORTE!AC108="","*",SP_NORTE!AC108)</f>
        <v>*</v>
      </c>
    </row>
    <row r="87" spans="2:11" hidden="1">
      <c r="B87" s="94" t="str">
        <f>IF(SP_NORTE!X109="","*",SP_NORTE!X109)</f>
        <v>*</v>
      </c>
      <c r="C87" s="95" t="str">
        <f>IF(SP_NORTE!B109="","*",SP_NORTE!B109)</f>
        <v>*</v>
      </c>
      <c r="D87" s="94" t="str">
        <f>IF(SP_NORTE!D109="","*",SP_NORTE!D109)</f>
        <v>*</v>
      </c>
      <c r="E87" s="94" t="str">
        <f>IF(SP_NORTE!G109="","*",SP_NORTE!G109)</f>
        <v>*</v>
      </c>
      <c r="F87" s="100" t="str">
        <f>IF(SP_NORTE!L109="","*",SP_NORTE!L109)</f>
        <v>-</v>
      </c>
      <c r="G87" s="95" t="str">
        <f>IF(SP_NORTE!H109="","*",SP_NORTE!H109)</f>
        <v>*</v>
      </c>
      <c r="H87" s="95" t="str">
        <f>IF(SP_NORTE!AA109="","*",SP_NORTE!AA109)</f>
        <v>*</v>
      </c>
      <c r="I87" s="95" t="str">
        <f>IF(SP_NORTE!AB109="","*",SP_NORTE!AB109)</f>
        <v>*</v>
      </c>
      <c r="J87" s="96" t="str">
        <f>IF(SP_NORTE!Z109="","*",SP_NORTE!Z109)</f>
        <v>*</v>
      </c>
      <c r="K87" s="97" t="str">
        <f>IF(SP_NORTE!AC109="","*",SP_NORTE!AC109)</f>
        <v>*</v>
      </c>
    </row>
    <row r="88" spans="2:11" hidden="1">
      <c r="B88" s="94" t="str">
        <f>IF(SP_NORTE!X110="","*",SP_NORTE!X110)</f>
        <v>*</v>
      </c>
      <c r="C88" s="95" t="str">
        <f>IF(SP_NORTE!B110="","*",SP_NORTE!B110)</f>
        <v>*</v>
      </c>
      <c r="D88" s="94" t="str">
        <f>IF(SP_NORTE!D110="","*",SP_NORTE!D110)</f>
        <v>*</v>
      </c>
      <c r="E88" s="94" t="str">
        <f>IF(SP_NORTE!G110="","*",SP_NORTE!G110)</f>
        <v>*</v>
      </c>
      <c r="F88" s="100" t="str">
        <f>IF(SP_NORTE!L110="","*",SP_NORTE!L110)</f>
        <v>-</v>
      </c>
      <c r="G88" s="95" t="str">
        <f>IF(SP_NORTE!H110="","*",SP_NORTE!H110)</f>
        <v>*</v>
      </c>
      <c r="H88" s="95" t="str">
        <f>IF(SP_NORTE!AA110="","*",SP_NORTE!AA110)</f>
        <v>*</v>
      </c>
      <c r="I88" s="95" t="str">
        <f>IF(SP_NORTE!AB110="","*",SP_NORTE!AB110)</f>
        <v>*</v>
      </c>
      <c r="J88" s="96" t="str">
        <f>IF(SP_NORTE!Z110="","*",SP_NORTE!Z110)</f>
        <v>*</v>
      </c>
      <c r="K88" s="97" t="str">
        <f>IF(SP_NORTE!AC110="","*",SP_NORTE!AC110)</f>
        <v>*</v>
      </c>
    </row>
    <row r="89" spans="2:11" hidden="1">
      <c r="B89" s="94" t="str">
        <f>IF(SP_NORTE!X111="","*",SP_NORTE!X111)</f>
        <v>*</v>
      </c>
      <c r="C89" s="95" t="str">
        <f>IF(SP_NORTE!B111="","*",SP_NORTE!B111)</f>
        <v>*</v>
      </c>
      <c r="D89" s="94" t="str">
        <f>IF(SP_NORTE!D111="","*",SP_NORTE!D111)</f>
        <v>*</v>
      </c>
      <c r="E89" s="94" t="str">
        <f>IF(SP_NORTE!G111="","*",SP_NORTE!G111)</f>
        <v>*</v>
      </c>
      <c r="F89" s="100" t="str">
        <f>IF(SP_NORTE!L111="","*",SP_NORTE!L111)</f>
        <v>-</v>
      </c>
      <c r="G89" s="95" t="str">
        <f>IF(SP_NORTE!H111="","*",SP_NORTE!H111)</f>
        <v>*</v>
      </c>
      <c r="H89" s="95" t="str">
        <f>IF(SP_NORTE!AA111="","*",SP_NORTE!AA111)</f>
        <v>*</v>
      </c>
      <c r="I89" s="95" t="str">
        <f>IF(SP_NORTE!AB111="","*",SP_NORTE!AB111)</f>
        <v>*</v>
      </c>
      <c r="J89" s="96" t="str">
        <f>IF(SP_NORTE!Z111="","*",SP_NORTE!Z111)</f>
        <v>*</v>
      </c>
      <c r="K89" s="97" t="str">
        <f>IF(SP_NORTE!AC111="","*",SP_NORTE!AC111)</f>
        <v>*</v>
      </c>
    </row>
    <row r="90" spans="2:11" hidden="1">
      <c r="B90" s="94" t="str">
        <f>IF(SP_NORTE!X112="","*",SP_NORTE!X112)</f>
        <v>*</v>
      </c>
      <c r="C90" s="95" t="str">
        <f>IF(SP_NORTE!B112="","*",SP_NORTE!B112)</f>
        <v>*</v>
      </c>
      <c r="D90" s="94" t="str">
        <f>IF(SP_NORTE!D112="","*",SP_NORTE!D112)</f>
        <v>*</v>
      </c>
      <c r="E90" s="94" t="str">
        <f>IF(SP_NORTE!G112="","*",SP_NORTE!G112)</f>
        <v>*</v>
      </c>
      <c r="F90" s="100" t="str">
        <f>IF(SP_NORTE!L112="","*",SP_NORTE!L112)</f>
        <v>-</v>
      </c>
      <c r="G90" s="95" t="str">
        <f>IF(SP_NORTE!H112="","*",SP_NORTE!H112)</f>
        <v>*</v>
      </c>
      <c r="H90" s="95" t="str">
        <f>IF(SP_NORTE!AA112="","*",SP_NORTE!AA112)</f>
        <v>*</v>
      </c>
      <c r="I90" s="95" t="str">
        <f>IF(SP_NORTE!AB112="","*",SP_NORTE!AB112)</f>
        <v>*</v>
      </c>
      <c r="J90" s="96" t="str">
        <f>IF(SP_NORTE!Z112="","*",SP_NORTE!Z112)</f>
        <v>*</v>
      </c>
      <c r="K90" s="97" t="str">
        <f>IF(SP_NORTE!AC112="","*",SP_NORTE!AC112)</f>
        <v>*</v>
      </c>
    </row>
    <row r="91" spans="2:11" hidden="1">
      <c r="B91" s="94" t="str">
        <f>IF(SP_NORTE!X113="","*",SP_NORTE!X113)</f>
        <v>*</v>
      </c>
      <c r="C91" s="95" t="str">
        <f>IF(SP_NORTE!B113="","*",SP_NORTE!B113)</f>
        <v>*</v>
      </c>
      <c r="D91" s="94" t="str">
        <f>IF(SP_NORTE!D113="","*",SP_NORTE!D113)</f>
        <v>*</v>
      </c>
      <c r="E91" s="94" t="str">
        <f>IF(SP_NORTE!G113="","*",SP_NORTE!G113)</f>
        <v>*</v>
      </c>
      <c r="F91" s="100" t="str">
        <f>IF(SP_NORTE!L113="","*",SP_NORTE!L113)</f>
        <v>-</v>
      </c>
      <c r="G91" s="95" t="str">
        <f>IF(SP_NORTE!H113="","*",SP_NORTE!H113)</f>
        <v>*</v>
      </c>
      <c r="H91" s="95" t="str">
        <f>IF(SP_NORTE!AA113="","*",SP_NORTE!AA113)</f>
        <v>*</v>
      </c>
      <c r="I91" s="95" t="str">
        <f>IF(SP_NORTE!AB113="","*",SP_NORTE!AB113)</f>
        <v>*</v>
      </c>
      <c r="J91" s="96" t="str">
        <f>IF(SP_NORTE!Z113="","*",SP_NORTE!Z113)</f>
        <v>*</v>
      </c>
      <c r="K91" s="97" t="str">
        <f>IF(SP_NORTE!AC113="","*",SP_NORTE!AC113)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2026-02-04T22:39:12Z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