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7881" documentId="120_S{118792C3-22EF-5104-A093-F22BFE3913F3}" xr6:coauthVersionLast="47" xr6:coauthVersionMax="47" xr10:uidLastSave="{A80A1DB9-BE9E-4836-ABF3-4295DF28B9F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N41" i="1" a="1"/>
  <c r="N41" i="1"/>
  <c r="L38" i="15" s="1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N42" i="1" a="1"/>
  <c r="N42" i="1"/>
  <c r="L39" i="15" s="1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L41" i="15" s="1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S46" i="1" a="1"/>
  <c r="S46" i="1"/>
  <c r="T46" i="1" a="1"/>
  <c r="T46" i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4" i="15" s="1"/>
  <c r="R47" i="1"/>
  <c r="S47" i="1" a="1"/>
  <c r="S47" i="1"/>
  <c r="T47" i="1" a="1"/>
  <c r="T47" i="1"/>
  <c r="U47" i="1" a="1"/>
  <c r="U47" i="1"/>
  <c r="AI47" i="1"/>
  <c r="AJ47" i="1"/>
  <c r="AK47" i="1"/>
  <c r="K48" i="10" s="1"/>
  <c r="AL47" i="1"/>
  <c r="AM47" i="1"/>
  <c r="AN47" i="1"/>
  <c r="AO47" i="1"/>
  <c r="AP47" i="1"/>
  <c r="M48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5" i="15" s="1"/>
  <c r="R48" i="1"/>
  <c r="S48" i="1" a="1"/>
  <c r="S48" i="1"/>
  <c r="T48" i="1" a="1"/>
  <c r="T48" i="1"/>
  <c r="U48" i="1" a="1"/>
  <c r="U48" i="1"/>
  <c r="AI48" i="1"/>
  <c r="AJ48" i="1"/>
  <c r="AK48" i="1"/>
  <c r="K49" i="10" s="1"/>
  <c r="AL48" i="1"/>
  <c r="AM48" i="1"/>
  <c r="AN48" i="1"/>
  <c r="AO48" i="1"/>
  <c r="AP48" i="1"/>
  <c r="M49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6" i="15" s="1"/>
  <c r="R49" i="1"/>
  <c r="S49" i="1" a="1"/>
  <c r="S49" i="1"/>
  <c r="T49" i="1" a="1"/>
  <c r="T49" i="1"/>
  <c r="U49" i="1" a="1"/>
  <c r="U49" i="1"/>
  <c r="AI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7" i="15" s="1"/>
  <c r="R50" i="1"/>
  <c r="S50" i="1" a="1"/>
  <c r="S50" i="1"/>
  <c r="T50" i="1" a="1"/>
  <c r="T50" i="1"/>
  <c r="U50" i="1" a="1"/>
  <c r="U50" i="1"/>
  <c r="AI50" i="1"/>
  <c r="AJ50" i="1"/>
  <c r="AK50" i="1"/>
  <c r="K51" i="10" s="1"/>
  <c r="AL50" i="1"/>
  <c r="AM50" i="1"/>
  <c r="AN50" i="1"/>
  <c r="AO50" i="1"/>
  <c r="AP50" i="1"/>
  <c r="M51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8" i="15" s="1"/>
  <c r="R51" i="1"/>
  <c r="S51" i="1" a="1"/>
  <c r="S51" i="1"/>
  <c r="T51" i="1" a="1"/>
  <c r="T51" i="1"/>
  <c r="U51" i="1" a="1"/>
  <c r="U51" i="1"/>
  <c r="AI51" i="1"/>
  <c r="AJ51" i="1"/>
  <c r="AK51" i="1"/>
  <c r="K52" i="10" s="1"/>
  <c r="AL51" i="1"/>
  <c r="AM51" i="1"/>
  <c r="AN51" i="1"/>
  <c r="AO51" i="1"/>
  <c r="AP51" i="1"/>
  <c r="M52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9" i="15" s="1"/>
  <c r="R52" i="1"/>
  <c r="S52" i="1" a="1"/>
  <c r="S52" i="1"/>
  <c r="T52" i="1" a="1"/>
  <c r="T52" i="1"/>
  <c r="U52" i="1" a="1"/>
  <c r="U52" i="1"/>
  <c r="AI52" i="1"/>
  <c r="AJ52" i="1"/>
  <c r="AK52" i="1"/>
  <c r="K53" i="10" s="1"/>
  <c r="AL52" i="1"/>
  <c r="AM52" i="1"/>
  <c r="AN52" i="1"/>
  <c r="AO52" i="1"/>
  <c r="AP52" i="1"/>
  <c r="M53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50" i="15" s="1"/>
  <c r="R53" i="1"/>
  <c r="S53" i="1" a="1"/>
  <c r="S53" i="1"/>
  <c r="T53" i="1" a="1"/>
  <c r="T53" i="1"/>
  <c r="U53" i="1" a="1"/>
  <c r="U53" i="1"/>
  <c r="AI53" i="1"/>
  <c r="AJ53" i="1"/>
  <c r="AK53" i="1"/>
  <c r="K54" i="10" s="1"/>
  <c r="AL53" i="1"/>
  <c r="AM53" i="1"/>
  <c r="AN53" i="1"/>
  <c r="AO53" i="1"/>
  <c r="AP53" i="1"/>
  <c r="M54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1" i="15" s="1"/>
  <c r="R54" i="1"/>
  <c r="S54" i="1" a="1"/>
  <c r="S54" i="1"/>
  <c r="T54" i="1" a="1"/>
  <c r="T54" i="1"/>
  <c r="U54" i="1" a="1"/>
  <c r="U54" i="1"/>
  <c r="AI54" i="1"/>
  <c r="AJ54" i="1"/>
  <c r="AK54" i="1"/>
  <c r="K55" i="10" s="1"/>
  <c r="AL54" i="1"/>
  <c r="AM54" i="1"/>
  <c r="AN54" i="1"/>
  <c r="AO54" i="1"/>
  <c r="AP54" i="1"/>
  <c r="M55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2" i="15" s="1"/>
  <c r="R55" i="1"/>
  <c r="S55" i="1" a="1"/>
  <c r="S55" i="1"/>
  <c r="T55" i="1" a="1"/>
  <c r="T55" i="1"/>
  <c r="U55" i="1" a="1"/>
  <c r="U55" i="1"/>
  <c r="AI55" i="1"/>
  <c r="AJ55" i="1"/>
  <c r="AK55" i="1"/>
  <c r="K56" i="10" s="1"/>
  <c r="AL55" i="1"/>
  <c r="AM55" i="1"/>
  <c r="AN55" i="1"/>
  <c r="AO55" i="1"/>
  <c r="AP55" i="1"/>
  <c r="M56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3" i="15" s="1"/>
  <c r="R56" i="1"/>
  <c r="S56" i="1" a="1"/>
  <c r="S56" i="1"/>
  <c r="T56" i="1" a="1"/>
  <c r="T56" i="1"/>
  <c r="U56" i="1" a="1"/>
  <c r="U56" i="1"/>
  <c r="AI56" i="1"/>
  <c r="AJ56" i="1"/>
  <c r="AK56" i="1"/>
  <c r="K57" i="10" s="1"/>
  <c r="AL56" i="1"/>
  <c r="AM56" i="1"/>
  <c r="AN56" i="1"/>
  <c r="AO56" i="1"/>
  <c r="AP56" i="1"/>
  <c r="M57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4" i="15" s="1"/>
  <c r="R57" i="1"/>
  <c r="S57" i="1" a="1"/>
  <c r="S57" i="1"/>
  <c r="T57" i="1" a="1"/>
  <c r="T57" i="1"/>
  <c r="U57" i="1" a="1"/>
  <c r="U57" i="1"/>
  <c r="AI57" i="1"/>
  <c r="AJ57" i="1"/>
  <c r="AK57" i="1"/>
  <c r="K58" i="10" s="1"/>
  <c r="AL57" i="1"/>
  <c r="AM57" i="1"/>
  <c r="AN57" i="1"/>
  <c r="AO57" i="1"/>
  <c r="AP57" i="1"/>
  <c r="M58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5" i="15" s="1"/>
  <c r="R58" i="1"/>
  <c r="S58" i="1" a="1"/>
  <c r="S58" i="1"/>
  <c r="T58" i="1" a="1"/>
  <c r="T58" i="1"/>
  <c r="U58" i="1" a="1"/>
  <c r="U58" i="1"/>
  <c r="AI58" i="1"/>
  <c r="AJ58" i="1"/>
  <c r="AK58" i="1"/>
  <c r="K59" i="10" s="1"/>
  <c r="AL58" i="1"/>
  <c r="AM58" i="1"/>
  <c r="AN58" i="1"/>
  <c r="AO58" i="1"/>
  <c r="AP58" i="1"/>
  <c r="M59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6" i="15" s="1"/>
  <c r="R59" i="1"/>
  <c r="S59" i="1" a="1"/>
  <c r="S59" i="1"/>
  <c r="T59" i="1" a="1"/>
  <c r="T59" i="1"/>
  <c r="U59" i="1" a="1"/>
  <c r="U59" i="1"/>
  <c r="AI59" i="1"/>
  <c r="AJ59" i="1"/>
  <c r="AK59" i="1"/>
  <c r="K60" i="10" s="1"/>
  <c r="AL59" i="1"/>
  <c r="AM59" i="1"/>
  <c r="AN59" i="1"/>
  <c r="AO59" i="1"/>
  <c r="AP59" i="1"/>
  <c r="M60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7" i="15" s="1"/>
  <c r="R60" i="1"/>
  <c r="S60" i="1" a="1"/>
  <c r="S60" i="1"/>
  <c r="T60" i="1" a="1"/>
  <c r="T60" i="1"/>
  <c r="U60" i="1" a="1"/>
  <c r="U60" i="1"/>
  <c r="AI60" i="1"/>
  <c r="AJ60" i="1"/>
  <c r="AK60" i="1"/>
  <c r="K61" i="10" s="1"/>
  <c r="AL60" i="1"/>
  <c r="AM60" i="1"/>
  <c r="AN60" i="1"/>
  <c r="AO60" i="1"/>
  <c r="AP60" i="1"/>
  <c r="M61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8" i="15" s="1"/>
  <c r="R61" i="1"/>
  <c r="S61" i="1" a="1"/>
  <c r="S61" i="1"/>
  <c r="T61" i="1" a="1"/>
  <c r="T61" i="1"/>
  <c r="U61" i="1" a="1"/>
  <c r="U61" i="1"/>
  <c r="AI61" i="1"/>
  <c r="AJ61" i="1"/>
  <c r="AK61" i="1"/>
  <c r="K62" i="10" s="1"/>
  <c r="AL61" i="1"/>
  <c r="AM61" i="1"/>
  <c r="AN61" i="1"/>
  <c r="AO61" i="1"/>
  <c r="AP61" i="1"/>
  <c r="M62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9" i="15" s="1"/>
  <c r="R62" i="1"/>
  <c r="S62" i="1" a="1"/>
  <c r="S62" i="1"/>
  <c r="T62" i="1" a="1"/>
  <c r="T62" i="1"/>
  <c r="U62" i="1" a="1"/>
  <c r="U62" i="1"/>
  <c r="AI62" i="1"/>
  <c r="AJ62" i="1"/>
  <c r="AK62" i="1"/>
  <c r="K63" i="10" s="1"/>
  <c r="AL62" i="1"/>
  <c r="AM62" i="1"/>
  <c r="AN62" i="1"/>
  <c r="AO62" i="1"/>
  <c r="AP62" i="1"/>
  <c r="M63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60" i="15" s="1"/>
  <c r="R63" i="1"/>
  <c r="S63" i="1" a="1"/>
  <c r="S63" i="1"/>
  <c r="T63" i="1" a="1"/>
  <c r="T63" i="1"/>
  <c r="U63" i="1" a="1"/>
  <c r="U63" i="1"/>
  <c r="AI63" i="1"/>
  <c r="AJ63" i="1"/>
  <c r="AK63" i="1"/>
  <c r="K64" i="10" s="1"/>
  <c r="AL63" i="1"/>
  <c r="AM63" i="1"/>
  <c r="AN63" i="1"/>
  <c r="AO63" i="1"/>
  <c r="AP63" i="1"/>
  <c r="M64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1" i="15" s="1"/>
  <c r="R64" i="1"/>
  <c r="S64" i="1" a="1"/>
  <c r="S64" i="1"/>
  <c r="T64" i="1" a="1"/>
  <c r="T64" i="1"/>
  <c r="U64" i="1" a="1"/>
  <c r="U64" i="1"/>
  <c r="AI64" i="1"/>
  <c r="AJ64" i="1"/>
  <c r="AK64" i="1"/>
  <c r="K65" i="10" s="1"/>
  <c r="AL64" i="1"/>
  <c r="AM64" i="1"/>
  <c r="AN64" i="1"/>
  <c r="AO64" i="1"/>
  <c r="AP64" i="1"/>
  <c r="M65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2" i="15" s="1"/>
  <c r="R65" i="1"/>
  <c r="S65" i="1" a="1"/>
  <c r="S65" i="1"/>
  <c r="T65" i="1" a="1"/>
  <c r="T65" i="1"/>
  <c r="U65" i="1" a="1"/>
  <c r="U65" i="1"/>
  <c r="AI65" i="1"/>
  <c r="AJ65" i="1"/>
  <c r="AK65" i="1"/>
  <c r="K66" i="10" s="1"/>
  <c r="AL65" i="1"/>
  <c r="AM65" i="1"/>
  <c r="AN65" i="1"/>
  <c r="AO65" i="1"/>
  <c r="AP65" i="1"/>
  <c r="M66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3" i="15" s="1"/>
  <c r="R66" i="1"/>
  <c r="S66" i="1" a="1"/>
  <c r="S66" i="1"/>
  <c r="T66" i="1" a="1"/>
  <c r="T66" i="1"/>
  <c r="U66" i="1" a="1"/>
  <c r="U66" i="1"/>
  <c r="AI66" i="1"/>
  <c r="AJ66" i="1"/>
  <c r="AK66" i="1"/>
  <c r="K67" i="10" s="1"/>
  <c r="AL66" i="1"/>
  <c r="AM66" i="1"/>
  <c r="AN66" i="1"/>
  <c r="AO66" i="1"/>
  <c r="AP66" i="1"/>
  <c r="M67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4" i="15" s="1"/>
  <c r="R67" i="1"/>
  <c r="S67" i="1" a="1"/>
  <c r="S67" i="1"/>
  <c r="T67" i="1" a="1"/>
  <c r="T67" i="1"/>
  <c r="U67" i="1" a="1"/>
  <c r="U67" i="1"/>
  <c r="AI67" i="1"/>
  <c r="AJ67" i="1"/>
  <c r="AK67" i="1"/>
  <c r="K68" i="10" s="1"/>
  <c r="AL67" i="1"/>
  <c r="AM67" i="1"/>
  <c r="AN67" i="1"/>
  <c r="AO67" i="1"/>
  <c r="AP67" i="1"/>
  <c r="M68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5" i="15" s="1"/>
  <c r="R68" i="1"/>
  <c r="S68" i="1" a="1"/>
  <c r="S68" i="1"/>
  <c r="T68" i="1" a="1"/>
  <c r="T68" i="1"/>
  <c r="U68" i="1" a="1"/>
  <c r="U68" i="1"/>
  <c r="AI68" i="1"/>
  <c r="AJ68" i="1"/>
  <c r="AK68" i="1"/>
  <c r="K69" i="10" s="1"/>
  <c r="AL68" i="1"/>
  <c r="AM68" i="1"/>
  <c r="AN68" i="1"/>
  <c r="AO68" i="1"/>
  <c r="AP68" i="1"/>
  <c r="M69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6" i="15" s="1"/>
  <c r="R69" i="1"/>
  <c r="S69" i="1" a="1"/>
  <c r="S69" i="1"/>
  <c r="T69" i="1" a="1"/>
  <c r="T69" i="1"/>
  <c r="U69" i="1" a="1"/>
  <c r="U69" i="1"/>
  <c r="AI69" i="1"/>
  <c r="AJ69" i="1"/>
  <c r="AK69" i="1"/>
  <c r="K70" i="10" s="1"/>
  <c r="AL69" i="1"/>
  <c r="AM69" i="1"/>
  <c r="AN69" i="1"/>
  <c r="AO69" i="1"/>
  <c r="AP69" i="1"/>
  <c r="M70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7" i="15" s="1"/>
  <c r="R70" i="1"/>
  <c r="S70" i="1" a="1"/>
  <c r="S70" i="1"/>
  <c r="T70" i="1" a="1"/>
  <c r="T70" i="1"/>
  <c r="U70" i="1" a="1"/>
  <c r="U70" i="1"/>
  <c r="AI70" i="1"/>
  <c r="AJ70" i="1"/>
  <c r="AK70" i="1"/>
  <c r="K71" i="10" s="1"/>
  <c r="AL70" i="1"/>
  <c r="AM70" i="1"/>
  <c r="AN70" i="1"/>
  <c r="AO70" i="1"/>
  <c r="AP70" i="1"/>
  <c r="M71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8" i="15" s="1"/>
  <c r="R71" i="1"/>
  <c r="S71" i="1" a="1"/>
  <c r="S71" i="1"/>
  <c r="T71" i="1" a="1"/>
  <c r="T71" i="1"/>
  <c r="U71" i="1" a="1"/>
  <c r="U71" i="1"/>
  <c r="AI71" i="1"/>
  <c r="AJ71" i="1"/>
  <c r="AK71" i="1"/>
  <c r="K72" i="10" s="1"/>
  <c r="AL71" i="1"/>
  <c r="AM71" i="1"/>
  <c r="AN71" i="1"/>
  <c r="AO71" i="1"/>
  <c r="AP71" i="1"/>
  <c r="M72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9" i="15" s="1"/>
  <c r="R72" i="1"/>
  <c r="S72" i="1" a="1"/>
  <c r="S72" i="1"/>
  <c r="T72" i="1" a="1"/>
  <c r="T72" i="1"/>
  <c r="U72" i="1" a="1"/>
  <c r="U72" i="1"/>
  <c r="AI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70" i="15" s="1"/>
  <c r="R73" i="1"/>
  <c r="S73" i="1" a="1"/>
  <c r="S73" i="1"/>
  <c r="T73" i="1" a="1"/>
  <c r="T73" i="1"/>
  <c r="U73" i="1" a="1"/>
  <c r="U73" i="1"/>
  <c r="AI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1" i="15" s="1"/>
  <c r="R74" i="1"/>
  <c r="S74" i="1" a="1"/>
  <c r="S74" i="1"/>
  <c r="T74" i="1" a="1"/>
  <c r="T74" i="1"/>
  <c r="U74" i="1" a="1"/>
  <c r="U74" i="1"/>
  <c r="AI74" i="1"/>
  <c r="AJ74" i="1"/>
  <c r="AK74" i="1"/>
  <c r="K75" i="10" s="1"/>
  <c r="AL74" i="1"/>
  <c r="AM74" i="1"/>
  <c r="AN74" i="1"/>
  <c r="AO74" i="1"/>
  <c r="AP74" i="1"/>
  <c r="M75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2" i="15" s="1"/>
  <c r="R75" i="1"/>
  <c r="S75" i="1" a="1"/>
  <c r="S75" i="1"/>
  <c r="T75" i="1" a="1"/>
  <c r="T75" i="1"/>
  <c r="U75" i="1" a="1"/>
  <c r="U75" i="1"/>
  <c r="AI75" i="1"/>
  <c r="AJ75" i="1"/>
  <c r="AK75" i="1"/>
  <c r="K76" i="10" s="1"/>
  <c r="AL75" i="1"/>
  <c r="AM75" i="1"/>
  <c r="AN75" i="1"/>
  <c r="AO75" i="1"/>
  <c r="AP75" i="1"/>
  <c r="M76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/>
  <c r="T76" i="1" a="1"/>
  <c r="T76" i="1"/>
  <c r="U76" i="1" a="1"/>
  <c r="U76" i="1"/>
  <c r="AI76" i="1"/>
  <c r="AJ76" i="1"/>
  <c r="AK76" i="1"/>
  <c r="K77" i="10" s="1"/>
  <c r="AL76" i="1"/>
  <c r="AM76" i="1"/>
  <c r="AN76" i="1"/>
  <c r="AO76" i="1"/>
  <c r="AP76" i="1"/>
  <c r="M77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4" i="15" s="1"/>
  <c r="R77" i="1"/>
  <c r="S77" i="1" a="1"/>
  <c r="S77" i="1"/>
  <c r="T77" i="1" a="1"/>
  <c r="T77" i="1"/>
  <c r="U77" i="1" a="1"/>
  <c r="U77" i="1"/>
  <c r="AI77" i="1"/>
  <c r="AJ77" i="1"/>
  <c r="AK77" i="1"/>
  <c r="K78" i="10" s="1"/>
  <c r="AL77" i="1"/>
  <c r="AM77" i="1"/>
  <c r="AN77" i="1"/>
  <c r="AO77" i="1"/>
  <c r="AP77" i="1"/>
  <c r="M78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5" i="15" s="1"/>
  <c r="R78" i="1"/>
  <c r="S78" i="1" a="1"/>
  <c r="S78" i="1"/>
  <c r="T78" i="1" a="1"/>
  <c r="T78" i="1"/>
  <c r="U78" i="1" a="1"/>
  <c r="U78" i="1"/>
  <c r="AI78" i="1"/>
  <c r="AJ78" i="1"/>
  <c r="AK78" i="1"/>
  <c r="K79" i="10" s="1"/>
  <c r="AL78" i="1"/>
  <c r="AM78" i="1"/>
  <c r="AN78" i="1"/>
  <c r="AO78" i="1"/>
  <c r="AP78" i="1"/>
  <c r="M79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6" i="15" s="1"/>
  <c r="R79" i="1"/>
  <c r="S79" i="1" a="1"/>
  <c r="S79" i="1"/>
  <c r="T79" i="1" a="1"/>
  <c r="T79" i="1"/>
  <c r="U79" i="1" a="1"/>
  <c r="U79" i="1"/>
  <c r="AI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7" i="15" s="1"/>
  <c r="R80" i="1"/>
  <c r="S80" i="1" a="1"/>
  <c r="S80" i="1"/>
  <c r="T80" i="1" a="1"/>
  <c r="T80" i="1"/>
  <c r="U80" i="1" a="1"/>
  <c r="U80" i="1"/>
  <c r="AI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8" i="15" s="1"/>
  <c r="R81" i="1"/>
  <c r="S81" i="1" a="1"/>
  <c r="S81" i="1"/>
  <c r="T81" i="1" a="1"/>
  <c r="T81" i="1"/>
  <c r="U81" i="1" a="1"/>
  <c r="U81" i="1"/>
  <c r="AI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9" i="15" s="1"/>
  <c r="R82" i="1"/>
  <c r="S82" i="1" a="1"/>
  <c r="S82" i="1"/>
  <c r="T82" i="1" a="1"/>
  <c r="T82" i="1"/>
  <c r="U82" i="1" a="1"/>
  <c r="U82" i="1"/>
  <c r="AI82" i="1"/>
  <c r="AJ82" i="1"/>
  <c r="AK82" i="1"/>
  <c r="K83" i="10" s="1"/>
  <c r="AL82" i="1"/>
  <c r="AM82" i="1"/>
  <c r="AN82" i="1"/>
  <c r="AO82" i="1"/>
  <c r="AP82" i="1"/>
  <c r="M8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80" i="15" s="1"/>
  <c r="R83" i="1"/>
  <c r="S83" i="1" a="1"/>
  <c r="S83" i="1"/>
  <c r="T83" i="1" a="1"/>
  <c r="T83" i="1"/>
  <c r="U83" i="1" a="1"/>
  <c r="U83" i="1"/>
  <c r="AI83" i="1"/>
  <c r="AJ83" i="1"/>
  <c r="AK83" i="1"/>
  <c r="K84" i="10" s="1"/>
  <c r="AL83" i="1"/>
  <c r="AM83" i="1"/>
  <c r="AN83" i="1"/>
  <c r="AO83" i="1"/>
  <c r="AP83" i="1"/>
  <c r="M8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1" i="15" s="1"/>
  <c r="R84" i="1"/>
  <c r="S84" i="1" a="1"/>
  <c r="S84" i="1"/>
  <c r="T84" i="1" a="1"/>
  <c r="T84" i="1"/>
  <c r="U84" i="1" a="1"/>
  <c r="U84" i="1"/>
  <c r="AI84" i="1"/>
  <c r="AJ84" i="1"/>
  <c r="AK84" i="1"/>
  <c r="K85" i="10" s="1"/>
  <c r="AL84" i="1"/>
  <c r="AM84" i="1"/>
  <c r="AN84" i="1"/>
  <c r="AO84" i="1"/>
  <c r="AP84" i="1"/>
  <c r="M85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2" i="15" s="1"/>
  <c r="R85" i="1"/>
  <c r="S85" i="1" a="1"/>
  <c r="S85" i="1"/>
  <c r="T85" i="1" a="1"/>
  <c r="T85" i="1"/>
  <c r="U85" i="1" a="1"/>
  <c r="U85" i="1"/>
  <c r="AI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3" i="15" s="1"/>
  <c r="R86" i="1"/>
  <c r="S86" i="1" a="1"/>
  <c r="S86" i="1"/>
  <c r="T86" i="1" a="1"/>
  <c r="T86" i="1"/>
  <c r="U86" i="1" a="1"/>
  <c r="U86" i="1"/>
  <c r="AI86" i="1"/>
  <c r="BB86" i="1" s="1"/>
  <c r="AJ86" i="1"/>
  <c r="AK86" i="1"/>
  <c r="K87" i="10" s="1"/>
  <c r="AL86" i="1"/>
  <c r="AM86" i="1"/>
  <c r="AN86" i="1"/>
  <c r="AO86" i="1"/>
  <c r="AP86" i="1"/>
  <c r="M87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/>
  <c r="N87" i="1" a="1"/>
  <c r="N87" i="1"/>
  <c r="L84" i="15" s="1"/>
  <c r="R87" i="1"/>
  <c r="S87" i="1" a="1"/>
  <c r="S87" i="1" s="1"/>
  <c r="T87" i="1" a="1"/>
  <c r="T87" i="1" s="1"/>
  <c r="U87" i="1" a="1"/>
  <c r="U87" i="1"/>
  <c r="AI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C87" i="1" a="1"/>
  <c r="BC87" i="1" s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5" i="15" s="1"/>
  <c r="R88" i="1"/>
  <c r="S88" i="1" a="1"/>
  <c r="S88" i="1" s="1"/>
  <c r="T88" i="1" a="1"/>
  <c r="T88" i="1"/>
  <c r="U88" i="1" a="1"/>
  <c r="U88" i="1" s="1"/>
  <c r="AI88" i="1"/>
  <c r="AJ88" i="1"/>
  <c r="AK88" i="1"/>
  <c r="K89" i="10" s="1"/>
  <c r="AL88" i="1"/>
  <c r="AO88" i="1"/>
  <c r="AP88" i="1"/>
  <c r="M89" i="10" s="1"/>
  <c r="AQ88" i="1"/>
  <c r="AY88" i="1"/>
  <c r="BB88" i="1"/>
  <c r="BD88" i="1" a="1"/>
  <c r="BD88" i="1" s="1"/>
  <c r="BE88" i="1" a="1"/>
  <c r="BE88" i="1"/>
  <c r="BR88" i="1"/>
  <c r="BS88" i="1"/>
  <c r="BT88" i="1"/>
  <c r="A89" i="1"/>
  <c r="C89" i="1"/>
  <c r="G89" i="1"/>
  <c r="M89" i="1" a="1"/>
  <c r="M89" i="1"/>
  <c r="AM89" i="1" s="1"/>
  <c r="N89" i="1" a="1"/>
  <c r="N89" i="1" s="1"/>
  <c r="R89" i="1"/>
  <c r="S89" i="1" a="1"/>
  <c r="S89" i="1" s="1"/>
  <c r="T89" i="1" a="1"/>
  <c r="T89" i="1"/>
  <c r="U89" i="1" a="1"/>
  <c r="U89" i="1"/>
  <c r="AI89" i="1"/>
  <c r="BB89" i="1" s="1"/>
  <c r="AJ89" i="1"/>
  <c r="AK89" i="1"/>
  <c r="K90" i="10" s="1"/>
  <c r="AL89" i="1"/>
  <c r="AO89" i="1"/>
  <c r="AP89" i="1"/>
  <c r="M90" i="10" s="1"/>
  <c r="AQ89" i="1"/>
  <c r="AY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/>
  <c r="L87" i="15" s="1"/>
  <c r="R90" i="1"/>
  <c r="S90" i="1" a="1"/>
  <c r="S90" i="1"/>
  <c r="T90" i="1" a="1"/>
  <c r="T90" i="1" s="1"/>
  <c r="U90" i="1" a="1"/>
  <c r="U90" i="1"/>
  <c r="AI90" i="1"/>
  <c r="AJ90" i="1"/>
  <c r="AK90" i="1"/>
  <c r="K91" i="10" s="1"/>
  <c r="AL90" i="1"/>
  <c r="AN90" i="1"/>
  <c r="AO90" i="1"/>
  <c r="AP90" i="1"/>
  <c r="M91" i="10" s="1"/>
  <c r="AQ90" i="1"/>
  <c r="AY90" i="1"/>
  <c r="BB90" i="1"/>
  <c r="BC90" i="1" a="1"/>
  <c r="BC90" i="1" s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 s="1"/>
  <c r="AM91" i="1" s="1"/>
  <c r="N91" i="1" a="1"/>
  <c r="N91" i="1"/>
  <c r="L88" i="15" s="1"/>
  <c r="R91" i="1"/>
  <c r="S91" i="1" a="1"/>
  <c r="S91" i="1"/>
  <c r="T91" i="1" a="1"/>
  <c r="T91" i="1"/>
  <c r="U91" i="1" a="1"/>
  <c r="U91" i="1" s="1"/>
  <c r="AI91" i="1"/>
  <c r="AJ91" i="1"/>
  <c r="AK91" i="1"/>
  <c r="K92" i="10" s="1"/>
  <c r="AL91" i="1"/>
  <c r="AO91" i="1"/>
  <c r="AP91" i="1"/>
  <c r="M92" i="10" s="1"/>
  <c r="AQ91" i="1"/>
  <c r="AY91" i="1"/>
  <c r="BB91" i="1"/>
  <c r="BD91" i="1" a="1"/>
  <c r="BD91" i="1" s="1"/>
  <c r="BE91" i="1" a="1"/>
  <c r="BE91" i="1"/>
  <c r="BR91" i="1"/>
  <c r="BS91" i="1"/>
  <c r="BT91" i="1"/>
  <c r="A92" i="1"/>
  <c r="C92" i="1"/>
  <c r="G92" i="1"/>
  <c r="M92" i="1" a="1"/>
  <c r="M92" i="1"/>
  <c r="AM92" i="1" s="1"/>
  <c r="N92" i="1" a="1"/>
  <c r="N92" i="1" s="1"/>
  <c r="R92" i="1"/>
  <c r="S92" i="1" a="1"/>
  <c r="S92" i="1" s="1"/>
  <c r="T92" i="1" a="1"/>
  <c r="T92" i="1"/>
  <c r="U92" i="1" a="1"/>
  <c r="U92" i="1"/>
  <c r="AI92" i="1"/>
  <c r="BB92" i="1" s="1"/>
  <c r="AJ92" i="1"/>
  <c r="AK92" i="1"/>
  <c r="K93" i="10" s="1"/>
  <c r="AL92" i="1"/>
  <c r="AO92" i="1"/>
  <c r="AP92" i="1"/>
  <c r="M93" i="10" s="1"/>
  <c r="AQ92" i="1"/>
  <c r="AY92" i="1"/>
  <c r="BE92" i="1" a="1"/>
  <c r="BE92" i="1" s="1"/>
  <c r="BR92" i="1"/>
  <c r="BS92" i="1"/>
  <c r="BT92" i="1"/>
  <c r="A93" i="1"/>
  <c r="C93" i="1"/>
  <c r="G93" i="1"/>
  <c r="M93" i="1" a="1"/>
  <c r="M93" i="1"/>
  <c r="AM93" i="1" s="1"/>
  <c r="N93" i="1" a="1"/>
  <c r="N93" i="1"/>
  <c r="L90" i="15" s="1"/>
  <c r="R93" i="1"/>
  <c r="S93" i="1" a="1"/>
  <c r="S93" i="1"/>
  <c r="T93" i="1" a="1"/>
  <c r="T93" i="1" s="1"/>
  <c r="U93" i="1" a="1"/>
  <c r="U93" i="1"/>
  <c r="AI93" i="1"/>
  <c r="AJ93" i="1"/>
  <c r="AK93" i="1"/>
  <c r="K94" i="10" s="1"/>
  <c r="AL93" i="1"/>
  <c r="AN93" i="1"/>
  <c r="AO93" i="1"/>
  <c r="AP93" i="1"/>
  <c r="M94" i="10" s="1"/>
  <c r="AQ93" i="1"/>
  <c r="AY93" i="1"/>
  <c r="BB93" i="1"/>
  <c r="BC93" i="1" a="1"/>
  <c r="BC93" i="1" s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 s="1"/>
  <c r="AM94" i="1" s="1"/>
  <c r="N94" i="1" a="1"/>
  <c r="N94" i="1"/>
  <c r="L91" i="15" s="1"/>
  <c r="R94" i="1"/>
  <c r="S94" i="1" a="1"/>
  <c r="S94" i="1"/>
  <c r="T94" i="1" a="1"/>
  <c r="T94" i="1"/>
  <c r="U94" i="1" a="1"/>
  <c r="U94" i="1" s="1"/>
  <c r="AI94" i="1"/>
  <c r="AJ94" i="1"/>
  <c r="AK94" i="1"/>
  <c r="K95" i="10" s="1"/>
  <c r="AL94" i="1"/>
  <c r="AO94" i="1"/>
  <c r="AP94" i="1"/>
  <c r="M95" i="10" s="1"/>
  <c r="AQ94" i="1"/>
  <c r="AY94" i="1"/>
  <c r="BB94" i="1"/>
  <c r="BD94" i="1" a="1"/>
  <c r="BD94" i="1" s="1"/>
  <c r="BE94" i="1" a="1"/>
  <c r="BE94" i="1"/>
  <c r="BR94" i="1"/>
  <c r="BS94" i="1"/>
  <c r="BT94" i="1"/>
  <c r="A95" i="1"/>
  <c r="C95" i="1"/>
  <c r="G95" i="1"/>
  <c r="M95" i="1" a="1"/>
  <c r="M95" i="1"/>
  <c r="AM95" i="1" s="1"/>
  <c r="N95" i="1" a="1"/>
  <c r="N95" i="1" s="1"/>
  <c r="R95" i="1"/>
  <c r="S95" i="1" a="1"/>
  <c r="S95" i="1" s="1"/>
  <c r="T95" i="1" a="1"/>
  <c r="T95" i="1"/>
  <c r="U95" i="1" a="1"/>
  <c r="U95" i="1"/>
  <c r="AI95" i="1"/>
  <c r="BB95" i="1" s="1"/>
  <c r="AJ95" i="1"/>
  <c r="AK95" i="1"/>
  <c r="K96" i="10" s="1"/>
  <c r="AL95" i="1"/>
  <c r="AO95" i="1"/>
  <c r="AP95" i="1"/>
  <c r="M96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/>
  <c r="AM96" i="1" s="1"/>
  <c r="N96" i="1" a="1"/>
  <c r="N96" i="1"/>
  <c r="L93" i="15" s="1"/>
  <c r="R96" i="1"/>
  <c r="S96" i="1" a="1"/>
  <c r="S96" i="1" s="1"/>
  <c r="T96" i="1" a="1"/>
  <c r="T96" i="1" s="1"/>
  <c r="U96" i="1" a="1"/>
  <c r="U96" i="1" s="1"/>
  <c r="AI96" i="1"/>
  <c r="AJ96" i="1"/>
  <c r="AK96" i="1"/>
  <c r="K97" i="10" s="1"/>
  <c r="AL96" i="1"/>
  <c r="AN96" i="1"/>
  <c r="AO96" i="1"/>
  <c r="AP96" i="1"/>
  <c r="M97" i="10" s="1"/>
  <c r="AQ96" i="1"/>
  <c r="AY96" i="1"/>
  <c r="BB96" i="1"/>
  <c r="BC96" i="1" a="1"/>
  <c r="BC96" i="1" s="1"/>
  <c r="BE96" i="1" a="1"/>
  <c r="BE96" i="1" s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AP97" i="1"/>
  <c r="M98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AJ99" i="1"/>
  <c r="AK99" i="1"/>
  <c r="K100" i="10" s="1"/>
  <c r="AL99" i="1"/>
  <c r="AO99" i="1"/>
  <c r="BE99" i="1" s="1" a="1"/>
  <c r="BE99" i="1" s="1"/>
  <c r="AP99" i="1"/>
  <c r="M100" i="10" s="1"/>
  <c r="AQ99" i="1"/>
  <c r="AY99" i="1"/>
  <c r="BB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AY100" i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BE102" i="1" s="1" a="1"/>
  <c r="BE102" i="1" s="1"/>
  <c r="AP102" i="1"/>
  <c r="M103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BE106" i="1" s="1" a="1"/>
  <c r="BE106" i="1" s="1"/>
  <c r="AP106" i="1"/>
  <c r="M107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N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N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AJ782" i="1"/>
  <c r="AK782" i="1"/>
  <c r="K783" i="10" s="1"/>
  <c r="AL782" i="1"/>
  <c r="AN782" i="1"/>
  <c r="AO782" i="1"/>
  <c r="BE782" i="1" s="1" a="1"/>
  <c r="BE782" i="1" s="1"/>
  <c r="AP782" i="1"/>
  <c r="AQ782" i="1"/>
  <c r="AY782" i="1"/>
  <c r="BB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AK6" i="1"/>
  <c r="AL6" i="1"/>
  <c r="AP6" i="1"/>
  <c r="BS6" i="1"/>
  <c r="A7" i="10"/>
  <c r="B7" i="10"/>
  <c r="O7" i="10"/>
  <c r="J7" i="10"/>
  <c r="I7" i="10"/>
  <c r="H7" i="10"/>
  <c r="E7" i="10"/>
  <c r="BC108" i="1" l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<sst xmlns="http://schemas.openxmlformats.org/spreadsheetml/2006/main" count="3222" uniqueCount="1144">
  <si>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</si>
  <si>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</si>
  <si>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</si>
  <si>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</si>
  <si>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</si>
  <si>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</si>
  <si>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</si>
  <si>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</si>
  <si>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</si>
  <si>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</si>
  <si>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</si>
  <si>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</si>
  <si>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</si>
  <si>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</si>
  <si>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</si>
  <si>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</si>
  <si>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</si>
  <si>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</si>
  <si>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</si>
  <si>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</si>
  <si>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</si>
  <si>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</si>
  <si>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</si>
  <si>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</si>
  <si>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</si>
  <si>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</si>
  <si>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</si>
  <si>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</si>
  <si>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</si>
  <si>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</si>
  <si>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</si>
  <si>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</si>
  <si>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</si>
  <si>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</si>
  <si>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</si>
  <si>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</si>
  <si>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</si>
  <si>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</si>
  <si>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</si>
  <si>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</si>
  <si>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</si>
  <si>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</si>
  <si>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</si>
  <si>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</si>
  <si>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</si>
  <si>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</si>
  <si>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</si>
  <si>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</si>
  <si>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</si>
  <si>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</si>
  <si>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</si>
  <si>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</si>
  <si>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</si>
  <si>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</si>
  <si>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</si>
  <si>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</si>
  <si>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</si>
  <si>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</si>
  <si>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</si>
  <si>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</si>
  <si>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</si>
  <si>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</si>
  <si>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</si>
  <si>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</si>
  <si>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</si>
  <si>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</si>
  <si>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</si>
  <si>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</si>
  <si>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</si>
  <si>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</si>
  <si>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</si>
  <si>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</si>
  <si>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</si>
  <si>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</si>
  <si>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</si>
  <si>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</si>
  <si>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</si>
  <si>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</si>
  <si>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</si>
  <si>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</si>
  <si>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</si>
  <si>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</si>
  <si>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</si>
  <si>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</si>
  <si>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</si>
  <si>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</si>
  <si>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</si>
  <si>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</si>
  <si>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</si>
  <si>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</si>
  <si>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</si>
  <si>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</si>
  <si>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</si>
  <si>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</si>
  <si>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</si>
  <si>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</si>
  <si>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</si>
  <si>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</si>
  <si>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</si>
  <si>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</si>
  <si>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</si>
  <si>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</si>
  <si>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</si>
  <si>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</si>
  <si>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</si>
  <si>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</si>
  <si>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</si>
  <si>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</si>
  <si>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</si>
  <si>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</si>
  <si>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</si>
  <si>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</si>
  <si>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</si>
  <si>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</si>
  <si>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</si>
  <si>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</si>
  <si>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</si>
  <si>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</si>
  <si>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</si>
  <si>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</si>
  <si>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</si>
  <si>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</si>
  <si>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</si>
  <si>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</si>
  <si>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</si>
  <si>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</si>
  <si>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</si>
  <si>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</si>
  <si>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</si>
  <si>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</si>
  <si>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</si>
  <si>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</si>
  <si>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</si>
  <si>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</si>
  <si>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</si>
  <si>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</si>
  <si>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</si>
  <si>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</si>
  <si>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</si>
  <si>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</si>
  <si>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</si>
  <si>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</si>
  <si>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</si>
  <si>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</si>
  <si>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</si>
  <si>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</si>
  <si>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</si>
  <si>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</si>
  <si>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</si>
  <si>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</si>
  <si>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</si>
  <si>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</si>
  <si>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</si>
  <si>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</si>
  <si>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</si>
  <si>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</si>
  <si>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</si>
  <si>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</si>
  <si>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</si>
  <si>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</si>
  <si>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</si>
  <si>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</si>
  <si>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</si>
  <si>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</si>
  <si>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</si>
  <si>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</si>
  <si>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</si>
  <si>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</si>
  <si>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</si>
  <si>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</si>
  <si>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</si>
  <si>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</si>
  <si>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</si>
  <si>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</si>
  <si>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</si>
  <si>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</si>
  <si>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</si>
  <si>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</si>
  <si>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</si>
  <si>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</si>
  <si>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</si>
  <si>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</si>
  <si>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</si>
  <si>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</si>
  <si>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</si>
  <si>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</si>
  <si>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</si>
  <si>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</si>
  <si>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</si>
  <si>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</si>
  <si>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</si>
  <si>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</si>
  <si>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</si>
  <si>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</si>
  <si>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</si>
  <si>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</si>
  <si>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</si>
  <si>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</si>
  <si>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</si>
  <si>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</si>
  <si>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</si>
  <si>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</si>
  <si>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</si>
  <si>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</si>
  <si>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</si>
  <si>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</si>
  <si>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</si>
  <si>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</si>
  <si>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</si>
  <si>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</si>
  <si>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</si>
  <si>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</si>
  <si>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</si>
  <si>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</si>
  <si>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</si>
  <si>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</si>
  <si>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</si>
  <si>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</si>
  <si>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</si>
  <si>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</si>
  <si>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</si>
  <si>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</si>
  <si>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</si>
  <si>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</si>
  <si>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</si>
  <si>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</si>
  <si>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</si>
  <si>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</si>
  <si>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</si>
  <si>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</si>
  <si>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</si>
  <si>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</si>
  <si>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</si>
  <si>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</si>
  <si>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</si>
  <si>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</si>
  <si>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</si>
  <si>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</si>
  <si>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</si>
  <si>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</si>
  <si>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</si>
  <si>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</si>
  <si>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</si>
  <si>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</si>
  <si>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</si>
  <si>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</si>
  <si>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</si>
  <si>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</si>
  <si>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</si>
  <si>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</si>
  <si>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</si>
  <si>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</si>
  <si>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</si>
  <si>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</si>
  <si>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</si>
  <si>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</si>
  <si>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</si>
  <si>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</si>
  <si>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</si>
  <si>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</si>
  <si>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</si>
  <si>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</si>
  <si>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</si>
  <si>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</si>
  <si>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</si>
  <si>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</si>
  <si>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</si>
  <si>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</si>
  <si>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</si>
  <si>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</si>
  <si>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</si>
  <si>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</si>
  <si>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</si>
  <si>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</si>
  <si>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</si>
  <si>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</si>
  <si>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</si>
  <si>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</si>
  <si>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</si>
  <si>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</si>
  <si>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</si>
  <si>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</si>
  <si>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</si>
  <si>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</si>
  <si>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</si>
  <si>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</si>
  <si>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</si>
  <si>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</si>
  <si>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</si>
  <si>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</si>
  <si>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</si>
  <si>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</si>
  <si>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</si>
  <si>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</si>
  <si>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</si>
  <si>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</si>
  <si>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</si>
  <si>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</si>
  <si>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</si>
  <si>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</si>
  <si>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</si>
  <si>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</si>
  <si>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</si>
  <si>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</si>
  <si>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</si>
  <si>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</si>
  <si>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</si>
  <si>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</si>
  <si>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</si>
  <si>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</si>
  <si>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</si>
  <si>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</si>
  <si>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</si>
  <si>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</si>
  <si>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</si>
  <si>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</si>
  <si>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</si>
  <si>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</si>
  <si>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</si>
  <si>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</si>
  <si>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</si>
  <si>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</si>
  <si>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</si>
  <si>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</si>
  <si>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</si>
  <si>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</si>
  <si>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</si>
  <si>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</si>
  <si>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</si>
  <si>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</si>
  <si>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</si>
  <si>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</si>
  <si>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</si>
  <si>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</si>
  <si>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</si>
  <si>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</si>
  <si>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</si>
  <si>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</si>
  <si>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</si>
  <si>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</si>
  <si>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</si>
  <si>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</si>
  <si>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</si>
  <si>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</si>
  <si>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</si>
  <si>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</si>
  <si>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</si>
  <si>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</si>
  <si>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</si>
  <si>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</si>
  <si>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</si>
  <si>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</si>
  <si>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</si>
  <si>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</si>
  <si>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</si>
  <si>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</si>
  <si>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</si>
  <si>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</si>
  <si>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</si>
  <si>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</si>
  <si>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</si>
  <si>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</si>
  <si>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</si>
  <si>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</si>
  <si>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</si>
  <si>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</si>
  <si>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</si>
  <si>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</si>
  <si>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</si>
  <si>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</si>
  <si>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</si>
  <si>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</si>
  <si>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</si>
  <si>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</si>
  <si>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</si>
  <si>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</si>
  <si>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</si>
  <si>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</si>
  <si>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</si>
  <si>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</si>
  <si>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</si>
  <si>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</si>
  <si>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</si>
  <si>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</si>
  <si>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</si>
  <si>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</si>
  <si>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</si>
  <si>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</si>
  <si>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</si>
  <si>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</si>
  <si>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</si>
  <si>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</si>
  <si>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</si>
  <si>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</si>
  <si>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</si>
  <si>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</si>
  <si>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</si>
  <si>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</si>
  <si>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</si>
  <si>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</si>
  <si>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</si>
  <si>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</si>
  <si>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</si>
  <si>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</si>
  <si>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</si>
  <si>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</si>
  <si>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</si>
  <si>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</si>
  <si>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</si>
  <si>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</si>
  <si>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</si>
  <si>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</si>
  <si>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</si>
  <si>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</si>
  <si>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</si>
  <si>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</si>
  <si>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</si>
  <si>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</si>
  <si>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</si>
  <si>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</si>
  <si>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</si>
  <si>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</si>
  <si>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</si>
  <si>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</si>
  <si>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</si>
  <si>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</si>
  <si>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</si>
  <si>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</si>
  <si>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</si>
  <si>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</si>
  <si>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</si>
  <si>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</si>
  <si>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</si>
  <si>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</si>
  <si>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</si>
  <si>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</si>
  <si>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</si>
  <si>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</si>
  <si>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</si>
  <si>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</si>
  <si>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</si>
  <si>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</si>
  <si>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</si>
  <si>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</si>
  <si>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</si>
  <si>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</si>
  <si>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</si>
  <si>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</si>
  <si>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</si>
  <si>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</si>
  <si>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</si>
  <si>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</si>
  <si>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</si>
  <si>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</si>
  <si>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</si>
  <si>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</si>
  <si>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</si>
  <si>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</si>
  <si>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</si>
  <si>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</si>
  <si>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</si>
  <si>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</si>
  <si>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</si>
  <si>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</si>
  <si>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</si>
  <si>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</si>
  <si>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</si>
  <si>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</si>
  <si>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</si>
  <si>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</si>
  <si>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</si>
  <si>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</si>
  <si>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</si>
  <si>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</si>
  <si>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</si>
  <si>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</si>
  <si>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</si>
  <si>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</si>
  <si>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</si>
  <si>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</si>
  <si>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</si>
  <si>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</si>
  <si>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</si>
  <si>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</si>
  <si>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</si>
  <si>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</si>
  <si>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</si>
  <si>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</si>
  <si>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</si>
  <si>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</si>
  <si>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</si>
  <si>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</si>
  <si>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</si>
  <si>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</si>
  <si>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</si>
  <si>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</si>
  <si>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</si>
  <si>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</si>
  <si>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</si>
  <si>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</si>
  <si>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</si>
  <si>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</si>
  <si>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</si>
  <si>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</si>
  <si>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</si>
  <si>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</si>
  <si>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</si>
  <si>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</si>
  <si>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</si>
  <si>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</si>
  <si>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</si>
  <si>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</si>
  <si>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</si>
  <si>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</si>
  <si>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</si>
  <si>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</si>
  <si>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</si>
  <si>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</si>
  <si>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</si>
  <si>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</si>
  <si>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</si>
  <si>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</si>
  <si>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</si>
  <si>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</si>
  <si>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</si>
  <si>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</si>
  <si>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</si>
  <si>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</si>
  <si>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</si>
  <si>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</si>
  <si>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</si>
  <si>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</si>
  <si>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</si>
  <si>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</si>
  <si>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</si>
  <si>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</si>
  <si>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</si>
  <si>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</si>
  <si>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</si>
  <si>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</si>
  <si>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</si>
  <si>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</si>
  <si>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</si>
  <si>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</si>
  <si>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</si>
  <si>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</si>
  <si>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</si>
  <si>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</si>
  <si>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</si>
  <si>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</si>
  <si>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</si>
  <si>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</si>
  <si>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</si>
  <si>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</si>
  <si>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</si>
  <si>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</si>
  <si>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</si>
  <si>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</si>
  <si>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</si>
  <si>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</si>
  <si>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</si>
  <si>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</si>
  <si>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</si>
  <si>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</si>
  <si>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</si>
  <si>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</si>
  <si>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</si>
  <si>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</si>
  <si>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</si>
  <si>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</si>
  <si>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</si>
  <si>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</si>
  <si>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</si>
  <si>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</si>
  <si>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</si>
  <si>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</si>
  <si>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</si>
  <si>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</si>
  <si>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</si>
  <si>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</si>
  <si>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</si>
  <si>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</si>
  <si>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</si>
  <si>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</si>
  <si>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</si>
  <si>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</si>
  <si>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</si>
  <si>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</si>
  <si>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</si>
  <si>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</si>
  <si>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</si>
  <si>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</si>
  <si>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</si>
  <si>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</si>
  <si>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</si>
  <si>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</si>
  <si>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</si>
  <si>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</si>
  <si>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</si>
  <si>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</si>
  <si>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</si>
  <si>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</si>
  <si>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</si>
  <si>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</si>
  <si>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</si>
  <si>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</si>
  <si>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</si>
  <si>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</si>
  <si>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</si>
  <si>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</si>
  <si>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</si>
  <si>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</si>
  <si>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</si>
  <si>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</si>
  <si>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</si>
  <si>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</si>
  <si>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</si>
  <si>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</si>
  <si>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</si>
  <si>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</si>
  <si>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</si>
  <si>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</si>
  <si>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</si>
  <si>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</si>
  <si>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</si>
  <si>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</si>
  <si>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</si>
  <si>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</si>
  <si>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</si>
  <si>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</si>
  <si>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</si>
  <si>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</si>
  <si>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</si>
  <si>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</si>
  <si>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</si>
  <si>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</si>
  <si>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</si>
  <si>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</si>
  <si>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</si>
  <si>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</si>
  <si>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</si>
  <si>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</si>
  <si>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</si>
  <si>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</si>
  <si>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</si>
  <si>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</si>
  <si>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</si>
  <si>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</si>
  <si>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</si>
  <si>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</si>
  <si>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</si>
  <si>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</si>
  <si>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</si>
  <si>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</si>
  <si>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</si>
  <si>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</si>
  <si>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</si>
  <si>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</si>
  <si>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</si>
  <si>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</si>
  <si>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</si>
  <si>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</si>
  <si>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</si>
  <si>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</si>
  <si>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</si>
  <si>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</si>
  <si>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</si>
  <si>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</si>
  <si>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</si>
  <si>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</si>
  <si>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</si>
  <si>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</si>
  <si>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</si>
  <si>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</si>
  <si>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</si>
  <si>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</si>
  <si>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</si>
  <si>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</si>
  <si>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</si>
  <si>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</si>
  <si>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</si>
  <si>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</si>
  <si>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</si>
  <si>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</si>
  <si>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</si>
  <si>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</si>
  <si>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</si>
  <si>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</si>
  <si>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</si>
  <si>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</si>
  <si>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</si>
  <si>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</si>
  <si>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</si>
  <si>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</si>
  <si>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</si>
  <si>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</si>
  <si>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</si>
  <si>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</si>
  <si>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</si>
  <si>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</si>
  <si>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</si>
  <si>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</si>
  <si>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</si>
  <si>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</si>
  <si>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</si>
  <si>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</si>
  <si>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</si>
  <si>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</si>
  <si>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</si>
  <si>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</si>
  <si>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</si>
  <si>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</si>
  <si>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</si>
  <si>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</si>
  <si>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</si>
  <si>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</si>
  <si>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</si>
  <si>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</si>
  <si>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</si>
  <si>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</si>
  <si>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</si>
  <si>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</si>
  <si>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</si>
  <si>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</si>
  <si>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</si>
  <si>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</si>
  <si>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</si>
  <si>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</si>
  <si>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</si>
  <si>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</si>
  <si>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</si>
  <si>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</si>
  <si>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</si>
  <si>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</si>
  <si>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</si>
  <si>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</si>
  <si>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</si>
  <si>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</si>
  <si>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</si>
  <si>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</si>
  <si>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</si>
  <si>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</si>
  <si>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</si>
  <si>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</si>
  <si>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</si>
  <si>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</si>
  <si>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</si>
  <si>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</si>
  <si>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</si>
  <si>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</si>
  <si>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</si>
  <si>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</si>
  <si>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</si>
  <si>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</si>
  <si>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</si>
  <si>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</si>
  <si>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</si>
  <si>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</si>
  <si>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</si>
  <si>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</si>
  <si>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</si>
  <si>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</si>
  <si>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</si>
  <si>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</si>
  <si>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</si>
  <si>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</si>
  <si>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</si>
  <si>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</si>
  <si>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</si>
  <si>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</si>
  <si>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</si>
  <si>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</si>
  <si>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</si>
  <si>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</si>
  <si>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</si>
  <si>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</si>
  <si>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</si>
  <si>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</si>
  <si>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</si>
  <si>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</si>
  <si>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</si>
  <si>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</si>
  <si>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</si>
  <si>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</si>
  <si>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</si>
  <si>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</si>
  <si>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</si>
  <si>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</si>
  <si>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</si>
  <si>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</si>
  <si>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</si>
  <si>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</si>
  <si>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</si>
  <si>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</si>
  <si>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</si>
  <si>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</si>
  <si>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</si>
  <si>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</si>
  <si>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</si>
  <si>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</si>
  <si>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</si>
  <si>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</si>
  <si>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</si>
  <si>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</si>
  <si>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</si>
  <si>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</si>
  <si>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</si>
  <si>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</si>
  <si>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</si>
  <si>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</si>
  <si>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</si>
  <si>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</si>
  <si>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</si>
  <si>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</si>
  <si>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</si>
  <si>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</si>
  <si>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</si>
  <si>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</si>
  <si>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</si>
  <si>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</si>
  <si>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</si>
  <si>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</si>
  <si>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</si>
  <si>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</si>
  <si>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</si>
  <si>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</si>
  <si>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</si>
  <si>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</si>
  <si>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</si>
  <si>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</si>
  <si>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</si>
  <si>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</si>
  <si>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</si>
  <si>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</si>
  <si>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</si>
  <si>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</si>
  <si>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</si>
  <si>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</si>
  <si>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</si>
  <si>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</si>
  <si>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</si>
  <si>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</si>
  <si>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</si>
  <si>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</si>
  <si>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</si>
  <si>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</si>
  <si>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</si>
  <si>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</si>
  <si>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</si>
  <si>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</si>
  <si>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</si>
  <si>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</si>
  <si>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</si>
  <si>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</si>
  <si>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</si>
  <si>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</si>
  <si>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</si>
  <si>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</si>
  <si>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</si>
  <si>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</si>
  <si>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</si>
  <si>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</si>
  <si>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</si>
  <si>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</si>
  <si>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</si>
  <si>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</si>
  <si>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</si>
  <si>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</si>
  <si>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</si>
  <si>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</si>
  <si>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</si>
  <si>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</si>
  <si>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</si>
  <si>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</si>
  <si>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</si>
  <si>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</si>
  <si>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</si>
  <si>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</si>
  <si>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</si>
  <si>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</si>
  <si>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</si>
  <si>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</si>
  <si>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</si>
  <si>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</si>
  <si>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</si>
  <si>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</si>
  <si>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</si>
  <si>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</si>
  <si>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</si>
  <si>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</si>
  <si>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</si>
  <si>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</si>
  <si>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</si>
  <si>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</si>
  <si>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</si>
  <si>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</si>
  <si>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</si>
  <si>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</si>
  <si>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</si>
  <si>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</si>
  <si>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</si>
  <si>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</si>
  <si>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</si>
  <si>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</si>
  <si>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</si>
  <si>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</si>
  <si>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</si>
  <si>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</si>
  <si>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</si>
  <si>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</si>
  <si>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</si>
  <si>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</si>
  <si>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</si>
  <si>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</si>
  <si>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</si>
  <si>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</si>
  <si>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</si>
  <si>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</si>
  <si>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</si>
  <si>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</si>
  <si>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</si>
  <si>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</si>
  <si>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</si>
  <si>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</si>
  <si>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</si>
  <si>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</si>
  <si>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</si>
  <si>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</si>
  <si>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</si>
  <si>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</si>
  <si>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</si>
  <si>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</si>
  <si>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</si>
  <si>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</si>
  <si>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</si>
  <si>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</si>
  <si>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</si>
  <si>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</si>
  <si>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</si>
  <si>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</si>
  <si>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</si>
  <si>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</si>
  <si>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</si>
  <si>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</si>
  <si>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</si>
  <si>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</si>
  <si>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</si>
  <si>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</si>
  <si>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</si>
  <si>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</si>
  <si>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</si>
  <si>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</si>
  <si>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</si>
  <si>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</si>
  <si>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</si>
  <si>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</si>
  <si>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</si>
  <si>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</si>
  <si>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</si>
  <si>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</si>
  <si>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</si>
  <si>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</si>
  <si>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</si>
  <si>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</si>
  <si>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</si>
  <si>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</si>
  <si>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</si>
  <si>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</si>
  <si>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</si>
  <si>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</si>
  <si>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</si>
  <si>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</si>
  <si>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</si>
  <si>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</si>
  <si>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</si>
  <si>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</si>
  <si>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</si>
  <si>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</si>
  <si>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</si>
  <si>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</si>
  <si>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</si>
  <si>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</si>
  <si>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</si>
  <si>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</si>
  <si>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</si>
  <si>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</si>
  <si>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</si>
  <si>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</si>
  <si>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</si>
  <si>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</si>
  <si>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</si>
  <si>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</si>
  <si>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</si>
  <si>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</si>
  <si>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</si>
  <si>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</si>
  <si>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</si>
  <si>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</si>
  <si>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</si>
  <si>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</si>
  <si>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</si>
  <si>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</si>
  <si>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</si>
  <si>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</si>
  <si>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</si>
  <si>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</si>
  <si>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</si>
  <si>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</si>
  <si>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</si>
  <si>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</si>
  <si>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</si>
  <si>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</si>
  <si>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</si>
  <si>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</si>
  <si>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</si>
  <si>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</si>
  <si>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</si>
  <si>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</si>
  <si>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</si>
  <si>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</si>
  <si>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</si>
  <si>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</si>
  <si>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 xml:space="preserve">MC1 09:29, autorizado 09:30, deslocando para intervalo </t>
  </si>
  <si>
    <t xml:space="preserve">Elder </t>
  </si>
  <si>
    <t xml:space="preserve">Execução de solda - Condicionado a temperatura </t>
  </si>
  <si>
    <t xml:space="preserve">Faixa as 08:30, equipe não esta pronta para atividade, em deslocamento </t>
  </si>
  <si>
    <t>ZST</t>
  </si>
  <si>
    <t>Daniel</t>
  </si>
  <si>
    <t>Faixa as 9h, equipe não esta pronta para atividade</t>
  </si>
  <si>
    <t>Moises</t>
  </si>
  <si>
    <t>1 (Palazzi)</t>
  </si>
  <si>
    <t xml:space="preserve">Mc1 08:17, autorizado 09:37, em deslocamento para intervalo </t>
  </si>
  <si>
    <t>Henrique</t>
  </si>
  <si>
    <t>PDM - Substituição de dormentes</t>
  </si>
  <si>
    <t>Equipe pronta 08:28, intervalo 08:31 até as 10:31</t>
  </si>
  <si>
    <t>Descarga de dormentes km190+000 (40min)</t>
  </si>
  <si>
    <t>1 (Escala + Auxiliar fixo)</t>
  </si>
  <si>
    <t>Aguarda MC1</t>
  </si>
  <si>
    <t>ZDY-ZFY</t>
  </si>
  <si>
    <t>Robson</t>
  </si>
  <si>
    <t>Substituição de dormentes</t>
  </si>
  <si>
    <t>Josenilton</t>
  </si>
  <si>
    <t xml:space="preserve">Felipe </t>
  </si>
  <si>
    <t xml:space="preserve">Aguarda equipe informar pronto para alinhar intervalo </t>
  </si>
  <si>
    <t xml:space="preserve">Mc1 08:42, autorizado 09:21, em deslocamento para intervalo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</si>
  <si>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</si>
  <si>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</si>
  <si>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</si>
  <si>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</si>
  <si>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</si>
  <si>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</si>
  <si>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</si>
  <si>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</si>
  <si>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</si>
  <si>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</si>
  <si>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</si>
  <si>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</si>
  <si>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</si>
  <si>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</si>
  <si>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</si>
  <si>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</si>
  <si>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</si>
  <si>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</si>
  <si>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</si>
  <si>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</si>
  <si>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</si>
  <si>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</si>
  <si>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</si>
  <si>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</si>
  <si>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</si>
  <si>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>PDM - Substituição de jacaré</t>
  </si>
  <si>
    <t>Huelton</t>
  </si>
  <si>
    <t>MC1 08:21, sem oportunidade devido acidente do U30</t>
  </si>
  <si>
    <t>1101093/1101091</t>
  </si>
  <si>
    <t>Pedro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</si>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</sst>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87" headerRowBorderDxfId="185" tableBorderDxfId="186" totalsRowBorderDxfId="184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3" dataDxfId="172" headerRowBorderDxfId="170" tableBorderDxfId="171">
  <autoFilter ref="A1:A215" xr:uid="{0436727B-5FB8-4B0E-A1C6-DFB9231E4B16}"/>
  <tableColumns count="1">
    <tableColumn id="1" xr3:uid="{D0196BA9-8675-415E-BBE0-E5D0002285D2}" name="BLOCO" dataDxfId="16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9-0000-0100-000004000000}">
    <filterColumn colId="1">
      <filters>
        <dateGroupItem year="2026" month="3" day="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BD1" activePane="topRight" state="frozen"/>
      <selection pane="topRight" activeCell="BJ15" sqref="BJ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2" t="s">
        <v>915</v>
      </c>
      <c r="C1" s="173"/>
      <c r="D1" s="173"/>
      <c r="E1" s="3"/>
      <c r="F1" s="172" t="s">
        <v>916</v>
      </c>
      <c r="G1" s="173"/>
      <c r="H1" s="174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5"/>
      <c r="AH1" s="5"/>
      <c r="AI1" s="182" t="s">
        <v>917</v>
      </c>
      <c r="AJ1" s="183"/>
      <c r="AK1" s="183"/>
      <c r="AL1" s="183"/>
      <c r="AM1" s="184"/>
      <c r="AN1" s="185"/>
      <c r="AO1" s="183"/>
      <c r="AP1" s="183"/>
      <c r="AQ1" s="183"/>
      <c r="AR1" s="183"/>
      <c r="AS1" s="183"/>
      <c r="AT1" s="183"/>
      <c r="AU1" s="183"/>
      <c r="AV1" s="183"/>
      <c r="AW1" s="183"/>
      <c r="AX1" s="183"/>
      <c r="AY1" s="183"/>
      <c r="AZ1" s="183"/>
      <c r="BA1" s="183"/>
      <c r="BB1" s="183"/>
      <c r="BC1" s="183"/>
      <c r="BD1" s="183"/>
      <c r="BE1" s="183"/>
      <c r="BF1" s="186"/>
      <c r="BG1" s="5"/>
      <c r="BH1" s="187" t="s">
        <v>918</v>
      </c>
      <c r="BI1" s="188"/>
      <c r="BJ1" s="188"/>
      <c r="BK1" s="189"/>
      <c r="BL1" s="5"/>
      <c r="BM1" s="179" t="s">
        <v>919</v>
      </c>
      <c r="BN1" s="180"/>
      <c r="BO1" s="180"/>
      <c r="BP1" s="180"/>
      <c r="BQ1" s="180"/>
      <c r="BR1" s="180"/>
      <c r="BS1" s="181"/>
      <c r="BT1" s="8"/>
    </row>
    <row r="2" spans="1:72" s="7" customFormat="1" ht="11.25">
      <c r="A2" s="1"/>
      <c r="B2" s="1"/>
      <c r="C2" s="2"/>
      <c r="D2" s="1"/>
      <c r="E2" s="3"/>
      <c r="F2" s="20" t="s">
        <v>920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921</v>
      </c>
      <c r="T2" s="21"/>
      <c r="U2" s="21"/>
      <c r="V2" s="21"/>
      <c r="W2" s="24"/>
      <c r="X2" s="21"/>
      <c r="Y2" s="22"/>
      <c r="Z2" s="4"/>
      <c r="AA2" s="20" t="s">
        <v>922</v>
      </c>
      <c r="AB2" s="21"/>
      <c r="AC2" s="21"/>
      <c r="AD2" s="21"/>
      <c r="AE2" s="21"/>
      <c r="AF2" s="21"/>
      <c r="AG2" s="22"/>
      <c r="AH2" s="5"/>
      <c r="AI2" s="182" t="s">
        <v>920</v>
      </c>
      <c r="AJ2" s="183"/>
      <c r="AK2" s="183"/>
      <c r="AL2" s="183"/>
      <c r="AM2" s="184"/>
      <c r="AN2" s="185"/>
      <c r="AO2" s="183"/>
      <c r="AP2" s="183"/>
      <c r="AQ2" s="186"/>
      <c r="AR2" s="6"/>
      <c r="AS2" s="182" t="s">
        <v>923</v>
      </c>
      <c r="AT2" s="183"/>
      <c r="AU2" s="183"/>
      <c r="AV2" s="183"/>
      <c r="AW2" s="183"/>
      <c r="AX2" s="183"/>
      <c r="AY2" s="186"/>
      <c r="AZ2" s="6"/>
      <c r="BA2" s="176" t="s">
        <v>924</v>
      </c>
      <c r="BB2" s="178"/>
      <c r="BC2" s="182" t="s">
        <v>921</v>
      </c>
      <c r="BD2" s="183"/>
      <c r="BE2" s="183"/>
      <c r="BF2" s="186"/>
      <c r="BG2" s="5"/>
      <c r="BH2" s="190"/>
      <c r="BI2" s="191"/>
      <c r="BJ2" s="191"/>
      <c r="BK2" s="192"/>
      <c r="BL2" s="5"/>
      <c r="BM2" s="193"/>
      <c r="BN2" s="194"/>
      <c r="BO2" s="194"/>
      <c r="BP2" s="194"/>
      <c r="BQ2" s="194"/>
      <c r="BR2" s="194"/>
      <c r="BS2" s="195"/>
      <c r="BT2" s="8"/>
    </row>
    <row r="3" spans="1:72" s="7" customFormat="1" ht="11.25">
      <c r="A3" s="1"/>
      <c r="B3" s="1"/>
      <c r="C3" s="2"/>
      <c r="D3" s="1"/>
      <c r="E3" s="48"/>
      <c r="F3" s="49" t="s">
        <v>925</v>
      </c>
      <c r="G3" s="50"/>
      <c r="H3" s="149" t="s">
        <v>926</v>
      </c>
      <c r="I3" s="51"/>
      <c r="J3" s="51"/>
      <c r="K3" s="51"/>
      <c r="L3" s="50"/>
      <c r="M3" s="51"/>
      <c r="N3" s="51"/>
      <c r="O3" s="49" t="s">
        <v>923</v>
      </c>
      <c r="P3" s="50"/>
      <c r="Q3" s="49" t="s">
        <v>927</v>
      </c>
      <c r="R3" s="50"/>
      <c r="S3" s="49" t="s">
        <v>928</v>
      </c>
      <c r="T3" s="51"/>
      <c r="U3" s="125"/>
      <c r="V3" s="50"/>
      <c r="W3" s="52" t="s">
        <v>929</v>
      </c>
      <c r="X3" s="53"/>
      <c r="Y3" s="54"/>
      <c r="Z3" s="55"/>
      <c r="AA3" s="56" t="s">
        <v>930</v>
      </c>
      <c r="AB3" s="57"/>
      <c r="AC3" s="57"/>
      <c r="AD3" s="58"/>
      <c r="AE3" s="59" t="s">
        <v>931</v>
      </c>
      <c r="AF3" s="60"/>
      <c r="AG3" s="61"/>
      <c r="AH3" s="62"/>
      <c r="AI3" s="176" t="s">
        <v>925</v>
      </c>
      <c r="AJ3" s="178"/>
      <c r="AK3" s="176" t="s">
        <v>926</v>
      </c>
      <c r="AL3" s="177"/>
      <c r="AM3" s="200"/>
      <c r="AN3" s="201"/>
      <c r="AO3" s="177"/>
      <c r="AP3" s="177"/>
      <c r="AQ3" s="178"/>
      <c r="AR3" s="63"/>
      <c r="AS3" s="198" t="s">
        <v>932</v>
      </c>
      <c r="AT3" s="199"/>
      <c r="AU3" s="198" t="s">
        <v>933</v>
      </c>
      <c r="AV3" s="199"/>
      <c r="AW3" s="198" t="s">
        <v>934</v>
      </c>
      <c r="AX3" s="199"/>
      <c r="AY3" s="63" t="s">
        <v>935</v>
      </c>
      <c r="AZ3" s="63"/>
      <c r="BA3" s="196"/>
      <c r="BB3" s="197"/>
      <c r="BC3" s="176" t="s">
        <v>928</v>
      </c>
      <c r="BD3" s="177"/>
      <c r="BE3" s="177"/>
      <c r="BF3" s="178"/>
      <c r="BG3" s="62"/>
      <c r="BH3" s="190"/>
      <c r="BI3" s="191"/>
      <c r="BJ3" s="191"/>
      <c r="BK3" s="192"/>
      <c r="BL3" s="62"/>
      <c r="BM3" s="179" t="s">
        <v>936</v>
      </c>
      <c r="BN3" s="180"/>
      <c r="BO3" s="180"/>
      <c r="BP3" s="181"/>
      <c r="BQ3" s="179" t="s">
        <v>707</v>
      </c>
      <c r="BR3" s="180"/>
      <c r="BS3" s="181"/>
      <c r="BT3" s="155"/>
    </row>
    <row r="4" spans="1:72" s="8" customFormat="1" ht="11.25">
      <c r="A4" s="39" t="s">
        <v>937</v>
      </c>
      <c r="B4" s="40" t="s">
        <v>938</v>
      </c>
      <c r="C4" s="41" t="s">
        <v>937</v>
      </c>
      <c r="D4" s="42" t="s">
        <v>939</v>
      </c>
      <c r="E4" s="43"/>
      <c r="F4" s="42" t="s">
        <v>939</v>
      </c>
      <c r="G4" s="39" t="s">
        <v>937</v>
      </c>
      <c r="H4" s="117" t="s">
        <v>938</v>
      </c>
      <c r="I4" s="40" t="s">
        <v>938</v>
      </c>
      <c r="J4" s="40" t="s">
        <v>938</v>
      </c>
      <c r="K4" s="40" t="s">
        <v>938</v>
      </c>
      <c r="L4" s="40" t="s">
        <v>938</v>
      </c>
      <c r="M4" s="40" t="s">
        <v>938</v>
      </c>
      <c r="N4" s="40" t="s">
        <v>938</v>
      </c>
      <c r="O4" s="40" t="s">
        <v>938</v>
      </c>
      <c r="P4" s="40" t="s">
        <v>938</v>
      </c>
      <c r="Q4" s="40" t="s">
        <v>938</v>
      </c>
      <c r="R4" s="39" t="s">
        <v>937</v>
      </c>
      <c r="S4" s="42" t="s">
        <v>939</v>
      </c>
      <c r="T4" s="42" t="s">
        <v>939</v>
      </c>
      <c r="U4" s="39" t="s">
        <v>937</v>
      </c>
      <c r="V4" s="44" t="s">
        <v>938</v>
      </c>
      <c r="W4" s="44" t="s">
        <v>938</v>
      </c>
      <c r="X4" s="42" t="s">
        <v>939</v>
      </c>
      <c r="Y4" s="42" t="s">
        <v>939</v>
      </c>
      <c r="Z4" s="42" t="s">
        <v>939</v>
      </c>
      <c r="AA4" s="40" t="s">
        <v>938</v>
      </c>
      <c r="AB4" s="42" t="s">
        <v>939</v>
      </c>
      <c r="AC4" s="42" t="s">
        <v>939</v>
      </c>
      <c r="AD4" s="40" t="s">
        <v>938</v>
      </c>
      <c r="AE4" s="40" t="s">
        <v>938</v>
      </c>
      <c r="AF4" s="40" t="s">
        <v>938</v>
      </c>
      <c r="AG4" s="40" t="s">
        <v>938</v>
      </c>
      <c r="AH4" s="45"/>
      <c r="AI4" s="42" t="s">
        <v>939</v>
      </c>
      <c r="AJ4" s="39" t="s">
        <v>937</v>
      </c>
      <c r="AK4" s="40" t="s">
        <v>938</v>
      </c>
      <c r="AL4" s="40" t="s">
        <v>938</v>
      </c>
      <c r="AM4" s="119" t="s">
        <v>938</v>
      </c>
      <c r="AN4" s="117" t="s">
        <v>938</v>
      </c>
      <c r="AO4" s="40" t="s">
        <v>938</v>
      </c>
      <c r="AP4" s="40" t="s">
        <v>938</v>
      </c>
      <c r="AQ4" s="40" t="s">
        <v>938</v>
      </c>
      <c r="AR4" s="40" t="s">
        <v>938</v>
      </c>
      <c r="AS4" s="40" t="s">
        <v>938</v>
      </c>
      <c r="AT4" s="40" t="s">
        <v>938</v>
      </c>
      <c r="AU4" s="40" t="s">
        <v>938</v>
      </c>
      <c r="AV4" s="40" t="s">
        <v>938</v>
      </c>
      <c r="AW4" s="40" t="s">
        <v>938</v>
      </c>
      <c r="AX4" s="40" t="s">
        <v>938</v>
      </c>
      <c r="AY4" s="39" t="s">
        <v>937</v>
      </c>
      <c r="AZ4" s="42" t="s">
        <v>939</v>
      </c>
      <c r="BA4" s="40" t="s">
        <v>938</v>
      </c>
      <c r="BB4" s="39" t="s">
        <v>937</v>
      </c>
      <c r="BC4" s="42" t="s">
        <v>939</v>
      </c>
      <c r="BD4" s="42" t="s">
        <v>939</v>
      </c>
      <c r="BE4" s="39" t="s">
        <v>937</v>
      </c>
      <c r="BF4" s="117" t="s">
        <v>938</v>
      </c>
      <c r="BG4" s="46" t="s">
        <v>940</v>
      </c>
      <c r="BH4" s="40" t="s">
        <v>938</v>
      </c>
      <c r="BI4" s="40" t="s">
        <v>938</v>
      </c>
      <c r="BJ4" s="40" t="s">
        <v>938</v>
      </c>
      <c r="BK4" s="40" t="s">
        <v>938</v>
      </c>
      <c r="BL4" s="46" t="s">
        <v>940</v>
      </c>
      <c r="BM4" s="42" t="s">
        <v>939</v>
      </c>
      <c r="BN4" s="42" t="s">
        <v>939</v>
      </c>
      <c r="BO4" s="42" t="s">
        <v>939</v>
      </c>
      <c r="BP4" s="40" t="s">
        <v>938</v>
      </c>
      <c r="BQ4" s="39" t="s">
        <v>937</v>
      </c>
      <c r="BR4" s="39" t="s">
        <v>937</v>
      </c>
      <c r="BS4" s="39" t="s">
        <v>937</v>
      </c>
    </row>
    <row r="5" spans="1:72" s="7" customFormat="1" ht="14.25" customHeight="1">
      <c r="A5" s="123" t="s">
        <v>941</v>
      </c>
      <c r="B5" s="123" t="s">
        <v>942</v>
      </c>
      <c r="C5" s="123" t="s">
        <v>943</v>
      </c>
      <c r="D5" s="123" t="s">
        <v>944</v>
      </c>
      <c r="E5" s="131" t="s">
        <v>945</v>
      </c>
      <c r="F5" s="123" t="s">
        <v>946</v>
      </c>
      <c r="G5" s="123" t="s">
        <v>947</v>
      </c>
      <c r="H5" s="123" t="s">
        <v>948</v>
      </c>
      <c r="I5" s="123" t="s">
        <v>949</v>
      </c>
      <c r="J5" s="123" t="s">
        <v>1</v>
      </c>
      <c r="K5" s="123" t="s">
        <v>950</v>
      </c>
      <c r="L5" s="123" t="s">
        <v>951</v>
      </c>
      <c r="M5" s="123" t="s">
        <v>952</v>
      </c>
      <c r="N5" s="123" t="s">
        <v>5</v>
      </c>
      <c r="O5" s="123" t="s">
        <v>953</v>
      </c>
      <c r="P5" s="123" t="s">
        <v>954</v>
      </c>
      <c r="Q5" s="123" t="s">
        <v>955</v>
      </c>
      <c r="R5" s="123" t="s">
        <v>956</v>
      </c>
      <c r="S5" s="123" t="s">
        <v>957</v>
      </c>
      <c r="T5" s="123" t="s">
        <v>958</v>
      </c>
      <c r="U5" s="123" t="s">
        <v>4</v>
      </c>
      <c r="V5" s="123" t="s">
        <v>959</v>
      </c>
      <c r="W5" s="123" t="s">
        <v>960</v>
      </c>
      <c r="X5" s="123" t="s">
        <v>961</v>
      </c>
      <c r="Y5" s="123" t="s">
        <v>962</v>
      </c>
      <c r="Z5" s="123" t="s">
        <v>376</v>
      </c>
      <c r="AA5" s="123" t="s">
        <v>963</v>
      </c>
      <c r="AB5" s="123" t="s">
        <v>964</v>
      </c>
      <c r="AC5" s="123" t="s">
        <v>965</v>
      </c>
      <c r="AD5" s="123" t="s">
        <v>966</v>
      </c>
      <c r="AE5" s="123" t="s">
        <v>967</v>
      </c>
      <c r="AF5" s="123" t="s">
        <v>968</v>
      </c>
      <c r="AG5" s="123" t="s">
        <v>969</v>
      </c>
      <c r="AH5" s="154" t="s">
        <v>970</v>
      </c>
      <c r="AI5" s="123" t="s">
        <v>971</v>
      </c>
      <c r="AJ5" s="123" t="s">
        <v>972</v>
      </c>
      <c r="AK5" s="123" t="s">
        <v>973</v>
      </c>
      <c r="AL5" s="123" t="s">
        <v>974</v>
      </c>
      <c r="AM5" s="123" t="s">
        <v>975</v>
      </c>
      <c r="AN5" s="123" t="s">
        <v>976</v>
      </c>
      <c r="AO5" s="123" t="s">
        <v>977</v>
      </c>
      <c r="AP5" s="123" t="s">
        <v>978</v>
      </c>
      <c r="AQ5" s="123" t="s">
        <v>979</v>
      </c>
      <c r="AR5" s="123" t="s">
        <v>980</v>
      </c>
      <c r="AS5" s="123" t="s">
        <v>981</v>
      </c>
      <c r="AT5" s="123" t="s">
        <v>982</v>
      </c>
      <c r="AU5" s="123" t="s">
        <v>983</v>
      </c>
      <c r="AV5" s="123" t="s">
        <v>984</v>
      </c>
      <c r="AW5" s="123" t="s">
        <v>985</v>
      </c>
      <c r="AX5" s="123" t="s">
        <v>986</v>
      </c>
      <c r="AY5" s="123" t="s">
        <v>935</v>
      </c>
      <c r="AZ5" s="123" t="s">
        <v>987</v>
      </c>
      <c r="BA5" s="123" t="s">
        <v>988</v>
      </c>
      <c r="BB5" s="123" t="s">
        <v>989</v>
      </c>
      <c r="BC5" s="123" t="s">
        <v>990</v>
      </c>
      <c r="BD5" s="123" t="s">
        <v>991</v>
      </c>
      <c r="BE5" s="123" t="s">
        <v>992</v>
      </c>
      <c r="BF5" s="123" t="s">
        <v>993</v>
      </c>
      <c r="BG5" s="154" t="s">
        <v>994</v>
      </c>
      <c r="BH5" s="123" t="s">
        <v>995</v>
      </c>
      <c r="BI5" s="123" t="s">
        <v>996</v>
      </c>
      <c r="BJ5" s="123" t="s">
        <v>997</v>
      </c>
      <c r="BK5" s="123" t="s">
        <v>998</v>
      </c>
      <c r="BL5" s="154" t="s">
        <v>999</v>
      </c>
      <c r="BM5" s="123" t="s">
        <v>1000</v>
      </c>
      <c r="BN5" s="123" t="s">
        <v>1001</v>
      </c>
      <c r="BO5" s="123" t="s">
        <v>1002</v>
      </c>
      <c r="BP5" s="123" t="s">
        <v>1003</v>
      </c>
      <c r="BQ5" s="123" t="s">
        <v>1004</v>
      </c>
      <c r="BR5" s="123" t="s">
        <v>1005</v>
      </c>
      <c r="BS5" s="123" t="s">
        <v>1006</v>
      </c>
      <c r="BT5" s="8" t="s">
        <v>1007</v>
      </c>
    </row>
    <row r="6" spans="1:72" s="8" customFormat="1" ht="15" hidden="1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1008</v>
      </c>
      <c r="W6" s="151" t="s">
        <v>1009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IF(D6="","*",IFERROR(IF(ISODD(COUNT(AS6:AX1000)),"ERRO",SUM((AT6-AS6),(AV6-AU6),(AX6-AW6))),"ERRO"))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1008</v>
      </c>
      <c r="BG6" s="16"/>
      <c r="BH6" s="110">
        <v>2</v>
      </c>
      <c r="BI6" s="110" t="s">
        <v>1010</v>
      </c>
      <c r="BJ6" s="110" t="s">
        <v>1010</v>
      </c>
      <c r="BK6" s="110" t="s">
        <v>1010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 hidden="1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1011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1012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1013</v>
      </c>
      <c r="W7" s="151" t="s">
        <v>1014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 t="shared" ref="AY7:AY70" si="3">IF(D7="","*",IFERROR(IF(ISODD(COUNT(AS7:AX1001)),"ERRO",SUM((AT7-AS7),(AV7-AU7),(AX7-AW7))),"ERRO"))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1013</v>
      </c>
      <c r="BG7" s="16"/>
      <c r="BH7" s="110">
        <v>0</v>
      </c>
      <c r="BI7" s="110" t="s">
        <v>1015</v>
      </c>
      <c r="BJ7" s="110" t="s">
        <v>1015</v>
      </c>
      <c r="BK7" s="110" t="s">
        <v>1015</v>
      </c>
      <c r="BL7" s="16"/>
      <c r="BM7" s="130" t="s">
        <v>406</v>
      </c>
      <c r="BN7" s="130" t="s">
        <v>435</v>
      </c>
      <c r="BO7" s="130" t="s">
        <v>486</v>
      </c>
      <c r="BP7" s="110" t="s">
        <v>1015</v>
      </c>
      <c r="BQ7" s="12" t="str">
        <f t="shared" ref="BQ7:BQ70" si="4">IF(AND(BR7&lt;1,BS7&lt;1),"Produção e Intervalo",IF(BR7&lt;1,"Intervalo",IF(BS7&lt;1,"Produção","Aderente")))</f>
        <v>Produção e Intervalo</v>
      </c>
      <c r="BR7" s="19">
        <f t="shared" ref="BR7:BR70" si="5">IF(OR(B7="",F7=""),"*",AY7/P7)</f>
        <v>0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 hidden="1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1016</v>
      </c>
      <c r="W8" s="151" t="s">
        <v>1017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 t="shared" si="3"/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1016</v>
      </c>
      <c r="BG8" s="16"/>
      <c r="BH8" s="110">
        <v>0</v>
      </c>
      <c r="BI8" s="110" t="s">
        <v>1018</v>
      </c>
      <c r="BJ8" s="110" t="s">
        <v>1018</v>
      </c>
      <c r="BK8" s="110" t="s">
        <v>1018</v>
      </c>
      <c r="BL8" s="16"/>
      <c r="BM8" s="130" t="s">
        <v>402</v>
      </c>
      <c r="BN8" s="130" t="s">
        <v>422</v>
      </c>
      <c r="BO8" s="130" t="s">
        <v>538</v>
      </c>
      <c r="BP8" s="110" t="s">
        <v>1018</v>
      </c>
      <c r="BQ8" s="12" t="str">
        <f t="shared" si="4"/>
        <v>Produção e Intervalo</v>
      </c>
      <c r="BR8" s="19">
        <f t="shared" si="5"/>
        <v>0</v>
      </c>
      <c r="BS8" s="19">
        <f t="shared" si="6"/>
        <v>0</v>
      </c>
      <c r="BT8" s="8" t="str">
        <f t="shared" si="7"/>
        <v>MecanizaçãoOperação</v>
      </c>
    </row>
    <row r="9" spans="1:72" hidden="1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1019</v>
      </c>
      <c r="I10" s="106" t="s">
        <v>1019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1020</v>
      </c>
      <c r="W10" s="151" t="s">
        <v>1017</v>
      </c>
      <c r="X10" s="104" t="s">
        <v>386</v>
      </c>
      <c r="Y10" s="129"/>
      <c r="Z10" s="104"/>
      <c r="AA10" s="105" t="s">
        <v>1021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>
        <v>0.39513888888888887</v>
      </c>
      <c r="AS10" s="108"/>
      <c r="AT10" s="108"/>
      <c r="AU10" s="136"/>
      <c r="AV10" s="136"/>
      <c r="AW10" s="14"/>
      <c r="AX10" s="14"/>
      <c r="AY10" s="164">
        <f t="shared" si="3"/>
        <v>0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1020</v>
      </c>
      <c r="BG10" s="16"/>
      <c r="BH10" s="17">
        <v>1</v>
      </c>
      <c r="BI10" s="17"/>
      <c r="BJ10" s="17" t="s">
        <v>1022</v>
      </c>
      <c r="BK10" s="18"/>
      <c r="BL10" s="16"/>
      <c r="BM10" s="130"/>
      <c r="BN10" s="130"/>
      <c r="BO10" s="130"/>
      <c r="BP10" s="18"/>
      <c r="BQ10" s="12" t="str">
        <f t="shared" si="4"/>
        <v>Produção e Intervalo</v>
      </c>
      <c r="BR10" s="19">
        <f t="shared" si="5"/>
        <v>0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1023</v>
      </c>
      <c r="W11" s="151" t="s">
        <v>1024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</v>
      </c>
      <c r="AS11" s="108">
        <v>0</v>
      </c>
      <c r="AT11" s="108">
        <v>0</v>
      </c>
      <c r="AU11" s="136"/>
      <c r="AV11" s="136"/>
      <c r="AW11" s="14"/>
      <c r="AX11" s="14"/>
      <c r="AY11" s="164">
        <f t="shared" si="3"/>
        <v>0</v>
      </c>
      <c r="AZ11" s="153"/>
      <c r="BA11" s="109">
        <v>0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1023</v>
      </c>
      <c r="BG11" s="16"/>
      <c r="BH11" s="17"/>
      <c r="BI11" s="17"/>
      <c r="BJ11" s="17" t="s">
        <v>1025</v>
      </c>
      <c r="BK11" s="18"/>
      <c r="BL11" s="16"/>
      <c r="BM11" s="130"/>
      <c r="BN11" s="130"/>
      <c r="BO11" s="130"/>
      <c r="BP11" s="18"/>
      <c r="BQ11" s="12" t="str">
        <f t="shared" si="4"/>
        <v>Produção e Intervalo</v>
      </c>
      <c r="BR11" s="19">
        <f t="shared" si="5"/>
        <v>0</v>
      </c>
      <c r="BS11" s="19">
        <f t="shared" si="6"/>
        <v>0</v>
      </c>
      <c r="BT11" s="8" t="str">
        <f t="shared" si="7"/>
        <v/>
      </c>
    </row>
    <row r="12" spans="1:72" hidden="1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1026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1027</v>
      </c>
      <c r="W13" s="151" t="s">
        <v>1024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/>
      <c r="AS13" s="108"/>
      <c r="AT13" s="108"/>
      <c r="AU13" s="136"/>
      <c r="AV13" s="136"/>
      <c r="AW13" s="14"/>
      <c r="AX13" s="14"/>
      <c r="AY13" s="164">
        <f t="shared" si="3"/>
        <v>0</v>
      </c>
      <c r="AZ13" s="153"/>
      <c r="BA13" s="109"/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1027</v>
      </c>
      <c r="BG13" s="16"/>
      <c r="BH13" s="17"/>
      <c r="BI13" s="17"/>
      <c r="BJ13" s="17" t="s">
        <v>1028</v>
      </c>
      <c r="BK13" s="18"/>
      <c r="BL13" s="16"/>
      <c r="BM13" s="130"/>
      <c r="BN13" s="130"/>
      <c r="BO13" s="130"/>
      <c r="BP13" s="18"/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/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1029</v>
      </c>
      <c r="W14" s="151" t="s">
        <v>1017</v>
      </c>
      <c r="X14" s="104" t="s">
        <v>381</v>
      </c>
      <c r="Y14" s="129"/>
      <c r="Z14" s="104"/>
      <c r="AA14" s="105" t="s">
        <v>1030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>
        <v>0.34513888888888888</v>
      </c>
      <c r="AS14" s="108"/>
      <c r="AT14" s="108"/>
      <c r="AU14" s="136"/>
      <c r="AV14" s="136"/>
      <c r="AW14" s="14"/>
      <c r="AX14" s="14"/>
      <c r="AY14" s="164">
        <f t="shared" si="3"/>
        <v>0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1029</v>
      </c>
      <c r="BG14" s="16"/>
      <c r="BH14" s="17">
        <v>1</v>
      </c>
      <c r="BI14" s="17"/>
      <c r="BJ14" s="17" t="s">
        <v>1031</v>
      </c>
      <c r="BK14" s="18"/>
      <c r="BL14" s="16"/>
      <c r="BM14" s="130"/>
      <c r="BN14" s="130"/>
      <c r="BO14" s="130"/>
      <c r="BP14" s="18"/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1032</v>
      </c>
      <c r="W15" s="151" t="s">
        <v>1033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0.43819444444444444</v>
      </c>
      <c r="AU15" s="136"/>
      <c r="AV15" s="136"/>
      <c r="AW15" s="14"/>
      <c r="AX15" s="14"/>
      <c r="AY15" s="164">
        <f t="shared" si="3"/>
        <v>8.3333333333333315E-2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1032</v>
      </c>
      <c r="BG15" s="16"/>
      <c r="BH15" s="17">
        <v>1</v>
      </c>
      <c r="BI15" s="17"/>
      <c r="BJ15" s="17" t="s">
        <v>1034</v>
      </c>
      <c r="BK15" s="18"/>
      <c r="BL15" s="16"/>
      <c r="BM15" s="130"/>
      <c r="BN15" s="130"/>
      <c r="BO15" s="130"/>
      <c r="BP15" s="18"/>
      <c r="BQ15" s="12" t="str">
        <f t="shared" si="4"/>
        <v>Produção</v>
      </c>
      <c r="BR15" s="19">
        <f t="shared" si="5"/>
        <v>0.99999999999999978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1032</v>
      </c>
      <c r="W16" s="151" t="s">
        <v>1035</v>
      </c>
      <c r="X16" s="104" t="s">
        <v>386</v>
      </c>
      <c r="Y16" s="129"/>
      <c r="Z16" s="104"/>
      <c r="AA16" s="105" t="s">
        <v>1036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/>
      <c r="AS16" s="108"/>
      <c r="AT16" s="108"/>
      <c r="AU16" s="136"/>
      <c r="AV16" s="136"/>
      <c r="AW16" s="14"/>
      <c r="AX16" s="14"/>
      <c r="AY16" s="164">
        <f t="shared" si="3"/>
        <v>0</v>
      </c>
      <c r="AZ16" s="153"/>
      <c r="BA16" s="109"/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1032</v>
      </c>
      <c r="BG16" s="16"/>
      <c r="BH16" s="17"/>
      <c r="BI16" s="17"/>
      <c r="BJ16" s="17" t="s">
        <v>1037</v>
      </c>
      <c r="BK16" s="18"/>
      <c r="BL16" s="16"/>
      <c r="BM16" s="130"/>
      <c r="BN16" s="130"/>
      <c r="BO16" s="130"/>
      <c r="BP16" s="18"/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/>
      </c>
    </row>
    <row r="17" spans="1:72" hidden="1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1038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1039</v>
      </c>
      <c r="W17" s="151" t="s">
        <v>1040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>
        <f t="shared" si="3"/>
        <v>0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1039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 hidden="1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1038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1041</v>
      </c>
      <c r="W18" s="151" t="s">
        <v>1040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>
        <f t="shared" si="3"/>
        <v>0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1041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1042</v>
      </c>
      <c r="W19" s="151" t="s">
        <v>1024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/>
      <c r="AS19" s="108"/>
      <c r="AT19" s="108"/>
      <c r="AU19" s="136"/>
      <c r="AV19" s="136"/>
      <c r="AW19" s="14"/>
      <c r="AX19" s="14"/>
      <c r="AY19" s="164">
        <f t="shared" si="3"/>
        <v>0</v>
      </c>
      <c r="AZ19" s="153"/>
      <c r="BA19" s="109"/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1042</v>
      </c>
      <c r="BG19" s="16"/>
      <c r="BH19" s="17"/>
      <c r="BI19" s="17"/>
      <c r="BJ19" s="17" t="s">
        <v>1043</v>
      </c>
      <c r="BK19" s="18"/>
      <c r="BL19" s="16"/>
      <c r="BM19" s="130"/>
      <c r="BN19" s="130"/>
      <c r="BO19" s="130"/>
      <c r="BP19" s="18"/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/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1042</v>
      </c>
      <c r="W20" s="151" t="s">
        <v>1024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/>
      <c r="AS20" s="108"/>
      <c r="AT20" s="108"/>
      <c r="AU20" s="136"/>
      <c r="AV20" s="136"/>
      <c r="AW20" s="14"/>
      <c r="AX20" s="14"/>
      <c r="AY20" s="164">
        <f t="shared" si="3"/>
        <v>0</v>
      </c>
      <c r="AZ20" s="153"/>
      <c r="BA20" s="109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1042</v>
      </c>
      <c r="BG20" s="16"/>
      <c r="BH20" s="17"/>
      <c r="BI20" s="17"/>
      <c r="BJ20" s="17" t="s">
        <v>1043</v>
      </c>
      <c r="BK20" s="18"/>
      <c r="BL20" s="16"/>
      <c r="BM20" s="130"/>
      <c r="BN20" s="130"/>
      <c r="BO20" s="130"/>
      <c r="BP20" s="18"/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/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1008</v>
      </c>
      <c r="W21" s="151" t="s">
        <v>1009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>
        <v>0.36249999999999999</v>
      </c>
      <c r="AS21" s="108"/>
      <c r="AT21" s="108"/>
      <c r="AU21" s="136"/>
      <c r="AV21" s="136"/>
      <c r="AW21" s="14"/>
      <c r="AX21" s="14"/>
      <c r="AY21" s="164">
        <f t="shared" si="3"/>
        <v>0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1008</v>
      </c>
      <c r="BG21" s="16"/>
      <c r="BH21" s="17">
        <v>1</v>
      </c>
      <c r="BI21" s="17"/>
      <c r="BJ21" s="17" t="s">
        <v>1044</v>
      </c>
      <c r="BK21" s="18"/>
      <c r="BL21" s="16"/>
      <c r="BM21" s="130"/>
      <c r="BN21" s="130"/>
      <c r="BO21" s="130"/>
      <c r="BP21" s="18"/>
      <c r="BQ21" s="12" t="str">
        <f t="shared" si="4"/>
        <v>Produção e Intervalo</v>
      </c>
      <c r="BR21" s="19">
        <f t="shared" si="5"/>
        <v>0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1042</v>
      </c>
      <c r="W22" s="151" t="s">
        <v>1045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/>
      <c r="AS22" s="108"/>
      <c r="AT22" s="108"/>
      <c r="AU22" s="136"/>
      <c r="AV22" s="136"/>
      <c r="AW22" s="14"/>
      <c r="AX22" s="14"/>
      <c r="AY22" s="164">
        <f t="shared" si="3"/>
        <v>0</v>
      </c>
      <c r="AZ22" s="153"/>
      <c r="BA22" s="109"/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1042</v>
      </c>
      <c r="BG22" s="16"/>
      <c r="BH22" s="17"/>
      <c r="BI22" s="17"/>
      <c r="BJ22" s="17" t="s">
        <v>1043</v>
      </c>
      <c r="BK22" s="18"/>
      <c r="BL22" s="16"/>
      <c r="BM22" s="130"/>
      <c r="BN22" s="130"/>
      <c r="BO22" s="130"/>
      <c r="BP22" s="18"/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/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1046</v>
      </c>
      <c r="I23" s="106" t="s">
        <v>1046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1047</v>
      </c>
      <c r="W23" s="151" t="s">
        <v>1048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/>
      <c r="AS23" s="108"/>
      <c r="AT23" s="108"/>
      <c r="AU23" s="136"/>
      <c r="AV23" s="136"/>
      <c r="AW23" s="14"/>
      <c r="AX23" s="14"/>
      <c r="AY23" s="164">
        <f t="shared" si="3"/>
        <v>0</v>
      </c>
      <c r="AZ23" s="153"/>
      <c r="BA23" s="109"/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1047</v>
      </c>
      <c r="BG23" s="16"/>
      <c r="BH23" s="17"/>
      <c r="BI23" s="17"/>
      <c r="BJ23" s="17" t="s">
        <v>1037</v>
      </c>
      <c r="BK23" s="18"/>
      <c r="BL23" s="16"/>
      <c r="BM23" s="130"/>
      <c r="BN23" s="130"/>
      <c r="BO23" s="130"/>
      <c r="BP23" s="18"/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/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1049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1050</v>
      </c>
      <c r="W24" s="151" t="s">
        <v>1017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/>
      <c r="AS24" s="108"/>
      <c r="AT24" s="108"/>
      <c r="AU24" s="136"/>
      <c r="AV24" s="136"/>
      <c r="AW24" s="14"/>
      <c r="AX24" s="14"/>
      <c r="AY24" s="164">
        <f t="shared" si="3"/>
        <v>0</v>
      </c>
      <c r="AZ24" s="153"/>
      <c r="BA24" s="109"/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1050</v>
      </c>
      <c r="BG24" s="16"/>
      <c r="BH24" s="17"/>
      <c r="BI24" s="17"/>
      <c r="BJ24" s="17" t="s">
        <v>1037</v>
      </c>
      <c r="BK24" s="18"/>
      <c r="BL24" s="16"/>
      <c r="BM24" s="130"/>
      <c r="BN24" s="130"/>
      <c r="BO24" s="130"/>
      <c r="BP24" s="18"/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/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1051</v>
      </c>
      <c r="W25" s="151" t="s">
        <v>1024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/>
      <c r="AT25" s="108"/>
      <c r="AU25" s="136"/>
      <c r="AV25" s="136"/>
      <c r="AW25" s="14"/>
      <c r="AX25" s="14"/>
      <c r="AY25" s="164">
        <f t="shared" si="3"/>
        <v>0</v>
      </c>
      <c r="AZ25" s="153"/>
      <c r="BA25" s="109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1051</v>
      </c>
      <c r="BG25" s="16"/>
      <c r="BH25" s="17"/>
      <c r="BI25" s="17"/>
      <c r="BJ25" s="17" t="s">
        <v>1052</v>
      </c>
      <c r="BK25" s="17" t="s">
        <v>1052</v>
      </c>
      <c r="BL25" s="16"/>
      <c r="BM25" s="130" t="s">
        <v>396</v>
      </c>
      <c r="BN25" s="130" t="s">
        <v>430</v>
      </c>
      <c r="BO25" s="130" t="s">
        <v>430</v>
      </c>
      <c r="BP25" s="18" t="s">
        <v>1053</v>
      </c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1051</v>
      </c>
      <c r="W26" s="151" t="s">
        <v>1024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/>
      <c r="AT26" s="108"/>
      <c r="AU26" s="136"/>
      <c r="AV26" s="136"/>
      <c r="AW26" s="14"/>
      <c r="AX26" s="14"/>
      <c r="AY26" s="164">
        <f t="shared" si="3"/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1051</v>
      </c>
      <c r="BG26" s="16"/>
      <c r="BH26" s="17"/>
      <c r="BI26" s="17"/>
      <c r="BJ26" s="17" t="s">
        <v>1052</v>
      </c>
      <c r="BK26" s="17" t="s">
        <v>1052</v>
      </c>
      <c r="BL26" s="16"/>
      <c r="BM26" s="130" t="s">
        <v>396</v>
      </c>
      <c r="BN26" s="130" t="s">
        <v>430</v>
      </c>
      <c r="BO26" s="130" t="s">
        <v>430</v>
      </c>
      <c r="BP26" s="18" t="s">
        <v>1053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1051</v>
      </c>
      <c r="W27" s="151" t="s">
        <v>1024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/>
      <c r="AT27" s="108"/>
      <c r="AU27" s="136"/>
      <c r="AV27" s="136"/>
      <c r="AW27" s="14"/>
      <c r="AX27" s="14"/>
      <c r="AY27" s="164">
        <f t="shared" si="3"/>
        <v>0</v>
      </c>
      <c r="AZ27" s="153"/>
      <c r="BA27" s="109"/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1051</v>
      </c>
      <c r="BG27" s="16"/>
      <c r="BH27" s="17"/>
      <c r="BI27" s="17"/>
      <c r="BJ27" s="17" t="s">
        <v>1052</v>
      </c>
      <c r="BK27" s="17" t="s">
        <v>1052</v>
      </c>
      <c r="BL27" s="16"/>
      <c r="BM27" s="130" t="s">
        <v>396</v>
      </c>
      <c r="BN27" s="130" t="s">
        <v>430</v>
      </c>
      <c r="BO27" s="130" t="s">
        <v>430</v>
      </c>
      <c r="BP27" s="18" t="s">
        <v>1053</v>
      </c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1051</v>
      </c>
      <c r="W28" s="151" t="s">
        <v>1024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1051</v>
      </c>
      <c r="BG28" s="16"/>
      <c r="BH28" s="17"/>
      <c r="BI28" s="17"/>
      <c r="BJ28" s="17" t="s">
        <v>1052</v>
      </c>
      <c r="BK28" s="17" t="s">
        <v>1052</v>
      </c>
      <c r="BL28" s="16"/>
      <c r="BM28" s="130" t="s">
        <v>396</v>
      </c>
      <c r="BN28" s="130" t="s">
        <v>430</v>
      </c>
      <c r="BO28" s="130" t="s">
        <v>430</v>
      </c>
      <c r="BP28" s="18" t="s">
        <v>1053</v>
      </c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1054</v>
      </c>
      <c r="N29" s="105" t="s">
        <v>1055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1056</v>
      </c>
      <c r="W29" s="151" t="s">
        <v>1057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1056</v>
      </c>
      <c r="BG29" s="16"/>
      <c r="BH29" s="17">
        <v>1</v>
      </c>
      <c r="BI29" s="17"/>
      <c r="BJ29" s="17" t="s">
        <v>1058</v>
      </c>
      <c r="BK29" s="17" t="s">
        <v>1058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 hidden="1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1016</v>
      </c>
      <c r="W31" s="151" t="s">
        <v>1024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1016</v>
      </c>
      <c r="BG31" s="16"/>
      <c r="BH31" s="17">
        <v>0</v>
      </c>
      <c r="BI31" s="17"/>
      <c r="BJ31" s="17" t="s">
        <v>1059</v>
      </c>
      <c r="BK31" s="17" t="s">
        <v>1059</v>
      </c>
      <c r="BL31" s="16"/>
      <c r="BM31" s="130" t="s">
        <v>396</v>
      </c>
      <c r="BN31" s="130" t="s">
        <v>430</v>
      </c>
      <c r="BO31" s="130" t="s">
        <v>430</v>
      </c>
      <c r="BP31" s="18" t="s">
        <v>1053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1029</v>
      </c>
      <c r="W32" s="151" t="s">
        <v>1060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 t="shared" si="3"/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1029</v>
      </c>
      <c r="BG32" s="16"/>
      <c r="BH32" s="17">
        <v>1</v>
      </c>
      <c r="BI32" s="17"/>
      <c r="BJ32" s="17" t="s">
        <v>1061</v>
      </c>
      <c r="BK32" s="17" t="s">
        <v>1061</v>
      </c>
      <c r="BL32" s="16"/>
      <c r="BM32" s="130"/>
      <c r="BN32" s="130"/>
      <c r="BO32" s="130"/>
      <c r="BP32" s="18"/>
      <c r="BQ32" s="12" t="str">
        <f t="shared" si="4"/>
        <v>Aderente</v>
      </c>
      <c r="BR32" s="19">
        <f t="shared" si="5"/>
        <v>1.0000000000000004</v>
      </c>
      <c r="BS32" s="19">
        <f t="shared" si="6"/>
        <v>1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1062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1063</v>
      </c>
      <c r="W33" s="151" t="s">
        <v>1064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 t="shared" si="3"/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1063</v>
      </c>
      <c r="BG33" s="16"/>
      <c r="BH33" s="17">
        <v>1</v>
      </c>
      <c r="BI33" s="17"/>
      <c r="BJ33" s="17" t="s">
        <v>1065</v>
      </c>
      <c r="BK33" s="17" t="s">
        <v>1065</v>
      </c>
      <c r="BL33" s="16"/>
      <c r="BM33" s="130"/>
      <c r="BN33" s="130"/>
      <c r="BO33" s="130"/>
      <c r="BP33" s="18"/>
      <c r="BQ33" s="12" t="str">
        <f t="shared" si="4"/>
        <v>Aderente</v>
      </c>
      <c r="BR33" s="19">
        <f t="shared" si="5"/>
        <v>1.0000000000000004</v>
      </c>
      <c r="BS33" s="19">
        <f t="shared" si="6"/>
        <v>1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1066</v>
      </c>
      <c r="I34" s="106" t="s">
        <v>1011</v>
      </c>
      <c r="J34" s="105">
        <v>92</v>
      </c>
      <c r="K34" s="105">
        <v>83.7</v>
      </c>
      <c r="L34" s="105" t="s">
        <v>558</v>
      </c>
      <c r="M34" s="105" t="s">
        <v>1067</v>
      </c>
      <c r="N34" s="105" t="s">
        <v>1068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1063</v>
      </c>
      <c r="W34" s="151" t="s">
        <v>1069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1063</v>
      </c>
      <c r="BG34" s="16"/>
      <c r="BH34" s="17"/>
      <c r="BI34" s="17"/>
      <c r="BJ34" s="17" t="s">
        <v>1043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1063</v>
      </c>
      <c r="W35" s="151" t="s">
        <v>1070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/>
      <c r="AS35" s="108"/>
      <c r="AT35" s="108"/>
      <c r="AU35" s="136"/>
      <c r="AV35" s="136"/>
      <c r="AW35" s="14"/>
      <c r="AX35" s="14"/>
      <c r="AY35" s="164">
        <f t="shared" si="3"/>
        <v>0</v>
      </c>
      <c r="AZ35" s="153"/>
      <c r="BA35" s="109"/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1063</v>
      </c>
      <c r="BG35" s="16"/>
      <c r="BH35" s="17"/>
      <c r="BI35" s="17"/>
      <c r="BJ35" s="17" t="s">
        <v>1043</v>
      </c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1071</v>
      </c>
      <c r="W36" s="151" t="s">
        <v>1024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/>
      <c r="AS36" s="108"/>
      <c r="AT36" s="108"/>
      <c r="AU36" s="136"/>
      <c r="AV36" s="136"/>
      <c r="AW36" s="14"/>
      <c r="AX36" s="14"/>
      <c r="AY36" s="164">
        <f t="shared" si="3"/>
        <v>0</v>
      </c>
      <c r="AZ36" s="153"/>
      <c r="BA36" s="109"/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1071</v>
      </c>
      <c r="BG36" s="16"/>
      <c r="BH36" s="17"/>
      <c r="BI36" s="17"/>
      <c r="BJ36" s="17" t="s">
        <v>1043</v>
      </c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1016</v>
      </c>
      <c r="W37" s="151" t="s">
        <v>1017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 t="shared" si="3"/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1016</v>
      </c>
      <c r="BG37" s="16"/>
      <c r="BH37" s="17">
        <v>0</v>
      </c>
      <c r="BI37" s="17"/>
      <c r="BJ37" s="17" t="s">
        <v>1072</v>
      </c>
      <c r="BK37" s="17" t="s">
        <v>1072</v>
      </c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1073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1074</v>
      </c>
      <c r="W38" s="151" t="s">
        <v>1024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/>
      <c r="AS38" s="108"/>
      <c r="AT38" s="108"/>
      <c r="AU38" s="136"/>
      <c r="AV38" s="136"/>
      <c r="AW38" s="14"/>
      <c r="AX38" s="14"/>
      <c r="AY38" s="164">
        <f t="shared" si="3"/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1074</v>
      </c>
      <c r="BG38" s="16"/>
      <c r="BH38" s="17"/>
      <c r="BI38" s="17"/>
      <c r="BJ38" s="17" t="s">
        <v>1043</v>
      </c>
      <c r="BK38" s="18"/>
      <c r="BL38" s="16"/>
      <c r="BM38" s="130"/>
      <c r="BN38" s="130"/>
      <c r="BO38" s="130"/>
      <c r="BP38" s="18"/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/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1063</v>
      </c>
      <c r="W39" s="151" t="s">
        <v>1033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1063</v>
      </c>
      <c r="BG39" s="16"/>
      <c r="BH39" s="17"/>
      <c r="BI39" s="17"/>
      <c r="BJ39" s="17" t="s">
        <v>1043</v>
      </c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 hidden="1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36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37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/>
      </c>
      <c r="B44" s="102"/>
      <c r="C44" s="135" t="str">
        <f>IF(BS_CONTROLE[[#This Row],[DATA]]="","",WEEKNUM(BS_CONTROLE[[#This Row],[DATA]]))</f>
        <v/>
      </c>
      <c r="D44" s="104"/>
      <c r="E44" s="159">
        <v>39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 t="shared" si="3"/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/>
      </c>
      <c r="B46" s="102"/>
      <c r="C46" s="135" t="str">
        <f>IF(BS_CONTROLE[[#This Row],[DATA]]="","",WEEKNUM(BS_CONTROLE[[#This Row],[DATA]]))</f>
        <v/>
      </c>
      <c r="D46" s="104"/>
      <c r="E46" s="159">
        <v>41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3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8" t="str">
        <f t="shared" si="7"/>
        <v/>
      </c>
    </row>
    <row r="47" spans="1:72" hidden="1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 hidden="1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43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3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8" t="str">
        <f t="shared" si="7"/>
        <v/>
      </c>
    </row>
    <row r="49" spans="1:72" hidden="1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44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3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8" t="str">
        <f t="shared" si="7"/>
        <v/>
      </c>
    </row>
    <row r="50" spans="1:72" hidden="1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45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3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46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3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8" t="str">
        <f t="shared" si="7"/>
        <v/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47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 hidden="1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49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3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8" t="str">
        <f t="shared" si="7"/>
        <v/>
      </c>
    </row>
    <row r="55" spans="1:72" hidden="1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50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3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 hidden="1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52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3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8" t="str">
        <f t="shared" si="7"/>
        <v/>
      </c>
    </row>
    <row r="58" spans="1:72" hidden="1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53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3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8" t="str">
        <f t="shared" si="7"/>
        <v/>
      </c>
    </row>
    <row r="59" spans="1:72" hidden="1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54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3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8" t="str">
        <f t="shared" si="7"/>
        <v/>
      </c>
    </row>
    <row r="60" spans="1:72" hidden="1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56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3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8" t="str">
        <f t="shared" si="7"/>
        <v/>
      </c>
    </row>
    <row r="62" spans="1:72" hidden="1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57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3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8" t="str">
        <f t="shared" si="7"/>
        <v/>
      </c>
    </row>
    <row r="63" spans="1:72" hidden="1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58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3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8" t="str">
        <f t="shared" si="7"/>
        <v/>
      </c>
    </row>
    <row r="64" spans="1:72" hidden="1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59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3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8" t="str">
        <f t="shared" si="7"/>
        <v/>
      </c>
    </row>
    <row r="65" spans="1:72" hidden="1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3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8" t="str">
        <f t="shared" si="7"/>
        <v/>
      </c>
    </row>
    <row r="66" spans="1:72" hidden="1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3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8" t="str">
        <f t="shared" si="7"/>
        <v/>
      </c>
    </row>
    <row r="67" spans="1:72" hidden="1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62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3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8" t="str">
        <f t="shared" si="7"/>
        <v/>
      </c>
    </row>
    <row r="68" spans="1:72" hidden="1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63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3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8" t="str">
        <f t="shared" si="7"/>
        <v/>
      </c>
    </row>
    <row r="69" spans="1:72" hidden="1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64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3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8" t="str">
        <f t="shared" si="7"/>
        <v/>
      </c>
    </row>
    <row r="70" spans="1:72" hidden="1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65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3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ref="A71:A134" si="8"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66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ref="AY71:AY134" si="9">IF(D71="","*",IFERROR(IF(ISODD(COUNT(AS71:AX1065)),"ERRO",SUM((AT71-AS71),(AV71-AU71),(AX71-AW71))),"ERRO"))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 hidden="1">
      <c r="A72" s="47" t="str">
        <f t="shared" si="8"/>
        <v/>
      </c>
      <c r="B72" s="102"/>
      <c r="C72" s="135" t="str">
        <f>IF(BS_CONTROLE[[#This Row],[DATA]]="","",WEEKNUM(BS_CONTROLE[[#This Row],[DATA]]))</f>
        <v/>
      </c>
      <c r="D72" s="104"/>
      <c r="E72" s="159">
        <v>67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si="9"/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 hidden="1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68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 hidden="1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70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 hidden="1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 hidden="1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 hidden="1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 hidden="1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 hidden="1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 hidden="1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 hidden="1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 hidden="1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 hidden="1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 hidden="1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 hidden="1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 hidden="1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 hidden="1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 hidden="1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1000">
    <cfRule type="cellIs" dxfId="168" priority="53892" operator="equal">
      <formula>"OPORTUNIDADE"</formula>
    </cfRule>
  </conditionalFormatting>
  <conditionalFormatting sqref="Y40:Z1000">
    <cfRule type="cellIs" dxfId="167" priority="11478" operator="equal">
      <formula>"NÃO"</formula>
    </cfRule>
    <cfRule type="cellIs" dxfId="166" priority="11479" operator="equal">
      <formula>"SIM"</formula>
    </cfRule>
  </conditionalFormatting>
  <conditionalFormatting sqref="AZ6:AZ1000">
    <cfRule type="expression" dxfId="165" priority="53934">
      <formula>#REF!=1</formula>
    </cfRule>
  </conditionalFormatting>
  <conditionalFormatting sqref="U6:U1000 AY6:AY1000 BE6:BE1000">
    <cfRule type="cellIs" dxfId="164" priority="53918" operator="equal">
      <formula>"ERRO"</formula>
    </cfRule>
  </conditionalFormatting>
  <conditionalFormatting sqref="BQ6:BQ1000">
    <cfRule type="cellIs" dxfId="163" priority="53913" operator="equal">
      <formula>"Produção e Intervalo"</formula>
    </cfRule>
    <cfRule type="cellIs" dxfId="162" priority="53914" operator="equal">
      <formula>"Aderente"</formula>
    </cfRule>
    <cfRule type="cellIs" dxfId="161" priority="53915" operator="equal">
      <formula>"Intervalo"</formula>
    </cfRule>
    <cfRule type="cellIs" dxfId="160" priority="53916" operator="equal">
      <formula>"Produção"</formula>
    </cfRule>
    <cfRule type="cellIs" dxfId="159" priority="53917" operator="equal">
      <formula>"ERRO"</formula>
    </cfRule>
  </conditionalFormatting>
  <conditionalFormatting sqref="BR6:BS1000">
    <cfRule type="cellIs" dxfId="158" priority="53895" operator="equal">
      <formula>"*"</formula>
    </cfRule>
    <cfRule type="cellIs" dxfId="157" priority="53896" operator="greaterThanOrEqual">
      <formula>1</formula>
    </cfRule>
    <cfRule type="cellIs" dxfId="156" priority="53897" operator="lessThan">
      <formula>1</formula>
    </cfRule>
  </conditionalFormatting>
  <conditionalFormatting sqref="BH9:BH1000">
    <cfRule type="iconSet" priority="60679">
      <iconSet showValue="0">
        <cfvo type="percent" val="0"/>
        <cfvo type="num" val="1"/>
        <cfvo type="num" val="1" gte="0"/>
      </iconSet>
    </cfRule>
    <cfRule type="iconSet" priority="6068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681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68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683">
      <iconSet showValue="0">
        <cfvo type="percent" val="0"/>
        <cfvo type="num" val="1"/>
        <cfvo type="num" val="1" gte="0"/>
      </iconSet>
    </cfRule>
  </conditionalFormatting>
  <conditionalFormatting sqref="BK9:BK24 BK30 BK34:BK36 BK38:BK1000">
    <cfRule type="iconSet" priority="6068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55" priority="21" operator="equal">
      <formula>"OPORTUNIDADE"</formula>
    </cfRule>
  </conditionalFormatting>
  <conditionalFormatting sqref="Y6:Z39">
    <cfRule type="cellIs" dxfId="154" priority="19" operator="equal">
      <formula>"NÃO"</formula>
    </cfRule>
    <cfRule type="cellIs" dxfId="153" priority="20" operator="equal">
      <formula>"SIM"</formula>
    </cfRule>
  </conditionalFormatting>
  <conditionalFormatting sqref="BH6:BH8">
    <cfRule type="iconSet" priority="17">
      <iconSet showValue="0">
        <cfvo type="percent" val="0"/>
        <cfvo type="num" val="1"/>
        <cfvo type="num" val="1" gte="0"/>
      </iconSet>
    </cfRule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2" t="s">
        <v>1075</v>
      </c>
      <c r="C2" s="202"/>
      <c r="D2" s="202"/>
      <c r="E2" s="202"/>
      <c r="F2" s="202"/>
      <c r="G2" s="202"/>
    </row>
    <row r="3" spans="2:7" ht="15" customHeight="1">
      <c r="B3" s="203"/>
      <c r="C3" s="203"/>
      <c r="D3" s="203"/>
      <c r="E3" s="203"/>
      <c r="F3" s="203"/>
      <c r="G3" s="203"/>
    </row>
    <row r="4" spans="2:7">
      <c r="B4" s="160" t="s">
        <v>1076</v>
      </c>
      <c r="C4" s="160" t="s">
        <v>1077</v>
      </c>
      <c r="D4" s="160" t="s">
        <v>1078</v>
      </c>
      <c r="E4" s="160" t="s">
        <v>1079</v>
      </c>
      <c r="F4" s="160" t="s">
        <v>4</v>
      </c>
      <c r="G4" s="160" t="s">
        <v>1080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1081</v>
      </c>
      <c r="C6" s="161">
        <v>407867</v>
      </c>
      <c r="D6" s="161" t="s">
        <v>1082</v>
      </c>
      <c r="E6" s="161" t="s">
        <v>789</v>
      </c>
      <c r="F6" s="161" t="s">
        <v>1083</v>
      </c>
      <c r="G6" s="162"/>
    </row>
    <row r="7" spans="2:7">
      <c r="B7" s="161" t="s">
        <v>1084</v>
      </c>
      <c r="C7" s="161">
        <v>293644</v>
      </c>
      <c r="D7" s="161" t="s">
        <v>1085</v>
      </c>
      <c r="E7" s="161" t="s">
        <v>789</v>
      </c>
      <c r="F7" s="161" t="s">
        <v>1083</v>
      </c>
      <c r="G7" s="162"/>
    </row>
    <row r="8" spans="2:7">
      <c r="B8" s="161" t="s">
        <v>1086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1087</v>
      </c>
      <c r="C9" s="161">
        <v>256790</v>
      </c>
      <c r="D9" s="161" t="s">
        <v>1088</v>
      </c>
      <c r="E9" s="161" t="s">
        <v>790</v>
      </c>
      <c r="F9" s="161" t="s">
        <v>1089</v>
      </c>
      <c r="G9" s="162">
        <v>46357</v>
      </c>
    </row>
    <row r="10" spans="2:7">
      <c r="B10" s="161" t="s">
        <v>1090</v>
      </c>
      <c r="C10" s="161">
        <v>265193</v>
      </c>
      <c r="D10" s="161" t="s">
        <v>1091</v>
      </c>
      <c r="E10" s="161" t="s">
        <v>791</v>
      </c>
      <c r="F10" s="161" t="s">
        <v>1049</v>
      </c>
      <c r="G10" s="161" t="s">
        <v>1092</v>
      </c>
    </row>
    <row r="11" spans="2:7">
      <c r="B11" s="161" t="s">
        <v>1093</v>
      </c>
      <c r="C11" s="161">
        <v>293716</v>
      </c>
      <c r="D11" s="161" t="s">
        <v>1094</v>
      </c>
      <c r="E11" s="161" t="s">
        <v>791</v>
      </c>
      <c r="F11" s="161" t="s">
        <v>1049</v>
      </c>
      <c r="G11" s="162">
        <v>46204</v>
      </c>
    </row>
    <row r="12" spans="2:7">
      <c r="B12" s="161" t="s">
        <v>1095</v>
      </c>
      <c r="C12" s="161">
        <v>257258</v>
      </c>
      <c r="D12" s="161" t="s">
        <v>1096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1097</v>
      </c>
      <c r="C13" s="161">
        <v>371147</v>
      </c>
      <c r="D13" s="161" t="s">
        <v>1098</v>
      </c>
      <c r="E13" s="161" t="s">
        <v>792</v>
      </c>
      <c r="F13" s="161" t="s">
        <v>128</v>
      </c>
      <c r="G13" s="161" t="s">
        <v>1092</v>
      </c>
    </row>
    <row r="14" spans="2:7">
      <c r="B14" s="161" t="s">
        <v>1099</v>
      </c>
      <c r="C14" s="161">
        <v>259230</v>
      </c>
      <c r="D14" s="161" t="s">
        <v>1100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1101</v>
      </c>
      <c r="C15" s="161">
        <v>370705</v>
      </c>
      <c r="D15" s="161"/>
      <c r="E15" s="161" t="s">
        <v>792</v>
      </c>
      <c r="F15" s="161" t="s">
        <v>128</v>
      </c>
      <c r="G15" s="161" t="s">
        <v>1092</v>
      </c>
    </row>
    <row r="16" spans="2:7">
      <c r="B16" s="161" t="s">
        <v>1102</v>
      </c>
      <c r="C16" s="161">
        <v>258542</v>
      </c>
      <c r="D16" s="161" t="s">
        <v>1103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1104</v>
      </c>
      <c r="C17" s="161">
        <v>257050</v>
      </c>
      <c r="D17" s="161" t="s">
        <v>1105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0" sqref="E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4" t="s">
        <v>1106</v>
      </c>
      <c r="C2" s="204"/>
      <c r="D2" s="204"/>
      <c r="E2" s="204"/>
      <c r="F2" s="204"/>
      <c r="G2" s="204"/>
    </row>
    <row r="3" spans="2:7" ht="15" customHeight="1">
      <c r="B3" s="204"/>
      <c r="C3" s="204"/>
      <c r="D3" s="204"/>
      <c r="E3" s="204"/>
      <c r="F3" s="204"/>
      <c r="G3" s="204"/>
    </row>
    <row r="4" spans="2:7" ht="15" customHeight="1">
      <c r="B4" s="163" t="s">
        <v>651</v>
      </c>
      <c r="C4" s="163" t="s">
        <v>1107</v>
      </c>
      <c r="D4" s="163" t="s">
        <v>1108</v>
      </c>
      <c r="E4" s="163" t="s">
        <v>1109</v>
      </c>
      <c r="F4" s="160" t="s">
        <v>1110</v>
      </c>
      <c r="G4" s="163" t="s">
        <v>1111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46048</v>
      </c>
      <c r="E6" s="167">
        <v>9.5</v>
      </c>
      <c r="F6" s="169" t="s">
        <v>1112</v>
      </c>
      <c r="G6" s="167"/>
    </row>
    <row r="7" spans="2:7">
      <c r="B7" s="167" t="s">
        <v>790</v>
      </c>
      <c r="C7" s="167">
        <v>7629</v>
      </c>
      <c r="D7" s="168">
        <v>46048</v>
      </c>
      <c r="E7" s="167">
        <v>5000</v>
      </c>
      <c r="F7" s="169" t="s">
        <v>1113</v>
      </c>
      <c r="G7" s="167" t="s">
        <v>1114</v>
      </c>
    </row>
    <row r="8" spans="2:7">
      <c r="B8" s="167" t="s">
        <v>791</v>
      </c>
      <c r="C8" s="167">
        <v>7694</v>
      </c>
      <c r="D8" s="168">
        <v>46042</v>
      </c>
      <c r="E8" s="167">
        <v>10000</v>
      </c>
      <c r="F8" s="169" t="s">
        <v>1112</v>
      </c>
      <c r="G8" s="167"/>
    </row>
    <row r="9" spans="2:7">
      <c r="B9" s="167" t="s">
        <v>792</v>
      </c>
      <c r="C9" s="167">
        <v>7663</v>
      </c>
      <c r="D9" s="168">
        <v>46041</v>
      </c>
      <c r="E9" s="167">
        <v>8000</v>
      </c>
      <c r="F9" s="169" t="s">
        <v>1112</v>
      </c>
      <c r="G9" s="167" t="s">
        <v>1115</v>
      </c>
    </row>
    <row r="10" spans="2:7">
      <c r="B10" s="167" t="s">
        <v>1116</v>
      </c>
      <c r="C10" s="167">
        <v>9038</v>
      </c>
      <c r="D10" s="168">
        <v>46049</v>
      </c>
      <c r="E10" s="167">
        <v>15098</v>
      </c>
      <c r="F10" s="169" t="s">
        <v>1117</v>
      </c>
      <c r="G10" s="167" t="s">
        <v>1118</v>
      </c>
    </row>
    <row r="11" spans="2:7">
      <c r="B11" s="167" t="s">
        <v>709</v>
      </c>
      <c r="C11" s="167" t="s">
        <v>1119</v>
      </c>
      <c r="D11" s="168">
        <v>46048</v>
      </c>
      <c r="E11" s="167">
        <v>11300</v>
      </c>
      <c r="F11" s="169" t="s">
        <v>1120</v>
      </c>
      <c r="G11" s="167" t="s">
        <v>1121</v>
      </c>
    </row>
    <row r="12" spans="2:7">
      <c r="B12" s="167" t="s">
        <v>709</v>
      </c>
      <c r="C12" s="167" t="s">
        <v>1122</v>
      </c>
      <c r="D12" s="168">
        <v>46048</v>
      </c>
      <c r="E12" s="167">
        <v>13300</v>
      </c>
      <c r="F12" s="169" t="s">
        <v>1120</v>
      </c>
      <c r="G12" s="167" t="s">
        <v>1123</v>
      </c>
    </row>
    <row r="13" spans="2:7">
      <c r="B13" s="167" t="s">
        <v>709</v>
      </c>
      <c r="C13" s="167" t="s">
        <v>1124</v>
      </c>
      <c r="D13" s="168">
        <v>46048</v>
      </c>
      <c r="E13" s="167">
        <v>10500</v>
      </c>
      <c r="F13" s="169" t="s">
        <v>1120</v>
      </c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5"/>
      <c r="B1" s="206"/>
      <c r="C1" s="20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8" t="s">
        <v>1005</v>
      </c>
      <c r="Q1" s="209"/>
      <c r="R1" s="111"/>
      <c r="S1" s="84"/>
      <c r="T1" s="86"/>
      <c r="U1" s="210" t="s">
        <v>1125</v>
      </c>
      <c r="V1" s="210"/>
      <c r="W1" s="210"/>
    </row>
    <row r="2" spans="1:23" ht="15" customHeight="1">
      <c r="A2" s="87" t="s">
        <v>1126</v>
      </c>
      <c r="B2" s="87" t="s">
        <v>1127</v>
      </c>
      <c r="C2" s="87" t="s">
        <v>376</v>
      </c>
      <c r="D2" s="88" t="s">
        <v>957</v>
      </c>
      <c r="E2" s="88" t="s">
        <v>4</v>
      </c>
      <c r="F2" s="88" t="s">
        <v>1128</v>
      </c>
      <c r="G2" s="88" t="s">
        <v>437</v>
      </c>
      <c r="H2" s="88" t="s">
        <v>946</v>
      </c>
      <c r="I2" s="88" t="s">
        <v>948</v>
      </c>
      <c r="J2" s="88" t="s">
        <v>949</v>
      </c>
      <c r="K2" s="88" t="s">
        <v>952</v>
      </c>
      <c r="L2" s="88" t="s">
        <v>5</v>
      </c>
      <c r="M2" s="124" t="s">
        <v>1</v>
      </c>
      <c r="N2" s="112" t="s">
        <v>950</v>
      </c>
      <c r="O2" s="112" t="s">
        <v>951</v>
      </c>
      <c r="P2" s="89" t="s">
        <v>953</v>
      </c>
      <c r="Q2" s="89" t="s">
        <v>954</v>
      </c>
      <c r="R2" s="112" t="s">
        <v>955</v>
      </c>
      <c r="S2" s="90" t="s">
        <v>1129</v>
      </c>
      <c r="T2" s="91" t="s">
        <v>960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 t="str">
        <f>IF(SP_SUL!B54="","*",SP_SUL!B54)</f>
        <v>*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 t="str">
        <f>IF(SP_SUL!B55="","*",SP_SUL!B55)</f>
        <v>*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 t="str">
        <f>IF(SP_SUL!B57="","*",SP_SUL!B57)</f>
        <v>*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 t="str">
        <f>IF(SP_SUL!B58="","*",SP_SUL!B58)</f>
        <v>*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 t="str">
        <f>IF(SP_SUL!B61="","*",SP_SUL!B61)</f>
        <v>*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 t="str">
        <f>IF(SP_SUL!B62="","*",SP_SUL!B62)</f>
        <v>*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 t="str">
        <f>IF(SP_SUL!B63="","*",SP_SUL!B63)</f>
        <v>*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 t="str">
        <f>IF(SP_SUL!B64="","*",SP_SUL!B64)</f>
        <v>*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1130</v>
      </c>
      <c r="D5" s="212"/>
      <c r="E5" s="212"/>
      <c r="F5" s="212"/>
      <c r="G5" s="212"/>
      <c r="H5" s="212"/>
      <c r="I5" s="212"/>
      <c r="J5" s="213"/>
      <c r="K5" s="214" t="s">
        <v>1131</v>
      </c>
      <c r="L5" s="215"/>
      <c r="M5" s="215"/>
      <c r="N5" s="215"/>
      <c r="O5" s="216" t="s">
        <v>1132</v>
      </c>
      <c r="P5" s="217"/>
    </row>
    <row r="6" spans="1:16" s="74" customFormat="1" ht="15" customHeight="1">
      <c r="A6" s="66" t="s">
        <v>1128</v>
      </c>
      <c r="B6" s="75" t="s">
        <v>1127</v>
      </c>
      <c r="C6" s="76" t="s">
        <v>957</v>
      </c>
      <c r="D6" s="77" t="s">
        <v>958</v>
      </c>
      <c r="E6" s="76" t="s">
        <v>1133</v>
      </c>
      <c r="F6" s="76" t="s">
        <v>948</v>
      </c>
      <c r="G6" s="76" t="s">
        <v>952</v>
      </c>
      <c r="H6" s="115" t="s">
        <v>576</v>
      </c>
      <c r="I6" s="78" t="s">
        <v>953</v>
      </c>
      <c r="J6" s="78" t="s">
        <v>954</v>
      </c>
      <c r="K6" s="79" t="s">
        <v>948</v>
      </c>
      <c r="L6" s="79" t="s">
        <v>1134</v>
      </c>
      <c r="M6" s="80" t="s">
        <v>576</v>
      </c>
      <c r="N6" s="81" t="s">
        <v>952</v>
      </c>
      <c r="O6" s="158" t="s">
        <v>995</v>
      </c>
      <c r="P6" s="133" t="s">
        <v>1135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>
        <f>IF(SP_SUL!BH10="","*",SP_SUL!BH10)</f>
        <v>1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>
        <f>IF(SP_SUL!BH14="","*",SP_SUL!BH14)</f>
        <v>1</v>
      </c>
      <c r="P15" s="147" t="str">
        <f>IF($A$2=1,IF(SP_SUL!BJ14="","*",SP_SUL!BJ14),IF(SP_SUL!BK14="","*",SP_SUL!BK14))</f>
        <v>*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1</v>
      </c>
      <c r="P16" s="147" t="str">
        <f>IF($A$2=1,IF(SP_SUL!BJ15="","*",SP_SUL!BJ15),IF(SP_SUL!BK15="","*",SP_SUL!BK15))</f>
        <v>*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>
        <f>IF(SP_SUL!BH21="","*",SP_SUL!BH21)</f>
        <v>1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 t="str">
        <f>IF(SP_SUL!BH23="","*",SP_SUL!BH23)</f>
        <v>*</v>
      </c>
      <c r="P24" s="147" t="str">
        <f>IF($A$2=1,IF(SP_SUL!BJ23="","*",SP_SUL!BJ23),IF(SP_SUL!BK23="","*",SP_SUL!BK23))</f>
        <v>*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 t="str">
        <f>IF(SP_SUL!BH25="","*",SP_SUL!BH25)</f>
        <v>*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 t="str">
        <f>IF(SP_SUL!BH26="","*",SP_SUL!BH26)</f>
        <v>*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 t="str">
        <f>IF(SP_SUL!BH27="","*",SP_SUL!BH27)</f>
        <v>*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 t="str">
        <f>IF(SP_SUL!BH28="","*",SP_SUL!BH28)</f>
        <v>*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-</v>
      </c>
      <c r="D42" s="83" t="str">
        <f>IF(SP_SUL!T41="","*",SP_SUL!T41)</f>
        <v>-</v>
      </c>
      <c r="E42" s="83" t="str">
        <f>IF(SP_SUL!D41="","*",SP_SUL!D41)</f>
        <v>*</v>
      </c>
      <c r="F42" s="83" t="str">
        <f>IF(SP_SUL!H41="","*",SP_SUL!H41)</f>
        <v>*</v>
      </c>
      <c r="G42" s="83" t="str">
        <f>IF(SP_SUL!M41="","*",SP_SUL!M41)</f>
        <v>-</v>
      </c>
      <c r="H42" s="116" t="str">
        <f>IF(SP_SUL!K41="","*",SP_SUL!K41)</f>
        <v>*</v>
      </c>
      <c r="I42" s="113" t="str">
        <f>IF(SP_SUL!O41="","*",SP_SUL!O41)</f>
        <v>*</v>
      </c>
      <c r="J42" s="113" t="str">
        <f>IF(SP_SUL!P41="","*",SP_SUL!P41)</f>
        <v>*</v>
      </c>
      <c r="K42" s="83">
        <f>IF(SP_SUL!AK41="","*",SP_SUL!AK41)</f>
        <v>0</v>
      </c>
      <c r="L42" s="83" t="str">
        <f>IF(SP_SUL!AM41="","*",SP_SUL!AM41)</f>
        <v>-</v>
      </c>
      <c r="M42" s="83">
        <f>IF(SP_SUL!AP41="","*",SP_SUL!AP41)</f>
        <v>0</v>
      </c>
      <c r="N42" s="83" t="str">
        <f>IF(SP_SUL!AM41="","*",SP_SUL!AM41)</f>
        <v>-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-</v>
      </c>
      <c r="D43" s="83" t="str">
        <f>IF(SP_SUL!T42="","*",SP_SUL!T42)</f>
        <v>-</v>
      </c>
      <c r="E43" s="83" t="str">
        <f>IF(SP_SUL!D42="","*",SP_SUL!D42)</f>
        <v>*</v>
      </c>
      <c r="F43" s="83" t="str">
        <f>IF(SP_SUL!H42="","*",SP_SUL!H42)</f>
        <v>*</v>
      </c>
      <c r="G43" s="83" t="str">
        <f>IF(SP_SUL!M42="","*",SP_SUL!M42)</f>
        <v>-</v>
      </c>
      <c r="H43" s="116" t="str">
        <f>IF(SP_SUL!K42="","*",SP_SUL!K42)</f>
        <v>*</v>
      </c>
      <c r="I43" s="113" t="str">
        <f>IF(SP_SUL!O42="","*",SP_SUL!O42)</f>
        <v>*</v>
      </c>
      <c r="J43" s="113" t="str">
        <f>IF(SP_SUL!P42="","*",SP_SUL!P42)</f>
        <v>*</v>
      </c>
      <c r="K43" s="83">
        <f>IF(SP_SUL!AK42="","*",SP_SUL!AK42)</f>
        <v>0</v>
      </c>
      <c r="L43" s="83" t="str">
        <f>IF(SP_SUL!AM42="","*",SP_SUL!AM42)</f>
        <v>-</v>
      </c>
      <c r="M43" s="83">
        <f>IF(SP_SUL!AP42="","*",SP_SUL!AP42)</f>
        <v>0</v>
      </c>
      <c r="N43" s="83" t="str">
        <f>IF(SP_SUL!AM42="","*",SP_SUL!AM42)</f>
        <v>-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*</v>
      </c>
      <c r="C45" s="83" t="str">
        <f>IF(SP_SUL!S44="","*",SP_SUL!S44)</f>
        <v>-</v>
      </c>
      <c r="D45" s="83" t="str">
        <f>IF(SP_SUL!T44="","*",SP_SUL!T44)</f>
        <v>-</v>
      </c>
      <c r="E45" s="83" t="str">
        <f>IF(SP_SUL!D44="","*",SP_SUL!D44)</f>
        <v>*</v>
      </c>
      <c r="F45" s="83" t="str">
        <f>IF(SP_SUL!H44="","*",SP_SUL!H44)</f>
        <v>*</v>
      </c>
      <c r="G45" s="83" t="str">
        <f>IF(SP_SUL!M44="","*",SP_SUL!M44)</f>
        <v>-</v>
      </c>
      <c r="H45" s="116" t="str">
        <f>IF(SP_SUL!K44="","*",SP_SUL!K44)</f>
        <v>*</v>
      </c>
      <c r="I45" s="113" t="str">
        <f>IF(SP_SUL!O44="","*",SP_SUL!O44)</f>
        <v>*</v>
      </c>
      <c r="J45" s="113" t="str">
        <f>IF(SP_SUL!P44="","*",SP_SUL!P44)</f>
        <v>*</v>
      </c>
      <c r="K45" s="83">
        <f>IF(SP_SUL!AK44="","*",SP_SUL!AK44)</f>
        <v>0</v>
      </c>
      <c r="L45" s="83" t="str">
        <f>IF(SP_SUL!AM44="","*",SP_SUL!AM44)</f>
        <v>-</v>
      </c>
      <c r="M45" s="83">
        <f>IF(SP_SUL!AP44="","*",SP_SUL!AP44)</f>
        <v>0</v>
      </c>
      <c r="N45" s="83" t="str">
        <f>IF(SP_SUL!AM44="","*",SP_SUL!AM44)</f>
        <v>-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*</v>
      </c>
      <c r="C47" s="83" t="str">
        <f>IF(SP_SUL!S46="","*",SP_SUL!S46)</f>
        <v>-</v>
      </c>
      <c r="D47" s="83" t="str">
        <f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>IF(SP_SUL!AK46="","*",SP_SUL!AK46)</f>
        <v>0</v>
      </c>
      <c r="L47" s="83" t="str">
        <f>IF(SP_SUL!AM46="","*",SP_SUL!AM46)</f>
        <v>-</v>
      </c>
      <c r="M47" s="83">
        <f>IF(SP_SUL!AP46="","*",SP_SUL!AP46)</f>
        <v>0</v>
      </c>
      <c r="N47" s="83" t="str">
        <f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*</v>
      </c>
      <c r="C49" s="83" t="str">
        <f>IF(SP_SUL!S48="","*",SP_SUL!S48)</f>
        <v>-</v>
      </c>
      <c r="D49" s="83" t="str">
        <f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>IF(SP_SUL!AK48="","*",SP_SUL!AK48)</f>
        <v>0</v>
      </c>
      <c r="L49" s="83" t="str">
        <f>IF(SP_SUL!AM48="","*",SP_SUL!AM48)</f>
        <v>-</v>
      </c>
      <c r="M49" s="83">
        <f>IF(SP_SUL!AP48="","*",SP_SUL!AP48)</f>
        <v>0</v>
      </c>
      <c r="N49" s="83" t="str">
        <f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*</v>
      </c>
      <c r="C50" s="83" t="str">
        <f>IF(SP_SUL!S49="","*",SP_SUL!S49)</f>
        <v>-</v>
      </c>
      <c r="D50" s="83" t="str">
        <f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>IF(SP_SUL!AK49="","*",SP_SUL!AK49)</f>
        <v>0</v>
      </c>
      <c r="L50" s="83" t="str">
        <f>IF(SP_SUL!AM49="","*",SP_SUL!AM49)</f>
        <v>-</v>
      </c>
      <c r="M50" s="83">
        <f>IF(SP_SUL!AP49="","*",SP_SUL!AP49)</f>
        <v>0</v>
      </c>
      <c r="N50" s="83" t="str">
        <f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*</v>
      </c>
      <c r="C51" s="83" t="str">
        <f>IF(SP_SUL!S50="","*",SP_SUL!S50)</f>
        <v>-</v>
      </c>
      <c r="D51" s="83" t="str">
        <f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>IF(SP_SUL!AK50="","*",SP_SUL!AK50)</f>
        <v>0</v>
      </c>
      <c r="L51" s="83" t="str">
        <f>IF(SP_SUL!AM50="","*",SP_SUL!AM50)</f>
        <v>-</v>
      </c>
      <c r="M51" s="83">
        <f>IF(SP_SUL!AP50="","*",SP_SUL!AP50)</f>
        <v>0</v>
      </c>
      <c r="N51" s="83" t="str">
        <f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*</v>
      </c>
      <c r="C52" s="83" t="str">
        <f>IF(SP_SUL!S51="","*",SP_SUL!S51)</f>
        <v>-</v>
      </c>
      <c r="D52" s="83" t="str">
        <f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>IF(SP_SUL!AK51="","*",SP_SUL!AK51)</f>
        <v>0</v>
      </c>
      <c r="L52" s="83" t="str">
        <f>IF(SP_SUL!AM51="","*",SP_SUL!AM51)</f>
        <v>-</v>
      </c>
      <c r="M52" s="83">
        <f>IF(SP_SUL!AP51="","*",SP_SUL!AP51)</f>
        <v>0</v>
      </c>
      <c r="N52" s="83" t="str">
        <f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*</v>
      </c>
      <c r="C53" s="83" t="str">
        <f>IF(SP_SUL!S52="","*",SP_SUL!S52)</f>
        <v>-</v>
      </c>
      <c r="D53" s="83" t="str">
        <f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>IF(SP_SUL!AK52="","*",SP_SUL!AK52)</f>
        <v>0</v>
      </c>
      <c r="L53" s="83" t="str">
        <f>IF(SP_SUL!AM52="","*",SP_SUL!AM52)</f>
        <v>-</v>
      </c>
      <c r="M53" s="83">
        <f>IF(SP_SUL!AP52="","*",SP_SUL!AP52)</f>
        <v>0</v>
      </c>
      <c r="N53" s="83" t="str">
        <f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1136</v>
      </c>
      <c r="C2" s="121" t="s">
        <v>942</v>
      </c>
      <c r="D2" s="76" t="s">
        <v>944</v>
      </c>
      <c r="E2" s="76" t="s">
        <v>1137</v>
      </c>
      <c r="F2" s="99" t="s">
        <v>1138</v>
      </c>
      <c r="G2" s="76" t="s">
        <v>1139</v>
      </c>
      <c r="H2" s="76" t="s">
        <v>1140</v>
      </c>
      <c r="I2" s="76" t="s">
        <v>1141</v>
      </c>
      <c r="J2" s="76" t="s">
        <v>1142</v>
      </c>
      <c r="K2" s="78" t="s">
        <v>1143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*</v>
      </c>
      <c r="E38" s="94" t="str">
        <f>IF(SP_SUL!H41="","*",SP_SUL!H41)</f>
        <v>*</v>
      </c>
      <c r="F38" s="100" t="str">
        <f>IF(SP_SUL!M41="","*",SP_SUL!M41)</f>
        <v>-</v>
      </c>
      <c r="G38" s="95" t="str">
        <f>IF(SP_SUL!I41="","*",SP_SUL!I41)</f>
        <v>*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*</v>
      </c>
      <c r="E39" s="94" t="str">
        <f>IF(SP_SUL!H42="","*",SP_SUL!H42)</f>
        <v>*</v>
      </c>
      <c r="F39" s="100" t="str">
        <f>IF(SP_SUL!M42="","*",SP_SUL!M42)</f>
        <v>-</v>
      </c>
      <c r="G39" s="95" t="str">
        <f>IF(SP_SUL!I42="","*",SP_SUL!I42)</f>
        <v>*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 t="str">
        <f>IF(SP_SUL!B44="","*",SP_SUL!B44)</f>
        <v>*</v>
      </c>
      <c r="D41" s="94" t="str">
        <f>IF(SP_SUL!D44="","*",SP_SUL!D44)</f>
        <v>*</v>
      </c>
      <c r="E41" s="94" t="str">
        <f>IF(SP_SUL!H44="","*",SP_SUL!H44)</f>
        <v>*</v>
      </c>
      <c r="F41" s="100" t="str">
        <f>IF(SP_SUL!M44="","*",SP_SUL!M44)</f>
        <v>-</v>
      </c>
      <c r="G41" s="95" t="str">
        <f>IF(SP_SUL!I44="","*",SP_SUL!I44)</f>
        <v>*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*</v>
      </c>
      <c r="K41" s="97" t="str">
        <f>IF(SP_SUL!AD44="","*",SP_SUL!AD44)</f>
        <v>*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 t="str">
        <f>IF(SP_SUL!B46="","*",SP_SUL!B46)</f>
        <v>*</v>
      </c>
      <c r="D43" s="94" t="str">
        <f>IF(SP_SUL!D46="","*",SP_SUL!D46)</f>
        <v>*</v>
      </c>
      <c r="E43" s="94" t="str">
        <f>IF(SP_SUL!H46="","*",SP_SUL!H46)</f>
        <v>*</v>
      </c>
      <c r="F43" s="100" t="str">
        <f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 t="str">
        <f>IF(SP_SUL!B48="","*",SP_SUL!B48)</f>
        <v>*</v>
      </c>
      <c r="D45" s="94" t="str">
        <f>IF(SP_SUL!D48="","*",SP_SUL!D48)</f>
        <v>*</v>
      </c>
      <c r="E45" s="94" t="str">
        <f>IF(SP_SUL!H48="","*",SP_SUL!H48)</f>
        <v>*</v>
      </c>
      <c r="F45" s="100" t="str">
        <f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 t="str">
        <f>IF(SP_SUL!B49="","*",SP_SUL!B49)</f>
        <v>*</v>
      </c>
      <c r="D46" s="94" t="str">
        <f>IF(SP_SUL!D49="","*",SP_SUL!D49)</f>
        <v>*</v>
      </c>
      <c r="E46" s="94" t="str">
        <f>IF(SP_SUL!H49="","*",SP_SUL!H49)</f>
        <v>*</v>
      </c>
      <c r="F46" s="100" t="str">
        <f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>
      <c r="B47" s="94" t="str">
        <f>IF(SP_SUL!Y50="","*",SP_SUL!Y50)</f>
        <v>*</v>
      </c>
      <c r="C47" s="95" t="str">
        <f>IF(SP_SUL!B50="","*",SP_SUL!B50)</f>
        <v>*</v>
      </c>
      <c r="D47" s="94" t="str">
        <f>IF(SP_SUL!D50="","*",SP_SUL!D50)</f>
        <v>*</v>
      </c>
      <c r="E47" s="94" t="str">
        <f>IF(SP_SUL!H50="","*",SP_SUL!H50)</f>
        <v>*</v>
      </c>
      <c r="F47" s="100" t="str">
        <f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>
      <c r="B48" s="94" t="str">
        <f>IF(SP_SUL!Y51="","*",SP_SUL!Y51)</f>
        <v>*</v>
      </c>
      <c r="C48" s="95" t="str">
        <f>IF(SP_SUL!B51="","*",SP_SUL!B51)</f>
        <v>*</v>
      </c>
      <c r="D48" s="94" t="str">
        <f>IF(SP_SUL!D51="","*",SP_SUL!D51)</f>
        <v>*</v>
      </c>
      <c r="E48" s="94" t="str">
        <f>IF(SP_SUL!H51="","*",SP_SUL!H51)</f>
        <v>*</v>
      </c>
      <c r="F48" s="100" t="str">
        <f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>
      <c r="B49" s="94" t="str">
        <f>IF(SP_SUL!Y52="","*",SP_SUL!Y52)</f>
        <v>*</v>
      </c>
      <c r="C49" s="95" t="str">
        <f>IF(SP_SUL!B52="","*",SP_SUL!B52)</f>
        <v>*</v>
      </c>
      <c r="D49" s="94" t="str">
        <f>IF(SP_SUL!D52="","*",SP_SUL!D52)</f>
        <v>*</v>
      </c>
      <c r="E49" s="94" t="str">
        <f>IF(SP_SUL!H52="","*",SP_SUL!H52)</f>
        <v>*</v>
      </c>
      <c r="F49" s="100" t="str">
        <f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 t="str">
        <f>IF(SP_SUL!B54="","*",SP_SUL!B54)</f>
        <v>*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>
      <c r="B52" s="94" t="str">
        <f>IF(SP_SUL!Y55="","*",SP_SUL!Y55)</f>
        <v>*</v>
      </c>
      <c r="C52" s="95" t="str">
        <f>IF(SP_SUL!B55="","*",SP_SUL!B55)</f>
        <v>*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 t="str">
        <f>IF(SP_SUL!B57="","*",SP_SUL!B57)</f>
        <v>*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>
      <c r="B55" s="94" t="str">
        <f>IF(SP_SUL!Y58="","*",SP_SUL!Y58)</f>
        <v>*</v>
      </c>
      <c r="C55" s="95" t="str">
        <f>IF(SP_SUL!B58="","*",SP_SUL!B58)</f>
        <v>*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 t="str">
        <f>IF(SP_SUL!B61="","*",SP_SUL!B61)</f>
        <v>*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>
      <c r="B59" s="94" t="str">
        <f>IF(SP_SUL!Y62="","*",SP_SUL!Y62)</f>
        <v>*</v>
      </c>
      <c r="C59" s="95" t="str">
        <f>IF(SP_SUL!B62="","*",SP_SUL!B62)</f>
        <v>*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>
      <c r="B60" s="94" t="str">
        <f>IF(SP_SUL!Y63="","*",SP_SUL!Y63)</f>
        <v>*</v>
      </c>
      <c r="C60" s="95" t="str">
        <f>IF(SP_SUL!B63="","*",SP_SUL!B63)</f>
        <v>*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>
      <c r="B61" s="94" t="str">
        <f>IF(SP_SUL!Y64="","*",SP_SUL!Y64)</f>
        <v>*</v>
      </c>
      <c r="C61" s="95" t="str">
        <f>IF(SP_SUL!B64="","*",SP_SUL!B64)</f>
        <v>*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2026-03-02T12:47:49Z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