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80" documentId="120_S{118792C3-22EF-5104-A093-F22BFE3913F3}" xr6:coauthVersionLast="47" xr6:coauthVersionMax="47" xr10:uidLastSave="{35065432-C0C0-4DBA-BBCB-E703973AE27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D+1'!$A$2:$W$1046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15" l="1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/>
  <c r="M200" i="1" a="1"/>
  <c r="M200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/>
  <c r="T194" i="1" a="1"/>
  <c r="T194" i="1"/>
  <c r="E191" i="15" s="1"/>
  <c r="S194" i="1" a="1"/>
  <c r="S194" i="1"/>
  <c r="D191" i="15" s="1"/>
  <c r="R194" i="1"/>
  <c r="N194" i="1" a="1"/>
  <c r="N194" i="1"/>
  <c r="M194" i="1" a="1"/>
  <c r="M194" i="1"/>
  <c r="G194" i="1"/>
  <c r="C194" i="1"/>
  <c r="A194" i="1"/>
  <c r="N192" i="1" a="1"/>
  <c r="N192" i="1"/>
  <c r="L189" i="15" s="1"/>
  <c r="M192" i="1" a="1"/>
  <c r="M192" i="1"/>
  <c r="K189" i="15" s="1"/>
  <c r="BS192" i="1"/>
  <c r="BF192" i="1"/>
  <c r="AY192" i="1"/>
  <c r="BR192" i="1" s="1"/>
  <c r="BQ192" i="1" s="1"/>
  <c r="AQ192" i="1"/>
  <c r="AP192" i="1"/>
  <c r="AO192" i="1"/>
  <c r="AL192" i="1"/>
  <c r="AK192" i="1"/>
  <c r="AJ192" i="1"/>
  <c r="AI192" i="1"/>
  <c r="BB192" i="1" s="1"/>
  <c r="U192" i="1" a="1"/>
  <c r="U192" i="1"/>
  <c r="T192" i="1" a="1"/>
  <c r="T192" i="1"/>
  <c r="E189" i="15" s="1"/>
  <c r="S192" i="1" a="1"/>
  <c r="S192" i="1"/>
  <c r="D189" i="15" s="1"/>
  <c r="R192" i="1"/>
  <c r="AN192" i="1"/>
  <c r="AM192" i="1"/>
  <c r="G192" i="1"/>
  <c r="C192" i="1"/>
  <c r="A192" i="1"/>
  <c r="M193" i="1" a="1"/>
  <c r="M193" i="1"/>
  <c r="K190" i="15" s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/>
  <c r="T198" i="1" a="1"/>
  <c r="T198" i="1"/>
  <c r="E195" i="15" s="1"/>
  <c r="S198" i="1" a="1"/>
  <c r="S198" i="1"/>
  <c r="D195" i="15" s="1"/>
  <c r="R198" i="1"/>
  <c r="AN198" i="1"/>
  <c r="AM198" i="1"/>
  <c r="G198" i="1"/>
  <c r="C198" i="1"/>
  <c r="A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D215" i="15" l="1"/>
  <c r="D213" i="15"/>
  <c r="E216" i="15"/>
  <c r="E214" i="15"/>
  <c r="L216" i="15"/>
  <c r="L214" i="15"/>
  <c r="D216" i="15"/>
  <c r="D214" i="15"/>
  <c r="E215" i="15"/>
  <c r="E213" i="15"/>
  <c r="L215" i="15"/>
  <c r="L213" i="15"/>
  <c r="AM194" i="1"/>
  <c r="K191" i="15"/>
  <c r="AN194" i="1"/>
  <c r="L191" i="15"/>
  <c r="BE194" i="1" a="1"/>
  <c r="BE194" i="1" s="1"/>
  <c r="BD194" i="1" a="1"/>
  <c r="BD194" i="1" s="1"/>
  <c r="BC194" i="1" a="1"/>
  <c r="BC194" i="1" s="1"/>
  <c r="BE192" i="1" a="1"/>
  <c r="BE192" i="1" s="1"/>
  <c r="BD192" i="1" a="1"/>
  <c r="BD192" i="1" s="1"/>
  <c r="BC192" i="1" a="1"/>
  <c r="BC192" i="1" s="1"/>
  <c r="BE198" i="1" a="1"/>
  <c r="BE198" i="1" s="1"/>
  <c r="BD198" i="1" a="1"/>
  <c r="BD198" i="1" s="1"/>
  <c r="BC198" i="1" a="1"/>
  <c r="BC198" i="1" s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<sst xmlns="http://schemas.openxmlformats.org/spreadsheetml/2006/main" count="5267" uniqueCount="1425">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</sst>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J170" activePane="topRight" state="frozen"/>
      <selection pane="topRight" activeCell="BK174" sqref="BK174:BK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2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2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4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302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0">
        <f>IF(BS_CONTROLE[[#This Row],[SUB]]=0, "-", BS_CONTROLE[[#This Row],[SUB]])</f>
        <v>73</v>
      </c>
      <c r="AP192" s="108">
        <f>BS_CONTROLE[[#This Row],[KM - Inicio]]</f>
        <v>264.35000000000002</v>
      </c>
      <c r="AQ192" s="300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4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5"/>
      <c r="F194" s="296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7">
        <v>73</v>
      </c>
      <c r="K194" s="297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0">
        <f>IF(BS_CONTROLE[[#This Row],[SUB]]=0, "-", BS_CONTROLE[[#This Row],[SUB]])</f>
        <v>73</v>
      </c>
      <c r="AP194" s="108">
        <f>BS_CONTROLE[[#This Row],[KM - Inicio]]</f>
        <v>139.30000000000001</v>
      </c>
      <c r="AQ194" s="300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4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302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/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300">
        <f>IF(BS_CONTROLE[[#This Row],[SUB]]=0, "-", BS_CONTROLE[[#This Row],[SUB]])</f>
        <v>73</v>
      </c>
      <c r="AP198" s="108">
        <f>BS_CONTROLE[[#This Row],[KM - Inicio]]</f>
        <v>6</v>
      </c>
      <c r="AQ198" s="300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/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</v>
      </c>
      <c r="B200" s="105"/>
      <c r="C200" s="138" t="str">
        <f>IF(BS_CONTROLE[[#This Row],[DATA]]="","",WEEKNUM(BS_CONTROLE[[#This Row],[DATA]]))</f>
        <v/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8">
    <cfRule type="expression" dxfId="252" priority="54262">
      <formula>#REF!=1</formula>
    </cfRule>
  </conditionalFormatting>
  <conditionalFormatting sqref="U6:U1028 BE6:BE1028 AY6:AY1028">
    <cfRule type="cellIs" dxfId="251" priority="54246" operator="equal">
      <formula>"ERRO"</formula>
    </cfRule>
  </conditionalFormatting>
  <conditionalFormatting sqref="BQ6:BQ1028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8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7 BK177 BK179">
    <cfRule type="iconSet" priority="61868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3">
      <iconSet showValue="0">
        <cfvo type="percent" val="0"/>
        <cfvo type="num" val="1"/>
        <cfvo type="num" val="1" gte="0"/>
      </iconSet>
    </cfRule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0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1266</v>
      </c>
      <c r="V1" s="283"/>
      <c r="W1" s="283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1273</v>
      </c>
      <c r="D5" s="285"/>
      <c r="E5" s="285"/>
      <c r="F5" s="285"/>
      <c r="G5" s="285"/>
      <c r="H5" s="285"/>
      <c r="I5" s="285"/>
      <c r="J5" s="286"/>
      <c r="K5" s="287" t="s">
        <v>1274</v>
      </c>
      <c r="L5" s="288"/>
      <c r="M5" s="288"/>
      <c r="N5" s="288"/>
      <c r="O5" s="289" t="s">
        <v>1275</v>
      </c>
      <c r="P5" s="290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2026-03-11T18:36:02Z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