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350" documentId="120_S{118792C3-22EF-5104-A093-F22BFE3913F3}" xr6:coauthVersionLast="47" xr6:coauthVersionMax="47" xr10:uidLastSave="{6E8FD31F-90E7-4A29-9470-28492B0DF5A0}"/>
  <bookViews>
    <workbookView xWindow="-60" yWindow="-60" windowWidth="15480" windowHeight="11640" firstSheet="5" activeTab="5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31" i="1" l="1"/>
  <c r="BT132" i="1"/>
  <c r="BT146" i="1"/>
  <c r="BT145" i="1"/>
  <c r="BT144" i="1"/>
  <c r="BT143" i="1"/>
  <c r="BT142" i="1"/>
  <c r="BT140" i="1"/>
  <c r="BT138" i="1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G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G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G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G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G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G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U162" i="1" a="1"/>
  <c r="U162" i="1"/>
  <c r="T162" i="1" a="1"/>
  <c r="T162" i="1"/>
  <c r="D162" i="10" s="1"/>
  <c r="S162" i="1" a="1"/>
  <c r="S162" i="1"/>
  <c r="C162" i="10" s="1"/>
  <c r="BS162" i="1"/>
  <c r="BT162" i="1"/>
  <c r="BF162" i="1"/>
  <c r="AY162" i="1"/>
  <c r="BR162" i="1" s="1"/>
  <c r="BQ162" i="1" s="1"/>
  <c r="AI162" i="1"/>
  <c r="BB162" i="1" s="1"/>
  <c r="AJ162" i="1"/>
  <c r="AK162" i="1"/>
  <c r="K162" i="10" s="1"/>
  <c r="AL162" i="1"/>
  <c r="AM162" i="1"/>
  <c r="AN162" i="1"/>
  <c r="AO162" i="1"/>
  <c r="AP162" i="1"/>
  <c r="M162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T150" i="1" a="1"/>
  <c r="T150" i="1"/>
  <c r="U150" i="1" a="1"/>
  <c r="U150" i="1"/>
  <c r="AJ150" i="1"/>
  <c r="AK150" i="1"/>
  <c r="K150" i="10" s="1"/>
  <c r="AL150" i="1"/>
  <c r="AM150" i="1"/>
  <c r="AN150" i="1"/>
  <c r="AO150" i="1"/>
  <c r="AP150" i="1"/>
  <c r="M150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4" i="1"/>
  <c r="BS164" i="1"/>
  <c r="BF164" i="1"/>
  <c r="BB164" i="1"/>
  <c r="AY164" i="1"/>
  <c r="BR164" i="1" s="1"/>
  <c r="BQ164" i="1" s="1"/>
  <c r="AQ164" i="1"/>
  <c r="AP164" i="1"/>
  <c r="M164" i="10" s="1"/>
  <c r="AO164" i="1"/>
  <c r="AN164" i="1"/>
  <c r="AL164" i="1"/>
  <c r="AK164" i="1"/>
  <c r="K164" i="10" s="1"/>
  <c r="AJ164" i="1"/>
  <c r="U164" i="1" a="1"/>
  <c r="U164" i="1" s="1"/>
  <c r="T164" i="1" a="1"/>
  <c r="T164" i="1" s="1"/>
  <c r="S164" i="1" a="1"/>
  <c r="S164" i="1" s="1"/>
  <c r="R164" i="1"/>
  <c r="R160" i="11" s="1"/>
  <c r="M164" i="1" a="1"/>
  <c r="M164" i="1" s="1"/>
  <c r="G164" i="1"/>
  <c r="C164" i="1"/>
  <c r="BS143" i="1"/>
  <c r="BF143" i="1"/>
  <c r="BB143" i="1"/>
  <c r="AY143" i="1"/>
  <c r="BR143" i="1" s="1"/>
  <c r="BQ143" i="1" s="1"/>
  <c r="AQ143" i="1"/>
  <c r="AP143" i="1"/>
  <c r="M143" i="10" s="1"/>
  <c r="AO143" i="1"/>
  <c r="AN143" i="1"/>
  <c r="AL143" i="1"/>
  <c r="AK143" i="1"/>
  <c r="K143" i="10" s="1"/>
  <c r="AJ143" i="1"/>
  <c r="U143" i="1" a="1"/>
  <c r="U143" i="1" s="1"/>
  <c r="T143" i="1" a="1"/>
  <c r="T143" i="1" s="1"/>
  <c r="S143" i="1" a="1"/>
  <c r="S143" i="1" s="1"/>
  <c r="R143" i="1"/>
  <c r="R140" i="11" s="1"/>
  <c r="M143" i="1" a="1"/>
  <c r="M143" i="1" s="1"/>
  <c r="G143" i="1"/>
  <c r="C143" i="1"/>
  <c r="A143" i="1"/>
  <c r="BT159" i="1"/>
  <c r="BR159" i="1"/>
  <c r="U159" i="1" a="1"/>
  <c r="U159" i="1" s="1"/>
  <c r="T159" i="1" a="1"/>
  <c r="T159" i="1" s="1"/>
  <c r="S159" i="1" a="1"/>
  <c r="S159" i="1" s="1"/>
  <c r="R159" i="1"/>
  <c r="BS159" i="1"/>
  <c r="G159" i="1"/>
  <c r="C159" i="1"/>
  <c r="A159" i="1"/>
  <c r="BT163" i="1"/>
  <c r="BS163" i="1"/>
  <c r="BF163" i="1"/>
  <c r="AY163" i="1"/>
  <c r="BR163" i="1" s="1"/>
  <c r="BQ163" i="1" s="1"/>
  <c r="AQ163" i="1"/>
  <c r="AP163" i="1"/>
  <c r="M163" i="10" s="1"/>
  <c r="AO163" i="1"/>
  <c r="AL163" i="1"/>
  <c r="AK163" i="1"/>
  <c r="K163" i="10" s="1"/>
  <c r="AJ163" i="1"/>
  <c r="BB163" i="1"/>
  <c r="U163" i="1" a="1"/>
  <c r="U163" i="1" s="1"/>
  <c r="T163" i="1" a="1"/>
  <c r="T163" i="1" s="1"/>
  <c r="S163" i="1" a="1"/>
  <c r="S163" i="1" s="1"/>
  <c r="R163" i="1"/>
  <c r="R159" i="11" s="1"/>
  <c r="N163" i="1" a="1"/>
  <c r="N163" i="1" s="1"/>
  <c r="L159" i="11" s="1"/>
  <c r="M163" i="1" a="1"/>
  <c r="M163" i="1" s="1"/>
  <c r="G163" i="1"/>
  <c r="C163" i="1"/>
  <c r="BT151" i="1"/>
  <c r="BS151" i="1"/>
  <c r="BF151" i="1"/>
  <c r="AY151" i="1"/>
  <c r="BR151" i="1" s="1"/>
  <c r="BQ151" i="1" s="1"/>
  <c r="AQ151" i="1"/>
  <c r="AP151" i="1"/>
  <c r="M151" i="10" s="1"/>
  <c r="AO151" i="1"/>
  <c r="AL151" i="1"/>
  <c r="AK151" i="1"/>
  <c r="K151" i="10" s="1"/>
  <c r="AJ151" i="1"/>
  <c r="BB151" i="1"/>
  <c r="U151" i="1" a="1"/>
  <c r="U151" i="1" s="1"/>
  <c r="T151" i="1" a="1"/>
  <c r="T151" i="1" s="1"/>
  <c r="S151" i="1" a="1"/>
  <c r="S151" i="1" s="1"/>
  <c r="R151" i="1"/>
  <c r="R148" i="11" s="1"/>
  <c r="N151" i="1" a="1"/>
  <c r="N151" i="1" s="1"/>
  <c r="L148" i="11" s="1"/>
  <c r="M151" i="1" a="1"/>
  <c r="M151" i="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3" i="10" s="1"/>
  <c r="AO123" i="1"/>
  <c r="AN123" i="1"/>
  <c r="AM123" i="1"/>
  <c r="AL123" i="1"/>
  <c r="AK123" i="1"/>
  <c r="K123" i="10" s="1"/>
  <c r="AJ123" i="1"/>
  <c r="U123" i="1" a="1"/>
  <c r="U123" i="1" s="1"/>
  <c r="T123" i="1" a="1"/>
  <c r="T123" i="1" s="1"/>
  <c r="D123" i="10" s="1"/>
  <c r="S123" i="1" a="1"/>
  <c r="S123" i="1" s="1"/>
  <c r="C123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5" i="10" s="1"/>
  <c r="AO145" i="1"/>
  <c r="AL145" i="1"/>
  <c r="AK145" i="1"/>
  <c r="K145" i="10" s="1"/>
  <c r="AJ145" i="1"/>
  <c r="U145" i="1" a="1"/>
  <c r="U145" i="1" s="1"/>
  <c r="T145" i="1" a="1"/>
  <c r="T145" i="1" s="1"/>
  <c r="S145" i="1" a="1"/>
  <c r="S145" i="1" s="1"/>
  <c r="R145" i="1"/>
  <c r="R142" i="11" s="1"/>
  <c r="N145" i="1" a="1"/>
  <c r="N145" i="1" s="1"/>
  <c r="L142" i="11" s="1"/>
  <c r="M145" i="1" a="1"/>
  <c r="M145" i="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M148" i="10" s="1"/>
  <c r="AO148" i="1"/>
  <c r="AL148" i="1"/>
  <c r="AK148" i="1"/>
  <c r="K148" i="10" s="1"/>
  <c r="AJ148" i="1"/>
  <c r="BB148" i="1"/>
  <c r="U148" i="1" a="1"/>
  <c r="U148" i="1" s="1"/>
  <c r="T148" i="1" a="1"/>
  <c r="T148" i="1" s="1"/>
  <c r="S148" i="1" a="1"/>
  <c r="S148" i="1" s="1"/>
  <c r="R148" i="1"/>
  <c r="R145" i="11" s="1"/>
  <c r="N148" i="1" a="1"/>
  <c r="N148" i="1" s="1"/>
  <c r="L145" i="11" s="1"/>
  <c r="M148" i="1" a="1"/>
  <c r="M148" i="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2" i="10" s="1"/>
  <c r="T132" i="1" a="1"/>
  <c r="T132" i="1"/>
  <c r="D132" i="10" s="1"/>
  <c r="U132" i="1" a="1"/>
  <c r="U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1" i="10" s="1"/>
  <c r="AO131" i="1"/>
  <c r="AL131" i="1"/>
  <c r="AK131" i="1"/>
  <c r="K131" i="10" s="1"/>
  <c r="AJ131" i="1"/>
  <c r="U131" i="1" a="1"/>
  <c r="U131" i="1" s="1"/>
  <c r="T131" i="1" a="1"/>
  <c r="T131" i="1" s="1"/>
  <c r="D131" i="10" s="1"/>
  <c r="S131" i="1" a="1"/>
  <c r="S131" i="1" s="1"/>
  <c r="C131" i="10" s="1"/>
  <c r="R131" i="1"/>
  <c r="R128" i="11" s="1"/>
  <c r="N131" i="1" a="1"/>
  <c r="N131" i="1" s="1"/>
  <c r="L128" i="11" s="1"/>
  <c r="M131" i="1" a="1"/>
  <c r="M131" i="1" s="1"/>
  <c r="G131" i="10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M153" i="10" s="1"/>
  <c r="AO153" i="1"/>
  <c r="AL153" i="1"/>
  <c r="AK153" i="1"/>
  <c r="K153" i="10" s="1"/>
  <c r="AJ153" i="1"/>
  <c r="U153" i="1" a="1"/>
  <c r="U153" i="1" s="1"/>
  <c r="T153" i="1" a="1"/>
  <c r="T153" i="1" s="1"/>
  <c r="S153" i="1" a="1"/>
  <c r="S153" i="1" s="1"/>
  <c r="R153" i="1"/>
  <c r="R150" i="11" s="1"/>
  <c r="N153" i="1" a="1"/>
  <c r="N153" i="1" s="1"/>
  <c r="L150" i="11" s="1"/>
  <c r="M153" i="1" a="1"/>
  <c r="M153" i="1" s="1"/>
  <c r="G153" i="1"/>
  <c r="C153" i="1"/>
  <c r="BT152" i="1"/>
  <c r="BS152" i="1"/>
  <c r="BF152" i="1"/>
  <c r="BB152" i="1"/>
  <c r="AY152" i="1"/>
  <c r="BR152" i="1" s="1"/>
  <c r="BQ152" i="1" s="1"/>
  <c r="AQ152" i="1"/>
  <c r="AP152" i="1"/>
  <c r="M152" i="10" s="1"/>
  <c r="AO152" i="1"/>
  <c r="AN152" i="1"/>
  <c r="AM152" i="1"/>
  <c r="AL152" i="1"/>
  <c r="AK152" i="1"/>
  <c r="K152" i="10" s="1"/>
  <c r="AJ152" i="1"/>
  <c r="U152" i="1" a="1"/>
  <c r="U152" i="1" s="1"/>
  <c r="T152" i="1" a="1"/>
  <c r="T152" i="1" s="1"/>
  <c r="S152" i="1" a="1"/>
  <c r="S152" i="1" s="1"/>
  <c r="R152" i="1"/>
  <c r="R149" i="11" s="1"/>
  <c r="G152" i="1"/>
  <c r="C152" i="1"/>
  <c r="BT149" i="1"/>
  <c r="BS149" i="1"/>
  <c r="BF149" i="1"/>
  <c r="BB149" i="1"/>
  <c r="AY149" i="1"/>
  <c r="BR149" i="1" s="1"/>
  <c r="BQ149" i="1" s="1"/>
  <c r="AQ149" i="1"/>
  <c r="AP149" i="1"/>
  <c r="M149" i="10" s="1"/>
  <c r="AO149" i="1"/>
  <c r="AL149" i="1"/>
  <c r="AK149" i="1"/>
  <c r="K149" i="10" s="1"/>
  <c r="AJ149" i="1"/>
  <c r="U149" i="1" a="1"/>
  <c r="U149" i="1" s="1"/>
  <c r="T149" i="1" a="1"/>
  <c r="T149" i="1" s="1"/>
  <c r="S149" i="1" a="1"/>
  <c r="S149" i="1" s="1"/>
  <c r="R149" i="1"/>
  <c r="R146" i="11" s="1"/>
  <c r="N149" i="1" a="1"/>
  <c r="N149" i="1" s="1"/>
  <c r="L146" i="11" s="1"/>
  <c r="M149" i="1" a="1"/>
  <c r="M149" i="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0" i="10" s="1"/>
  <c r="AO130" i="1"/>
  <c r="AL130" i="1"/>
  <c r="AK130" i="1"/>
  <c r="K130" i="10" s="1"/>
  <c r="AJ130" i="1"/>
  <c r="U130" i="1" a="1"/>
  <c r="U130" i="1" s="1"/>
  <c r="T130" i="1" a="1"/>
  <c r="T130" i="1" s="1"/>
  <c r="D130" i="10" s="1"/>
  <c r="S130" i="1" a="1"/>
  <c r="S130" i="1" s="1"/>
  <c r="C130" i="10" s="1"/>
  <c r="R130" i="1"/>
  <c r="R127" i="11" s="1"/>
  <c r="N130" i="1" a="1"/>
  <c r="N130" i="1" s="1"/>
  <c r="L127" i="11" s="1"/>
  <c r="M130" i="1" a="1"/>
  <c r="M130" i="1" s="1"/>
  <c r="G130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29" i="10" s="1"/>
  <c r="AO129" i="1"/>
  <c r="AN129" i="1"/>
  <c r="AM129" i="1"/>
  <c r="AL129" i="1"/>
  <c r="AK129" i="1"/>
  <c r="K129" i="10" s="1"/>
  <c r="AJ129" i="1"/>
  <c r="U129" i="1" a="1"/>
  <c r="U129" i="1" s="1"/>
  <c r="T129" i="1" a="1"/>
  <c r="T129" i="1" s="1"/>
  <c r="D129" i="10" s="1"/>
  <c r="S129" i="1" a="1"/>
  <c r="S129" i="1" s="1"/>
  <c r="C129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M156" i="1" a="1"/>
  <c r="M156" i="1"/>
  <c r="N155" i="1" a="1"/>
  <c r="N155" i="1"/>
  <c r="L152" i="11" s="1"/>
  <c r="N156" i="1" a="1"/>
  <c r="N156" i="1"/>
  <c r="L153" i="11" s="1"/>
  <c r="R155" i="1"/>
  <c r="R156" i="1"/>
  <c r="S155" i="1" a="1"/>
  <c r="S155" i="1"/>
  <c r="S156" i="1" a="1"/>
  <c r="S156" i="1"/>
  <c r="T155" i="1" a="1"/>
  <c r="T155" i="1"/>
  <c r="T156" i="1" a="1"/>
  <c r="T156" i="1"/>
  <c r="U155" i="1" a="1"/>
  <c r="U155" i="1"/>
  <c r="U156" i="1" a="1"/>
  <c r="U156" i="1"/>
  <c r="AJ155" i="1"/>
  <c r="AJ156" i="1"/>
  <c r="AK155" i="1"/>
  <c r="K155" i="10" s="1"/>
  <c r="AK156" i="1"/>
  <c r="K156" i="10" s="1"/>
  <c r="AL155" i="1"/>
  <c r="AL156" i="1"/>
  <c r="AM155" i="1"/>
  <c r="AM156" i="1"/>
  <c r="AN155" i="1"/>
  <c r="AN156" i="1"/>
  <c r="AO155" i="1"/>
  <c r="AO156" i="1"/>
  <c r="AP155" i="1"/>
  <c r="M155" i="10" s="1"/>
  <c r="AP156" i="1"/>
  <c r="M156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N157" i="1" a="1"/>
  <c r="N157" i="1"/>
  <c r="L154" i="11" s="1"/>
  <c r="R157" i="1"/>
  <c r="R154" i="11" s="1"/>
  <c r="S157" i="1" a="1"/>
  <c r="S157" i="1"/>
  <c r="T157" i="1" a="1"/>
  <c r="T157" i="1"/>
  <c r="U157" i="1" a="1"/>
  <c r="U157" i="1"/>
  <c r="AJ157" i="1"/>
  <c r="AK157" i="1"/>
  <c r="K157" i="10" s="1"/>
  <c r="AL157" i="1"/>
  <c r="AM157" i="1"/>
  <c r="AN157" i="1"/>
  <c r="AO157" i="1"/>
  <c r="AP157" i="1"/>
  <c r="M157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1" i="10" s="1"/>
  <c r="AO161" i="1"/>
  <c r="AL161" i="1"/>
  <c r="AK161" i="1"/>
  <c r="K161" i="10" s="1"/>
  <c r="AJ161" i="1"/>
  <c r="U161" i="1" a="1"/>
  <c r="U161" i="1" s="1"/>
  <c r="T161" i="1" a="1"/>
  <c r="T161" i="1" s="1"/>
  <c r="S161" i="1" a="1"/>
  <c r="S161" i="1" s="1"/>
  <c r="R161" i="1"/>
  <c r="R158" i="11" s="1"/>
  <c r="N161" i="1" a="1"/>
  <c r="N161" i="1" s="1"/>
  <c r="L158" i="11" s="1"/>
  <c r="M161" i="1" a="1"/>
  <c r="M161" i="1" s="1"/>
  <c r="G161" i="1"/>
  <c r="C161" i="1"/>
  <c r="BS140" i="1"/>
  <c r="BF140" i="1"/>
  <c r="BB140" i="1"/>
  <c r="AY140" i="1"/>
  <c r="BR140" i="1" s="1"/>
  <c r="BQ140" i="1" s="1"/>
  <c r="AQ140" i="1"/>
  <c r="AP140" i="1"/>
  <c r="M140" i="10" s="1"/>
  <c r="AO140" i="1"/>
  <c r="AL140" i="1"/>
  <c r="AK140" i="1"/>
  <c r="K140" i="10" s="1"/>
  <c r="AJ140" i="1"/>
  <c r="U140" i="1" a="1"/>
  <c r="U140" i="1" s="1"/>
  <c r="T140" i="1" a="1"/>
  <c r="T140" i="1" s="1"/>
  <c r="D140" i="10" s="1"/>
  <c r="S140" i="1" a="1"/>
  <c r="S140" i="1" s="1"/>
  <c r="C140" i="10" s="1"/>
  <c r="R140" i="1"/>
  <c r="R137" i="11" s="1"/>
  <c r="N140" i="1" a="1"/>
  <c r="N140" i="1" s="1"/>
  <c r="L137" i="11" s="1"/>
  <c r="M140" i="1" a="1"/>
  <c r="M140" i="1" s="1"/>
  <c r="G140" i="10" s="1"/>
  <c r="G140" i="1"/>
  <c r="C140" i="1"/>
  <c r="A140" i="1"/>
  <c r="A134" i="1"/>
  <c r="C134" i="1"/>
  <c r="G134" i="1"/>
  <c r="R134" i="1"/>
  <c r="S134" i="1" a="1"/>
  <c r="S134" i="1"/>
  <c r="C134" i="10" s="1"/>
  <c r="T134" i="1" a="1"/>
  <c r="T134" i="1"/>
  <c r="D134" i="10" s="1"/>
  <c r="U134" i="1" a="1"/>
  <c r="U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BB147" i="1"/>
  <c r="AY147" i="1"/>
  <c r="BR147" i="1" s="1"/>
  <c r="BQ147" i="1" s="1"/>
  <c r="AQ147" i="1"/>
  <c r="AP147" i="1"/>
  <c r="M147" i="10" s="1"/>
  <c r="AO147" i="1"/>
  <c r="AL147" i="1"/>
  <c r="AK147" i="1"/>
  <c r="K147" i="10" s="1"/>
  <c r="AJ147" i="1"/>
  <c r="U147" i="1" a="1"/>
  <c r="U147" i="1" s="1"/>
  <c r="T147" i="1" a="1"/>
  <c r="T147" i="1" s="1"/>
  <c r="S147" i="1" a="1"/>
  <c r="S147" i="1" s="1"/>
  <c r="R147" i="1"/>
  <c r="R144" i="11" s="1"/>
  <c r="L144" i="11"/>
  <c r="G147" i="1"/>
  <c r="C147" i="1"/>
  <c r="A147" i="1"/>
  <c r="BF146" i="1"/>
  <c r="AY146" i="1"/>
  <c r="BR146" i="1" s="1"/>
  <c r="AQ146" i="1"/>
  <c r="AP146" i="1"/>
  <c r="M146" i="10" s="1"/>
  <c r="AO146" i="1"/>
  <c r="AL146" i="1"/>
  <c r="AK146" i="1"/>
  <c r="K146" i="10" s="1"/>
  <c r="AJ146" i="1"/>
  <c r="BB146" i="1"/>
  <c r="U146" i="1" a="1"/>
  <c r="U146" i="1" s="1"/>
  <c r="T146" i="1" a="1"/>
  <c r="T146" i="1" s="1"/>
  <c r="S146" i="1" a="1"/>
  <c r="S146" i="1" s="1"/>
  <c r="R146" i="1"/>
  <c r="Q146" i="1"/>
  <c r="R143" i="11" s="1"/>
  <c r="N146" i="1" a="1"/>
  <c r="N146" i="1" s="1"/>
  <c r="L143" i="11" s="1"/>
  <c r="M146" i="1" a="1"/>
  <c r="M146" i="1" s="1"/>
  <c r="G146" i="1"/>
  <c r="C146" i="1"/>
  <c r="A146" i="1"/>
  <c r="A139" i="1"/>
  <c r="A141" i="1"/>
  <c r="A142" i="1"/>
  <c r="C139" i="1"/>
  <c r="G139" i="1"/>
  <c r="R139" i="1"/>
  <c r="S139" i="1" a="1"/>
  <c r="S139" i="1"/>
  <c r="C139" i="10" s="1"/>
  <c r="T139" i="1" a="1"/>
  <c r="T139" i="1"/>
  <c r="D139" i="10" s="1"/>
  <c r="U139" i="1" a="1"/>
  <c r="U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3" i="10" s="1"/>
  <c r="N133" i="1" a="1"/>
  <c r="N133" i="1"/>
  <c r="L130" i="11" s="1"/>
  <c r="M135" i="1" a="1"/>
  <c r="M135" i="1"/>
  <c r="G135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8" i="10" s="1"/>
  <c r="AO138" i="1"/>
  <c r="AN138" i="1"/>
  <c r="AM138" i="1"/>
  <c r="AL138" i="1"/>
  <c r="AK138" i="1"/>
  <c r="K138" i="10" s="1"/>
  <c r="AJ138" i="1"/>
  <c r="U138" i="1" a="1"/>
  <c r="U138" i="1" s="1"/>
  <c r="T138" i="1" a="1"/>
  <c r="T138" i="1" s="1"/>
  <c r="D138" i="10" s="1"/>
  <c r="S138" i="1" a="1"/>
  <c r="S138" i="1" s="1"/>
  <c r="C138" i="10" s="1"/>
  <c r="R138" i="1"/>
  <c r="R135" i="11" s="1"/>
  <c r="G138" i="1"/>
  <c r="C138" i="1"/>
  <c r="C136" i="1"/>
  <c r="G136" i="1"/>
  <c r="R136" i="1"/>
  <c r="S136" i="1" a="1"/>
  <c r="S136" i="1"/>
  <c r="C136" i="10" s="1"/>
  <c r="T136" i="1" a="1"/>
  <c r="T136" i="1"/>
  <c r="D136" i="10" s="1"/>
  <c r="U136" i="1" a="1"/>
  <c r="U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Q137" i="1"/>
  <c r="N137" i="1" a="1"/>
  <c r="N137" i="1" s="1"/>
  <c r="L134" i="11" s="1"/>
  <c r="M137" i="1" a="1"/>
  <c r="M137" i="1" s="1"/>
  <c r="G137" i="10" s="1"/>
  <c r="N124" i="1" a="1"/>
  <c r="N124" i="1" s="1"/>
  <c r="L121" i="11" s="1"/>
  <c r="M124" i="1" a="1"/>
  <c r="M124" i="1" s="1"/>
  <c r="G124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8" i="1" a="1"/>
  <c r="M98" i="1"/>
  <c r="K95" i="11" s="1"/>
  <c r="M99" i="1" a="1"/>
  <c r="M99" i="1"/>
  <c r="K96" i="11" s="1"/>
  <c r="M107" i="1" a="1"/>
  <c r="M107" i="1"/>
  <c r="K104" i="11" s="1"/>
  <c r="M116" i="1" a="1"/>
  <c r="M116" i="1"/>
  <c r="K113" i="11" s="1"/>
  <c r="M117" i="1" a="1"/>
  <c r="M117" i="1"/>
  <c r="K114" i="11" s="1"/>
  <c r="M120" i="1" a="1"/>
  <c r="M120" i="1"/>
  <c r="K117" i="11" s="1"/>
  <c r="M121" i="1" a="1"/>
  <c r="M121" i="1"/>
  <c r="G121" i="10" s="1"/>
  <c r="M126" i="1" a="1"/>
  <c r="M126" i="1"/>
  <c r="G126" i="10" s="1"/>
  <c r="M127" i="1" a="1"/>
  <c r="M127" i="1"/>
  <c r="G127" i="10" s="1"/>
  <c r="M128" i="1" a="1"/>
  <c r="M128" i="1"/>
  <c r="G128" i="10" s="1"/>
  <c r="M144" i="1" a="1"/>
  <c r="M144" i="1"/>
  <c r="M158" i="1" a="1"/>
  <c r="M158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K279" i="11" s="1"/>
  <c r="M284" i="1" a="1"/>
  <c r="M284" i="1"/>
  <c r="K280" i="11" s="1"/>
  <c r="M285" i="1" a="1"/>
  <c r="M285" i="1"/>
  <c r="K281" i="11" s="1"/>
  <c r="M286" i="1" a="1"/>
  <c r="M286" i="1"/>
  <c r="K282" i="11" s="1"/>
  <c r="M287" i="1" a="1"/>
  <c r="M287" i="1"/>
  <c r="K283" i="11" s="1"/>
  <c r="M288" i="1" a="1"/>
  <c r="M288" i="1"/>
  <c r="K284" i="11" s="1"/>
  <c r="M289" i="1" a="1"/>
  <c r="M289" i="1"/>
  <c r="K285" i="11" s="1"/>
  <c r="M290" i="1" a="1"/>
  <c r="M290" i="1"/>
  <c r="K286" i="11" s="1"/>
  <c r="M291" i="1" a="1"/>
  <c r="M291" i="1"/>
  <c r="K287" i="11" s="1"/>
  <c r="M292" i="1" a="1"/>
  <c r="M292" i="1"/>
  <c r="K288" i="11" s="1"/>
  <c r="M293" i="1" a="1"/>
  <c r="M293" i="1"/>
  <c r="K289" i="11" s="1"/>
  <c r="M294" i="1" a="1"/>
  <c r="M294" i="1"/>
  <c r="K290" i="11" s="1"/>
  <c r="M295" i="1" a="1"/>
  <c r="M295" i="1"/>
  <c r="K291" i="11" s="1"/>
  <c r="M296" i="1" a="1"/>
  <c r="M296" i="1"/>
  <c r="K292" i="11" s="1"/>
  <c r="M297" i="1" a="1"/>
  <c r="M297" i="1"/>
  <c r="K293" i="11" s="1"/>
  <c r="M298" i="1" a="1"/>
  <c r="M298" i="1"/>
  <c r="K294" i="11" s="1"/>
  <c r="M299" i="1" a="1"/>
  <c r="M299" i="1"/>
  <c r="K295" i="11" s="1"/>
  <c r="M300" i="1" a="1"/>
  <c r="M300" i="1"/>
  <c r="K296" i="11" s="1"/>
  <c r="M301" i="1" a="1"/>
  <c r="M301" i="1"/>
  <c r="K297" i="11" s="1"/>
  <c r="M302" i="1" a="1"/>
  <c r="M302" i="1"/>
  <c r="K298" i="11" s="1"/>
  <c r="M303" i="1" a="1"/>
  <c r="M303" i="1"/>
  <c r="K299" i="11" s="1"/>
  <c r="M304" i="1" a="1"/>
  <c r="M304" i="1"/>
  <c r="K300" i="11" s="1"/>
  <c r="M305" i="1" a="1"/>
  <c r="M305" i="1"/>
  <c r="K301" i="11" s="1"/>
  <c r="M306" i="1" a="1"/>
  <c r="M306" i="1"/>
  <c r="K302" i="11" s="1"/>
  <c r="M307" i="1" a="1"/>
  <c r="M307" i="1"/>
  <c r="K303" i="11" s="1"/>
  <c r="M308" i="1" a="1"/>
  <c r="M308" i="1"/>
  <c r="K304" i="11" s="1"/>
  <c r="M309" i="1" a="1"/>
  <c r="M309" i="1"/>
  <c r="K305" i="11" s="1"/>
  <c r="M310" i="1" a="1"/>
  <c r="M310" i="1"/>
  <c r="K306" i="11" s="1"/>
  <c r="M311" i="1" a="1"/>
  <c r="M311" i="1"/>
  <c r="K307" i="11" s="1"/>
  <c r="M312" i="1" a="1"/>
  <c r="M312" i="1"/>
  <c r="K308" i="11" s="1"/>
  <c r="M313" i="1" a="1"/>
  <c r="M313" i="1"/>
  <c r="K309" i="11" s="1"/>
  <c r="M314" i="1" a="1"/>
  <c r="M314" i="1"/>
  <c r="K310" i="11" s="1"/>
  <c r="M315" i="1" a="1"/>
  <c r="M315" i="1"/>
  <c r="K311" i="11" s="1"/>
  <c r="M316" i="1" a="1"/>
  <c r="M316" i="1"/>
  <c r="K312" i="11" s="1"/>
  <c r="M317" i="1" a="1"/>
  <c r="M317" i="1"/>
  <c r="K313" i="11" s="1"/>
  <c r="M318" i="1" a="1"/>
  <c r="M318" i="1"/>
  <c r="K314" i="11" s="1"/>
  <c r="M319" i="1" a="1"/>
  <c r="M319" i="1"/>
  <c r="K315" i="11" s="1"/>
  <c r="M320" i="1" a="1"/>
  <c r="M320" i="1"/>
  <c r="K316" i="11" s="1"/>
  <c r="M321" i="1" a="1"/>
  <c r="M321" i="1"/>
  <c r="K317" i="11" s="1"/>
  <c r="M322" i="1" a="1"/>
  <c r="M322" i="1"/>
  <c r="K318" i="11" s="1"/>
  <c r="M323" i="1" a="1"/>
  <c r="M323" i="1"/>
  <c r="K319" i="11" s="1"/>
  <c r="M324" i="1" a="1"/>
  <c r="M324" i="1"/>
  <c r="K320" i="11" s="1"/>
  <c r="M325" i="1" a="1"/>
  <c r="M325" i="1"/>
  <c r="K321" i="11" s="1"/>
  <c r="M326" i="1" a="1"/>
  <c r="M326" i="1"/>
  <c r="K322" i="11" s="1"/>
  <c r="M327" i="1" a="1"/>
  <c r="M327" i="1"/>
  <c r="K323" i="11" s="1"/>
  <c r="M328" i="1" a="1"/>
  <c r="M328" i="1"/>
  <c r="K324" i="11" s="1"/>
  <c r="M329" i="1" a="1"/>
  <c r="M329" i="1"/>
  <c r="K325" i="11" s="1"/>
  <c r="M330" i="1" a="1"/>
  <c r="M330" i="1"/>
  <c r="K326" i="11" s="1"/>
  <c r="M331" i="1" a="1"/>
  <c r="M331" i="1" s="1"/>
  <c r="K327" i="11" s="1"/>
  <c r="M332" i="1" a="1"/>
  <c r="M332" i="1" s="1"/>
  <c r="K328" i="11" s="1"/>
  <c r="M333" i="1" a="1"/>
  <c r="M333" i="1"/>
  <c r="K329" i="11" s="1"/>
  <c r="M334" i="1" a="1"/>
  <c r="M334" i="1" s="1"/>
  <c r="K330" i="11" s="1"/>
  <c r="M335" i="1" a="1"/>
  <c r="M335" i="1" s="1"/>
  <c r="K331" i="11" s="1"/>
  <c r="M336" i="1" a="1"/>
  <c r="M336" i="1"/>
  <c r="K332" i="11" s="1"/>
  <c r="M337" i="1" a="1"/>
  <c r="M337" i="1" s="1"/>
  <c r="K333" i="11" s="1"/>
  <c r="M338" i="1" a="1"/>
  <c r="M338" i="1" s="1"/>
  <c r="K334" i="11" s="1"/>
  <c r="M339" i="1" a="1"/>
  <c r="M339" i="1"/>
  <c r="K335" i="11" s="1"/>
  <c r="M340" i="1" a="1"/>
  <c r="M340" i="1" s="1"/>
  <c r="K336" i="11" s="1"/>
  <c r="M341" i="1" a="1"/>
  <c r="M341" i="1" s="1"/>
  <c r="K337" i="11" s="1"/>
  <c r="M342" i="1" a="1"/>
  <c r="M342" i="1"/>
  <c r="K338" i="11" s="1"/>
  <c r="M343" i="1" a="1"/>
  <c r="M343" i="1" s="1"/>
  <c r="K339" i="11" s="1"/>
  <c r="M344" i="1" a="1"/>
  <c r="M344" i="1" s="1"/>
  <c r="K340" i="11" s="1"/>
  <c r="M345" i="1" a="1"/>
  <c r="M345" i="1"/>
  <c r="K341" i="11" s="1"/>
  <c r="M346" i="1" a="1"/>
  <c r="M346" i="1" s="1"/>
  <c r="K342" i="11" s="1"/>
  <c r="M347" i="1" a="1"/>
  <c r="M347" i="1" s="1"/>
  <c r="K343" i="11" s="1"/>
  <c r="M348" i="1" a="1"/>
  <c r="M348" i="1"/>
  <c r="K344" i="11" s="1"/>
  <c r="M349" i="1" a="1"/>
  <c r="M349" i="1" s="1"/>
  <c r="K345" i="11" s="1"/>
  <c r="M350" i="1" a="1"/>
  <c r="M350" i="1" s="1"/>
  <c r="K346" i="11" s="1"/>
  <c r="M351" i="1" a="1"/>
  <c r="M351" i="1"/>
  <c r="K347" i="11" s="1"/>
  <c r="M352" i="1" a="1"/>
  <c r="M352" i="1" s="1"/>
  <c r="K348" i="11" s="1"/>
  <c r="M353" i="1" a="1"/>
  <c r="M353" i="1" s="1"/>
  <c r="K349" i="11" s="1"/>
  <c r="M354" i="1" a="1"/>
  <c r="M354" i="1"/>
  <c r="K350" i="11" s="1"/>
  <c r="M355" i="1" a="1"/>
  <c r="M355" i="1" s="1"/>
  <c r="K351" i="11" s="1"/>
  <c r="M356" i="1" a="1"/>
  <c r="M356" i="1" s="1"/>
  <c r="K352" i="11" s="1"/>
  <c r="M357" i="1" a="1"/>
  <c r="M357" i="1"/>
  <c r="K353" i="11" s="1"/>
  <c r="M358" i="1" a="1"/>
  <c r="M358" i="1" s="1"/>
  <c r="K354" i="11" s="1"/>
  <c r="M359" i="1" a="1"/>
  <c r="M359" i="1" s="1"/>
  <c r="K355" i="11" s="1"/>
  <c r="M360" i="1" a="1"/>
  <c r="M360" i="1"/>
  <c r="K356" i="11" s="1"/>
  <c r="M361" i="1" a="1"/>
  <c r="M361" i="1" s="1"/>
  <c r="K357" i="11" s="1"/>
  <c r="M362" i="1" a="1"/>
  <c r="M362" i="1" s="1"/>
  <c r="K358" i="11" s="1"/>
  <c r="M363" i="1" a="1"/>
  <c r="M363" i="1"/>
  <c r="K359" i="11" s="1"/>
  <c r="M364" i="1" a="1"/>
  <c r="M364" i="1" s="1"/>
  <c r="K360" i="11" s="1"/>
  <c r="M365" i="1" a="1"/>
  <c r="M365" i="1" s="1"/>
  <c r="K361" i="11" s="1"/>
  <c r="M366" i="1" a="1"/>
  <c r="M366" i="1"/>
  <c r="K362" i="11" s="1"/>
  <c r="M367" i="1" a="1"/>
  <c r="M367" i="1" s="1"/>
  <c r="K363" i="11" s="1"/>
  <c r="M368" i="1" a="1"/>
  <c r="M368" i="1" s="1"/>
  <c r="K364" i="11" s="1"/>
  <c r="M369" i="1" a="1"/>
  <c r="M369" i="1"/>
  <c r="K365" i="11" s="1"/>
  <c r="M370" i="1" a="1"/>
  <c r="M370" i="1" s="1"/>
  <c r="K366" i="11" s="1"/>
  <c r="M371" i="1" a="1"/>
  <c r="M371" i="1" s="1"/>
  <c r="K367" i="11" s="1"/>
  <c r="M372" i="1" a="1"/>
  <c r="M372" i="1"/>
  <c r="K368" i="11" s="1"/>
  <c r="M373" i="1" a="1"/>
  <c r="M373" i="1" s="1"/>
  <c r="K369" i="11" s="1"/>
  <c r="M374" i="1" a="1"/>
  <c r="M374" i="1" s="1"/>
  <c r="K370" i="11" s="1"/>
  <c r="M375" i="1" a="1"/>
  <c r="M375" i="1"/>
  <c r="K371" i="11" s="1"/>
  <c r="M376" i="1" a="1"/>
  <c r="M376" i="1" s="1"/>
  <c r="K372" i="11" s="1"/>
  <c r="M377" i="1" a="1"/>
  <c r="M377" i="1" s="1"/>
  <c r="K373" i="11" s="1"/>
  <c r="M378" i="1" a="1"/>
  <c r="M378" i="1"/>
  <c r="K374" i="11" s="1"/>
  <c r="M379" i="1" a="1"/>
  <c r="M379" i="1" s="1"/>
  <c r="K375" i="11" s="1"/>
  <c r="M380" i="1" a="1"/>
  <c r="M380" i="1" s="1"/>
  <c r="K376" i="11" s="1"/>
  <c r="M381" i="1" a="1"/>
  <c r="M381" i="1"/>
  <c r="K377" i="11" s="1"/>
  <c r="M382" i="1" a="1"/>
  <c r="M382" i="1" s="1"/>
  <c r="K378" i="11" s="1"/>
  <c r="M383" i="1" a="1"/>
  <c r="M383" i="1" s="1"/>
  <c r="K379" i="11" s="1"/>
  <c r="M384" i="1" a="1"/>
  <c r="M384" i="1"/>
  <c r="K380" i="11" s="1"/>
  <c r="M385" i="1" a="1"/>
  <c r="M385" i="1" s="1"/>
  <c r="K381" i="11" s="1"/>
  <c r="M386" i="1" a="1"/>
  <c r="M386" i="1" s="1"/>
  <c r="K382" i="11" s="1"/>
  <c r="M387" i="1" a="1"/>
  <c r="M387" i="1"/>
  <c r="K383" i="11" s="1"/>
  <c r="M388" i="1" a="1"/>
  <c r="M388" i="1" s="1"/>
  <c r="K384" i="11" s="1"/>
  <c r="M389" i="1" a="1"/>
  <c r="M389" i="1" s="1"/>
  <c r="K385" i="11" s="1"/>
  <c r="M390" i="1" a="1"/>
  <c r="M390" i="1"/>
  <c r="K386" i="11" s="1"/>
  <c r="M391" i="1" a="1"/>
  <c r="M391" i="1" s="1"/>
  <c r="K387" i="11" s="1"/>
  <c r="M392" i="1" a="1"/>
  <c r="M392" i="1" s="1"/>
  <c r="K388" i="11" s="1"/>
  <c r="M393" i="1" a="1"/>
  <c r="M393" i="1"/>
  <c r="K389" i="11" s="1"/>
  <c r="M394" i="1" a="1"/>
  <c r="M394" i="1" s="1"/>
  <c r="K390" i="11" s="1"/>
  <c r="M395" i="1" a="1"/>
  <c r="M395" i="1" s="1"/>
  <c r="K391" i="11" s="1"/>
  <c r="M396" i="1" a="1"/>
  <c r="M396" i="1"/>
  <c r="K392" i="11" s="1"/>
  <c r="M397" i="1" a="1"/>
  <c r="M397" i="1" s="1"/>
  <c r="K393" i="11" s="1"/>
  <c r="M398" i="1" a="1"/>
  <c r="M398" i="1" s="1"/>
  <c r="K394" i="11" s="1"/>
  <c r="M399" i="1" a="1"/>
  <c r="M399" i="1"/>
  <c r="K395" i="11" s="1"/>
  <c r="M400" i="1" a="1"/>
  <c r="M400" i="1" s="1"/>
  <c r="K396" i="11" s="1"/>
  <c r="M401" i="1" a="1"/>
  <c r="M401" i="1" s="1"/>
  <c r="K397" i="11" s="1"/>
  <c r="M402" i="1" a="1"/>
  <c r="M402" i="1"/>
  <c r="K398" i="11" s="1"/>
  <c r="M403" i="1" a="1"/>
  <c r="M403" i="1" s="1"/>
  <c r="K399" i="11" s="1"/>
  <c r="M404" i="1" a="1"/>
  <c r="M404" i="1" s="1"/>
  <c r="K400" i="11" s="1"/>
  <c r="M405" i="1" a="1"/>
  <c r="M405" i="1"/>
  <c r="K401" i="11" s="1"/>
  <c r="M406" i="1" a="1"/>
  <c r="M406" i="1" s="1"/>
  <c r="K402" i="11" s="1"/>
  <c r="M407" i="1" a="1"/>
  <c r="M407" i="1" s="1"/>
  <c r="K403" i="11" s="1"/>
  <c r="M408" i="1" a="1"/>
  <c r="M408" i="1"/>
  <c r="K404" i="1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/>
  <c r="K422" i="1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/>
  <c r="K449" i="1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/>
  <c r="K464" i="1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C121" i="10" s="1"/>
  <c r="S122" i="1" a="1"/>
  <c r="S122" i="1" s="1"/>
  <c r="C122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33" i="1" a="1"/>
  <c r="S133" i="1" s="1"/>
  <c r="C133" i="10" s="1"/>
  <c r="S135" i="1" a="1"/>
  <c r="S135" i="1" s="1"/>
  <c r="C135" i="10" s="1"/>
  <c r="S137" i="1" a="1"/>
  <c r="S137" i="1" s="1"/>
  <c r="C137" i="10" s="1"/>
  <c r="S141" i="1" a="1"/>
  <c r="S141" i="1" s="1"/>
  <c r="C141" i="10" s="1"/>
  <c r="S142" i="1" a="1"/>
  <c r="S142" i="1" s="1"/>
  <c r="S144" i="1" a="1"/>
  <c r="S144" i="1" s="1"/>
  <c r="S154" i="1" a="1"/>
  <c r="S154" i="1" s="1"/>
  <c r="S158" i="1" a="1"/>
  <c r="S158" i="1" s="1"/>
  <c r="S160" i="1" a="1"/>
  <c r="S160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D121" i="10" s="1"/>
  <c r="T122" i="1" a="1"/>
  <c r="T122" i="1" s="1"/>
  <c r="D122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33" i="1" a="1"/>
  <c r="T133" i="1" s="1"/>
  <c r="D133" i="10" s="1"/>
  <c r="T135" i="1" a="1"/>
  <c r="T135" i="1" s="1"/>
  <c r="D135" i="10" s="1"/>
  <c r="T137" i="1" a="1"/>
  <c r="T137" i="1" s="1"/>
  <c r="D137" i="10" s="1"/>
  <c r="T141" i="1" a="1"/>
  <c r="T141" i="1" s="1"/>
  <c r="D141" i="10" s="1"/>
  <c r="T142" i="1" a="1"/>
  <c r="T142" i="1" s="1"/>
  <c r="T144" i="1" a="1"/>
  <c r="T144" i="1" s="1"/>
  <c r="T154" i="1" a="1"/>
  <c r="T154" i="1" s="1"/>
  <c r="T158" i="1" a="1"/>
  <c r="T158" i="1" s="1"/>
  <c r="T160" i="1" a="1"/>
  <c r="T160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33" i="1"/>
  <c r="K133" i="10" s="1"/>
  <c r="AK135" i="1"/>
  <c r="K135" i="10" s="1"/>
  <c r="AK137" i="1"/>
  <c r="K137" i="10" s="1"/>
  <c r="AK141" i="1"/>
  <c r="K141" i="10" s="1"/>
  <c r="AK142" i="1"/>
  <c r="K142" i="10" s="1"/>
  <c r="AK144" i="1"/>
  <c r="K144" i="10" s="1"/>
  <c r="AK154" i="1"/>
  <c r="K154" i="10" s="1"/>
  <c r="AK158" i="1"/>
  <c r="K158" i="10" s="1"/>
  <c r="AK160" i="1"/>
  <c r="K160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4" i="1"/>
  <c r="AM125" i="1"/>
  <c r="AM126" i="1"/>
  <c r="AM127" i="1"/>
  <c r="AM128" i="1"/>
  <c r="AM133" i="1"/>
  <c r="AM135" i="1"/>
  <c r="AM137" i="1"/>
  <c r="AM141" i="1"/>
  <c r="AM142" i="1"/>
  <c r="AM144" i="1"/>
  <c r="AM154" i="1"/>
  <c r="AM158" i="1"/>
  <c r="AM160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3" i="1"/>
  <c r="AM336" i="1"/>
  <c r="AM339" i="1"/>
  <c r="AM342" i="1"/>
  <c r="AM345" i="1"/>
  <c r="AM348" i="1"/>
  <c r="AM351" i="1"/>
  <c r="AM354" i="1"/>
  <c r="AM357" i="1"/>
  <c r="AM360" i="1"/>
  <c r="AM363" i="1"/>
  <c r="AM366" i="1"/>
  <c r="AM369" i="1"/>
  <c r="AM372" i="1"/>
  <c r="AM375" i="1"/>
  <c r="AM378" i="1"/>
  <c r="AM381" i="1"/>
  <c r="AM384" i="1"/>
  <c r="AM387" i="1"/>
  <c r="AM390" i="1"/>
  <c r="AM393" i="1"/>
  <c r="AM396" i="1"/>
  <c r="AM399" i="1"/>
  <c r="AM402" i="1"/>
  <c r="AM405" i="1"/>
  <c r="AM408" i="1"/>
  <c r="AM426" i="1"/>
  <c r="AM453" i="1"/>
  <c r="AM468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33" i="1"/>
  <c r="M133" i="10" s="1"/>
  <c r="AP135" i="1"/>
  <c r="M135" i="10" s="1"/>
  <c r="AP137" i="1"/>
  <c r="M137" i="10" s="1"/>
  <c r="AP141" i="1"/>
  <c r="M141" i="10" s="1"/>
  <c r="AP142" i="1"/>
  <c r="M142" i="10" s="1"/>
  <c r="AP144" i="1"/>
  <c r="M144" i="10" s="1"/>
  <c r="AP154" i="1"/>
  <c r="M154" i="10" s="1"/>
  <c r="AP158" i="1"/>
  <c r="M158" i="10" s="1"/>
  <c r="AP160" i="1"/>
  <c r="M160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58" i="1"/>
  <c r="BT160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L282" i="10" l="1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0" i="10"/>
  <c r="N160" i="10"/>
  <c r="L158" i="10"/>
  <c r="N158" i="10"/>
  <c r="L154" i="10"/>
  <c r="N154" i="10"/>
  <c r="L144" i="10"/>
  <c r="N144" i="10"/>
  <c r="L142" i="10"/>
  <c r="N142" i="10"/>
  <c r="L141" i="10"/>
  <c r="N141" i="10"/>
  <c r="L137" i="10"/>
  <c r="N137" i="10"/>
  <c r="L135" i="10"/>
  <c r="N135" i="10"/>
  <c r="E278" i="11"/>
  <c r="D282" i="10"/>
  <c r="E277" i="11"/>
  <c r="D281" i="10"/>
  <c r="E276" i="11"/>
  <c r="D280" i="10"/>
  <c r="E275" i="11"/>
  <c r="D279" i="10"/>
  <c r="E274" i="11"/>
  <c r="D278" i="10"/>
  <c r="E273" i="11"/>
  <c r="D277" i="10"/>
  <c r="E272" i="11"/>
  <c r="D276" i="10"/>
  <c r="E271" i="11"/>
  <c r="D275" i="10"/>
  <c r="E270" i="11"/>
  <c r="D274" i="10"/>
  <c r="E269" i="11"/>
  <c r="D273" i="10"/>
  <c r="E268" i="11"/>
  <c r="D272" i="10"/>
  <c r="E267" i="11"/>
  <c r="D271" i="10"/>
  <c r="E266" i="11"/>
  <c r="D270" i="10"/>
  <c r="E265" i="11"/>
  <c r="D269" i="10"/>
  <c r="E264" i="11"/>
  <c r="D268" i="10"/>
  <c r="E263" i="11"/>
  <c r="D267" i="10"/>
  <c r="E262" i="11"/>
  <c r="D266" i="10"/>
  <c r="E261" i="11"/>
  <c r="D265" i="10"/>
  <c r="E260" i="11"/>
  <c r="D264" i="10"/>
  <c r="E259" i="11"/>
  <c r="D263" i="10"/>
  <c r="E258" i="11"/>
  <c r="D262" i="10"/>
  <c r="E257" i="11"/>
  <c r="D261" i="10"/>
  <c r="E256" i="11"/>
  <c r="D260" i="10"/>
  <c r="E255" i="11"/>
  <c r="D259" i="10"/>
  <c r="E254" i="11"/>
  <c r="D258" i="10"/>
  <c r="E253" i="11"/>
  <c r="D257" i="10"/>
  <c r="E252" i="11"/>
  <c r="D256" i="10"/>
  <c r="E251" i="11"/>
  <c r="D255" i="10"/>
  <c r="E250" i="11"/>
  <c r="D254" i="10"/>
  <c r="E249" i="11"/>
  <c r="D253" i="10"/>
  <c r="E248" i="11"/>
  <c r="D252" i="10"/>
  <c r="E247" i="11"/>
  <c r="D251" i="10"/>
  <c r="E246" i="11"/>
  <c r="D250" i="10"/>
  <c r="E245" i="11"/>
  <c r="D249" i="10"/>
  <c r="E244" i="11"/>
  <c r="D248" i="10"/>
  <c r="E243" i="11"/>
  <c r="D247" i="10"/>
  <c r="E242" i="11"/>
  <c r="D246" i="10"/>
  <c r="E241" i="11"/>
  <c r="D245" i="10"/>
  <c r="E240" i="11"/>
  <c r="D244" i="10"/>
  <c r="E239" i="11"/>
  <c r="D243" i="10"/>
  <c r="E238" i="11"/>
  <c r="D242" i="10"/>
  <c r="E237" i="11"/>
  <c r="D241" i="10"/>
  <c r="E236" i="11"/>
  <c r="D240" i="10"/>
  <c r="E235" i="11"/>
  <c r="D239" i="10"/>
  <c r="E234" i="11"/>
  <c r="D238" i="10"/>
  <c r="E233" i="11"/>
  <c r="D237" i="10"/>
  <c r="E232" i="11"/>
  <c r="D236" i="10"/>
  <c r="E231" i="11"/>
  <c r="D235" i="10"/>
  <c r="E230" i="11"/>
  <c r="D234" i="10"/>
  <c r="E229" i="11"/>
  <c r="D233" i="10"/>
  <c r="E228" i="11"/>
  <c r="D232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2" i="11"/>
  <c r="D206" i="10"/>
  <c r="E201" i="11"/>
  <c r="D205" i="10"/>
  <c r="E200" i="11"/>
  <c r="D204" i="10"/>
  <c r="E199" i="11"/>
  <c r="D203" i="10"/>
  <c r="E198" i="11"/>
  <c r="D202" i="10"/>
  <c r="E197" i="11"/>
  <c r="D201" i="10"/>
  <c r="E196" i="11"/>
  <c r="D200" i="10"/>
  <c r="E195" i="11"/>
  <c r="D199" i="10"/>
  <c r="E194" i="11"/>
  <c r="D198" i="10"/>
  <c r="E193" i="11"/>
  <c r="D197" i="10"/>
  <c r="E192" i="11"/>
  <c r="D196" i="10"/>
  <c r="E191" i="11"/>
  <c r="D195" i="10"/>
  <c r="E190" i="11"/>
  <c r="D194" i="10"/>
  <c r="E189" i="11"/>
  <c r="D193" i="10"/>
  <c r="E188" i="11"/>
  <c r="D192" i="10"/>
  <c r="E187" i="11"/>
  <c r="D191" i="10"/>
  <c r="E186" i="11"/>
  <c r="D190" i="10"/>
  <c r="E185" i="11"/>
  <c r="D189" i="10"/>
  <c r="E184" i="11"/>
  <c r="D188" i="10"/>
  <c r="E183" i="11"/>
  <c r="D187" i="10"/>
  <c r="E182" i="11"/>
  <c r="D186" i="10"/>
  <c r="E181" i="11"/>
  <c r="D185" i="10"/>
  <c r="E180" i="11"/>
  <c r="D184" i="10"/>
  <c r="E179" i="11"/>
  <c r="D183" i="10"/>
  <c r="E178" i="11"/>
  <c r="D182" i="10"/>
  <c r="E177" i="11"/>
  <c r="D181" i="10"/>
  <c r="E176" i="11"/>
  <c r="D180" i="10"/>
  <c r="E175" i="11"/>
  <c r="D179" i="10"/>
  <c r="E174" i="11"/>
  <c r="D178" i="10"/>
  <c r="E173" i="11"/>
  <c r="D177" i="10"/>
  <c r="E172" i="11"/>
  <c r="D176" i="10"/>
  <c r="E171" i="11"/>
  <c r="D175" i="10"/>
  <c r="E170" i="11"/>
  <c r="D174" i="10"/>
  <c r="E169" i="11"/>
  <c r="D173" i="10"/>
  <c r="E168" i="11"/>
  <c r="D172" i="10"/>
  <c r="E167" i="11"/>
  <c r="D171" i="10"/>
  <c r="E166" i="11"/>
  <c r="D170" i="10"/>
  <c r="E165" i="11"/>
  <c r="D169" i="10"/>
  <c r="E164" i="11"/>
  <c r="D168" i="10"/>
  <c r="E163" i="11"/>
  <c r="D167" i="10"/>
  <c r="E162" i="11"/>
  <c r="D166" i="10"/>
  <c r="E161" i="11"/>
  <c r="D165" i="10"/>
  <c r="E157" i="11"/>
  <c r="D160" i="10"/>
  <c r="E155" i="11"/>
  <c r="D158" i="10"/>
  <c r="E151" i="11"/>
  <c r="D154" i="10"/>
  <c r="E141" i="11"/>
  <c r="D144" i="10"/>
  <c r="E139" i="11"/>
  <c r="D142" i="10"/>
  <c r="D278" i="11"/>
  <c r="C282" i="10"/>
  <c r="D277" i="11"/>
  <c r="C281" i="10"/>
  <c r="D276" i="11"/>
  <c r="C280" i="10"/>
  <c r="D275" i="11"/>
  <c r="C279" i="10"/>
  <c r="D274" i="11"/>
  <c r="C278" i="10"/>
  <c r="D273" i="11"/>
  <c r="C277" i="10"/>
  <c r="D272" i="11"/>
  <c r="C276" i="10"/>
  <c r="D271" i="11"/>
  <c r="C275" i="10"/>
  <c r="D270" i="11"/>
  <c r="C274" i="10"/>
  <c r="D269" i="11"/>
  <c r="C273" i="10"/>
  <c r="D268" i="11"/>
  <c r="C272" i="10"/>
  <c r="D267" i="11"/>
  <c r="C271" i="10"/>
  <c r="D266" i="11"/>
  <c r="C270" i="10"/>
  <c r="D265" i="11"/>
  <c r="C269" i="10"/>
  <c r="D264" i="11"/>
  <c r="C268" i="10"/>
  <c r="D263" i="11"/>
  <c r="C267" i="10"/>
  <c r="D262" i="11"/>
  <c r="C266" i="10"/>
  <c r="D261" i="11"/>
  <c r="C265" i="10"/>
  <c r="D260" i="11"/>
  <c r="C264" i="10"/>
  <c r="D259" i="11"/>
  <c r="C263" i="10"/>
  <c r="D258" i="11"/>
  <c r="C262" i="10"/>
  <c r="D257" i="11"/>
  <c r="C261" i="10"/>
  <c r="D256" i="11"/>
  <c r="C260" i="10"/>
  <c r="D255" i="11"/>
  <c r="C259" i="10"/>
  <c r="D254" i="11"/>
  <c r="C258" i="10"/>
  <c r="D253" i="11"/>
  <c r="C257" i="10"/>
  <c r="D252" i="11"/>
  <c r="C256" i="10"/>
  <c r="D251" i="11"/>
  <c r="C255" i="10"/>
  <c r="D250" i="11"/>
  <c r="C254" i="10"/>
  <c r="D249" i="11"/>
  <c r="C253" i="10"/>
  <c r="D248" i="11"/>
  <c r="C252" i="10"/>
  <c r="D247" i="11"/>
  <c r="C251" i="10"/>
  <c r="D246" i="11"/>
  <c r="C250" i="10"/>
  <c r="D245" i="11"/>
  <c r="C249" i="10"/>
  <c r="D244" i="11"/>
  <c r="C248" i="10"/>
  <c r="D243" i="11"/>
  <c r="C247" i="10"/>
  <c r="D242" i="11"/>
  <c r="C246" i="10"/>
  <c r="D241" i="11"/>
  <c r="C245" i="10"/>
  <c r="D240" i="11"/>
  <c r="C244" i="10"/>
  <c r="D239" i="11"/>
  <c r="C243" i="10"/>
  <c r="D238" i="11"/>
  <c r="C242" i="10"/>
  <c r="D237" i="11"/>
  <c r="C241" i="10"/>
  <c r="D236" i="11"/>
  <c r="C240" i="10"/>
  <c r="D235" i="11"/>
  <c r="C239" i="10"/>
  <c r="D234" i="11"/>
  <c r="C238" i="10"/>
  <c r="D233" i="11"/>
  <c r="C237" i="10"/>
  <c r="D232" i="11"/>
  <c r="C236" i="10"/>
  <c r="D231" i="11"/>
  <c r="C235" i="10"/>
  <c r="D230" i="11"/>
  <c r="C234" i="10"/>
  <c r="D229" i="11"/>
  <c r="C233" i="10"/>
  <c r="D228" i="11"/>
  <c r="C232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2" i="11"/>
  <c r="C206" i="10"/>
  <c r="D201" i="11"/>
  <c r="C205" i="10"/>
  <c r="D200" i="11"/>
  <c r="C204" i="10"/>
  <c r="D199" i="11"/>
  <c r="C203" i="10"/>
  <c r="D198" i="11"/>
  <c r="C202" i="10"/>
  <c r="D197" i="11"/>
  <c r="C201" i="10"/>
  <c r="D196" i="11"/>
  <c r="C200" i="10"/>
  <c r="D195" i="11"/>
  <c r="C199" i="10"/>
  <c r="D194" i="11"/>
  <c r="C198" i="10"/>
  <c r="D193" i="11"/>
  <c r="C197" i="10"/>
  <c r="D192" i="11"/>
  <c r="C196" i="10"/>
  <c r="D191" i="11"/>
  <c r="C195" i="10"/>
  <c r="D190" i="11"/>
  <c r="C194" i="10"/>
  <c r="D189" i="11"/>
  <c r="C193" i="10"/>
  <c r="D188" i="11"/>
  <c r="C192" i="10"/>
  <c r="D187" i="11"/>
  <c r="C191" i="10"/>
  <c r="D186" i="11"/>
  <c r="C190" i="10"/>
  <c r="D185" i="11"/>
  <c r="C189" i="10"/>
  <c r="D184" i="11"/>
  <c r="C188" i="10"/>
  <c r="D183" i="11"/>
  <c r="C187" i="10"/>
  <c r="D182" i="11"/>
  <c r="C186" i="10"/>
  <c r="D181" i="11"/>
  <c r="C185" i="10"/>
  <c r="D180" i="11"/>
  <c r="C184" i="10"/>
  <c r="D179" i="11"/>
  <c r="C183" i="10"/>
  <c r="D178" i="11"/>
  <c r="C182" i="10"/>
  <c r="D177" i="11"/>
  <c r="C181" i="10"/>
  <c r="D176" i="11"/>
  <c r="C180" i="10"/>
  <c r="D175" i="11"/>
  <c r="C179" i="10"/>
  <c r="D174" i="11"/>
  <c r="C178" i="10"/>
  <c r="D173" i="11"/>
  <c r="C177" i="10"/>
  <c r="D172" i="11"/>
  <c r="C176" i="10"/>
  <c r="D171" i="11"/>
  <c r="C175" i="10"/>
  <c r="D170" i="11"/>
  <c r="C174" i="10"/>
  <c r="D169" i="11"/>
  <c r="C173" i="10"/>
  <c r="D168" i="11"/>
  <c r="C172" i="10"/>
  <c r="D167" i="11"/>
  <c r="C171" i="10"/>
  <c r="D166" i="11"/>
  <c r="C170" i="10"/>
  <c r="D165" i="11"/>
  <c r="C169" i="10"/>
  <c r="D164" i="11"/>
  <c r="C168" i="10"/>
  <c r="D163" i="11"/>
  <c r="C167" i="10"/>
  <c r="D162" i="11"/>
  <c r="C166" i="10"/>
  <c r="D161" i="11"/>
  <c r="C165" i="10"/>
  <c r="D157" i="11"/>
  <c r="C160" i="10"/>
  <c r="D155" i="11"/>
  <c r="C158" i="10"/>
  <c r="D151" i="11"/>
  <c r="C154" i="10"/>
  <c r="D141" i="11"/>
  <c r="C144" i="10"/>
  <c r="D139" i="11"/>
  <c r="C142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55" i="11"/>
  <c r="G158" i="10"/>
  <c r="K141" i="11"/>
  <c r="G144" i="10"/>
  <c r="K139" i="11"/>
  <c r="G142" i="10"/>
  <c r="L136" i="10"/>
  <c r="N136" i="10"/>
  <c r="L138" i="10"/>
  <c r="N138" i="10"/>
  <c r="L139" i="10"/>
  <c r="N139" i="10"/>
  <c r="K143" i="11"/>
  <c r="G146" i="10"/>
  <c r="D143" i="11"/>
  <c r="C146" i="10"/>
  <c r="E143" i="11"/>
  <c r="D146" i="10"/>
  <c r="K144" i="11"/>
  <c r="G147" i="10"/>
  <c r="D144" i="11"/>
  <c r="C147" i="10"/>
  <c r="E144" i="11"/>
  <c r="D147" i="10"/>
  <c r="L134" i="10"/>
  <c r="N134" i="10"/>
  <c r="K158" i="11"/>
  <c r="G161" i="10"/>
  <c r="D158" i="11"/>
  <c r="C161" i="10"/>
  <c r="E158" i="11"/>
  <c r="D161" i="10"/>
  <c r="L157" i="10"/>
  <c r="N157" i="10"/>
  <c r="E154" i="11"/>
  <c r="D157" i="10"/>
  <c r="D154" i="11"/>
  <c r="C157" i="10"/>
  <c r="K154" i="11"/>
  <c r="G157" i="10"/>
  <c r="L156" i="10"/>
  <c r="N156" i="10"/>
  <c r="L155" i="10"/>
  <c r="N155" i="10"/>
  <c r="E153" i="11"/>
  <c r="D156" i="10"/>
  <c r="E152" i="11"/>
  <c r="D155" i="10"/>
  <c r="D153" i="11"/>
  <c r="C156" i="10"/>
  <c r="D152" i="11"/>
  <c r="C155" i="10"/>
  <c r="K153" i="11"/>
  <c r="G156" i="10"/>
  <c r="K152" i="11"/>
  <c r="G155" i="10"/>
  <c r="K146" i="11"/>
  <c r="G149" i="10"/>
  <c r="D146" i="11"/>
  <c r="C149" i="10"/>
  <c r="E146" i="11"/>
  <c r="D149" i="10"/>
  <c r="D149" i="11"/>
  <c r="C152" i="10"/>
  <c r="E149" i="11"/>
  <c r="D152" i="10"/>
  <c r="L152" i="10"/>
  <c r="N152" i="10"/>
  <c r="K150" i="11"/>
  <c r="G153" i="10"/>
  <c r="D150" i="11"/>
  <c r="C153" i="10"/>
  <c r="E150" i="11"/>
  <c r="D153" i="10"/>
  <c r="K145" i="11"/>
  <c r="G148" i="10"/>
  <c r="D145" i="11"/>
  <c r="C148" i="10"/>
  <c r="E145" i="11"/>
  <c r="D148" i="10"/>
  <c r="K142" i="11"/>
  <c r="G145" i="10"/>
  <c r="D142" i="11"/>
  <c r="C145" i="10"/>
  <c r="E142" i="11"/>
  <c r="D145" i="10"/>
  <c r="K148" i="11"/>
  <c r="G151" i="10"/>
  <c r="D148" i="11"/>
  <c r="C151" i="10"/>
  <c r="E148" i="11"/>
  <c r="D151" i="10"/>
  <c r="K159" i="11"/>
  <c r="G163" i="10"/>
  <c r="D159" i="11"/>
  <c r="C163" i="10"/>
  <c r="E159" i="11"/>
  <c r="D163" i="10"/>
  <c r="D156" i="11"/>
  <c r="C159" i="10"/>
  <c r="E156" i="11"/>
  <c r="D159" i="10"/>
  <c r="K140" i="11"/>
  <c r="G143" i="10"/>
  <c r="D140" i="11"/>
  <c r="C143" i="10"/>
  <c r="E140" i="11"/>
  <c r="D143" i="10"/>
  <c r="K160" i="11"/>
  <c r="G164" i="10"/>
  <c r="D160" i="11"/>
  <c r="C164" i="10"/>
  <c r="E160" i="11"/>
  <c r="D164" i="10"/>
  <c r="L150" i="10"/>
  <c r="N150" i="10"/>
  <c r="E147" i="11"/>
  <c r="D150" i="10"/>
  <c r="D147" i="11"/>
  <c r="C150" i="10"/>
  <c r="L162" i="10"/>
  <c r="N162" i="10"/>
  <c r="L133" i="10"/>
  <c r="N133" i="10"/>
  <c r="L128" i="10"/>
  <c r="N128" i="10"/>
  <c r="L127" i="10"/>
  <c r="N127" i="10"/>
  <c r="L126" i="10"/>
  <c r="N126" i="10"/>
  <c r="L125" i="10"/>
  <c r="N125" i="10"/>
  <c r="L124" i="10"/>
  <c r="N124" i="10"/>
  <c r="L122" i="10"/>
  <c r="N122" i="10"/>
  <c r="L121" i="10"/>
  <c r="N121" i="10"/>
  <c r="L129" i="10"/>
  <c r="N129" i="10"/>
  <c r="L132" i="10"/>
  <c r="N132" i="10"/>
  <c r="L123" i="10"/>
  <c r="N123" i="10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AM567" i="1"/>
  <c r="AM565" i="1"/>
  <c r="L547" i="10" s="1"/>
  <c r="AM556" i="1"/>
  <c r="L538" i="10" s="1"/>
  <c r="AM547" i="1"/>
  <c r="AM544" i="1"/>
  <c r="L526" i="10" s="1"/>
  <c r="AM535" i="1"/>
  <c r="N517" i="10" s="1"/>
  <c r="AM526" i="1"/>
  <c r="AM508" i="1"/>
  <c r="N490" i="10" s="1"/>
  <c r="AM481" i="1"/>
  <c r="AM472" i="1"/>
  <c r="AM465" i="1"/>
  <c r="N447" i="10" s="1"/>
  <c r="AM462" i="1"/>
  <c r="N444" i="10" s="1"/>
  <c r="AM459" i="1"/>
  <c r="AM456" i="1"/>
  <c r="N438" i="10" s="1"/>
  <c r="AM450" i="1"/>
  <c r="AM447" i="1"/>
  <c r="AM444" i="1"/>
  <c r="L426" i="10" s="1"/>
  <c r="AM441" i="1"/>
  <c r="AM438" i="1"/>
  <c r="AM432" i="1"/>
  <c r="N414" i="10" s="1"/>
  <c r="AM429" i="1"/>
  <c r="L411" i="10" s="1"/>
  <c r="D96" i="10"/>
  <c r="C96" i="10"/>
  <c r="AM146" i="1"/>
  <c r="AN146" i="1"/>
  <c r="AM147" i="1"/>
  <c r="AN147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56" i="10"/>
  <c r="N556" i="10"/>
  <c r="L549" i="10"/>
  <c r="N549" i="10"/>
  <c r="N547" i="10"/>
  <c r="L540" i="10"/>
  <c r="N540" i="10"/>
  <c r="N538" i="10"/>
  <c r="L537" i="10"/>
  <c r="N537" i="10"/>
  <c r="L534" i="10"/>
  <c r="N534" i="10"/>
  <c r="L531" i="10"/>
  <c r="N531" i="10"/>
  <c r="L529" i="10"/>
  <c r="N529" i="10"/>
  <c r="L528" i="10"/>
  <c r="N528" i="10"/>
  <c r="N526" i="10"/>
  <c r="L525" i="10"/>
  <c r="N525" i="10"/>
  <c r="L522" i="10"/>
  <c r="N522" i="10"/>
  <c r="L519" i="10"/>
  <c r="N519" i="10"/>
  <c r="L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4" i="10"/>
  <c r="L441" i="10"/>
  <c r="N441" i="10"/>
  <c r="L438" i="10"/>
  <c r="L435" i="10"/>
  <c r="N435" i="10"/>
  <c r="L432" i="10"/>
  <c r="N432" i="10"/>
  <c r="L429" i="10"/>
  <c r="N429" i="10"/>
  <c r="N426" i="10"/>
  <c r="L423" i="10"/>
  <c r="N423" i="10"/>
  <c r="L420" i="10"/>
  <c r="N420" i="10"/>
  <c r="L417" i="10"/>
  <c r="N417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53" i="10" l="1"/>
  <c r="N153" i="10"/>
  <c r="L149" i="10"/>
  <c r="N149" i="10"/>
  <c r="L161" i="10"/>
  <c r="N161" i="10"/>
  <c r="L140" i="10"/>
  <c r="N140" i="10"/>
  <c r="L147" i="10"/>
  <c r="N147" i="10"/>
  <c r="L146" i="10"/>
  <c r="N146" i="10"/>
  <c r="L164" i="10"/>
  <c r="N164" i="10"/>
  <c r="L143" i="10"/>
  <c r="N143" i="10"/>
  <c r="L163" i="10"/>
  <c r="N163" i="10"/>
  <c r="L151" i="10"/>
  <c r="N151" i="10"/>
  <c r="L145" i="10"/>
  <c r="N145" i="10"/>
  <c r="L148" i="10"/>
  <c r="N148" i="10"/>
  <c r="L131" i="10"/>
  <c r="N131" i="10"/>
  <c r="L130" i="10"/>
  <c r="N130" i="10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<sst xmlns="http://schemas.openxmlformats.org/spreadsheetml/2006/main" count="6110" uniqueCount="1387">
  <si>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</si>
  <si>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</si>
  <si>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</si>
  <si>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</si>
  <si>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</si>
  <si>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</si>
  <si>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</si>
  <si>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</si>
  <si>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</si>
  <si>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</si>
  <si>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</si>
  <si>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</si>
  <si>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</si>
  <si>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</si>
  <si>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</si>
  <si>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</si>
  <si>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</si>
  <si>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</si>
  <si>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</si>
  <si>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</si>
  <si>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</si>
  <si>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</si>
  <si>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</si>
  <si>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</si>
  <si>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</si>
  <si>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</si>
  <si>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</si>
  <si>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</si>
  <si>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</si>
  <si>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</si>
  <si>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</si>
  <si>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</si>
  <si>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</si>
  <si>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</si>
  <si>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</si>
  <si>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</si>
  <si>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</si>
  <si>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</si>
  <si>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</si>
  <si>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</si>
  <si>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</si>
  <si>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</si>
  <si>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</si>
  <si>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</si>
  <si>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</si>
  <si>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</si>
  <si>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</si>
  <si>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</si>
  <si>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</si>
  <si>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</si>
  <si>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</si>
  <si>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</si>
  <si>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</si>
  <si>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</si>
  <si>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</si>
  <si>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</si>
  <si>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</si>
  <si>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</si>
  <si>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</si>
  <si>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</si>
  <si>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</si>
  <si>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</si>
  <si>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</si>
  <si>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</si>
  <si>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</si>
  <si>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</si>
  <si>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</si>
  <si>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</si>
  <si>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</si>
  <si>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</si>
  <si>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</si>
  <si>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</si>
  <si>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</si>
  <si>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</si>
  <si>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</si>
  <si>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</si>
  <si>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</si>
  <si>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</si>
  <si>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</si>
  <si>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</si>
  <si>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</si>
  <si>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</si>
  <si>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</si>
  <si>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</si>
  <si>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</si>
  <si>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</si>
  <si>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</si>
  <si>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</si>
  <si>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</si>
  <si>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</si>
  <si>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</si>
  <si>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</si>
  <si>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</si>
  <si>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</si>
  <si>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</si>
  <si>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</si>
  <si>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</si>
  <si>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</si>
  <si>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</si>
  <si>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</si>
  <si>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</si>
  <si>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</si>
  <si>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</si>
  <si>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</si>
  <si>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</si>
  <si>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</si>
  <si>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</si>
  <si>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</si>
  <si>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</si>
  <si>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</si>
  <si>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</si>
  <si>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</si>
  <si>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</si>
  <si>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</si>
  <si>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</si>
  <si>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</si>
  <si>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</si>
  <si>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</si>
  <si>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</si>
  <si>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</si>
  <si>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</si>
  <si>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</si>
  <si>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</si>
  <si>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</si>
  <si>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</si>
  <si>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</si>
  <si>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</si>
  <si>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</si>
  <si>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</si>
  <si>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</si>
  <si>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</si>
  <si>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</si>
  <si>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</si>
  <si>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</si>
  <si>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</si>
  <si>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</si>
  <si>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</si>
  <si>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</si>
  <si>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</si>
  <si>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</si>
  <si>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</si>
  <si>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</si>
  <si>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</si>
  <si>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</si>
  <si>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</si>
  <si>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</si>
  <si>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</si>
  <si>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</si>
  <si>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</si>
  <si>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</si>
  <si>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</si>
  <si>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</si>
  <si>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</si>
  <si>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</si>
  <si>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</si>
  <si>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</si>
  <si>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</si>
  <si>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</si>
  <si>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</si>
  <si>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</si>
  <si>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</si>
  <si>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</si>
  <si>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</si>
  <si>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</si>
  <si>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</si>
  <si>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</si>
  <si>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</si>
  <si>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</si>
  <si>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</si>
  <si>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</si>
  <si>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</si>
  <si>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</si>
  <si>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</si>
  <si>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</si>
  <si>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</si>
  <si>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</si>
  <si>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</si>
  <si>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</si>
  <si>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</si>
  <si>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</si>
  <si>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</si>
  <si>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</si>
  <si>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</si>
  <si>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</si>
  <si>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</si>
  <si>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</si>
  <si>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</si>
  <si>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</si>
  <si>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</si>
  <si>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</si>
  <si>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</si>
  <si>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</si>
  <si>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</si>
  <si>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</si>
  <si>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</si>
  <si>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</si>
  <si>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</si>
  <si>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</si>
  <si>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</si>
  <si>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</si>
  <si>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</si>
  <si>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</si>
  <si>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</si>
  <si>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</si>
  <si>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</si>
  <si>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</si>
  <si>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</si>
  <si>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</si>
  <si>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</si>
  <si>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</si>
  <si>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</si>
  <si>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</si>
  <si>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</si>
  <si>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</si>
  <si>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</si>
  <si>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</si>
  <si>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</si>
  <si>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</si>
  <si>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</si>
  <si>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</si>
  <si>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</si>
  <si>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</si>
  <si>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</si>
  <si>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</si>
  <si>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</si>
  <si>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</si>
  <si>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</si>
  <si>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</si>
  <si>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</si>
  <si>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</si>
  <si>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</si>
  <si>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</si>
  <si>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</si>
  <si>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</si>
  <si>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</si>
  <si>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</si>
  <si>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</si>
  <si>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</si>
  <si>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</si>
  <si>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</si>
  <si>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</si>
  <si>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</si>
  <si>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</si>
  <si>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</si>
  <si>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</si>
  <si>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</si>
  <si>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</si>
  <si>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</si>
  <si>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</si>
  <si>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</si>
  <si>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</si>
  <si>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</si>
  <si>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</si>
  <si>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</si>
  <si>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</si>
  <si>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</si>
  <si>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</si>
  <si>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</si>
  <si>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</si>
  <si>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</si>
  <si>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</si>
  <si>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</si>
  <si>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</si>
  <si>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</si>
  <si>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</si>
  <si>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</si>
  <si>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</si>
  <si>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</si>
  <si>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</si>
  <si>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</si>
  <si>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</si>
  <si>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</si>
  <si>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</si>
  <si>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</si>
  <si>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</si>
  <si>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</si>
  <si>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</si>
  <si>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</si>
  <si>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</si>
  <si>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</si>
  <si>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</si>
  <si>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</si>
  <si>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</si>
  <si>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</si>
  <si>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</si>
  <si>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</si>
  <si>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</si>
  <si>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</si>
  <si>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</si>
  <si>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</si>
  <si>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</si>
  <si>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</si>
  <si>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</si>
  <si>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</si>
  <si>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</si>
  <si>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</si>
  <si>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</si>
  <si>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</si>
  <si>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</si>
  <si>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</si>
  <si>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</si>
  <si>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</si>
  <si>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</si>
  <si>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</si>
  <si>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</si>
  <si>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</si>
  <si>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</si>
  <si>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</si>
  <si>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</si>
  <si>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</si>
  <si>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</si>
  <si>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</si>
  <si>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</si>
  <si>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</si>
  <si>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</si>
  <si>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</si>
  <si>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</si>
  <si>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</si>
  <si>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</si>
  <si>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</si>
  <si>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</si>
  <si>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</si>
  <si>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</si>
  <si>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</si>
  <si>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</si>
  <si>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</si>
  <si>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</si>
  <si>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</si>
  <si>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</si>
  <si>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</si>
  <si>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</si>
  <si>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</si>
  <si>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</si>
  <si>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</si>
  <si>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</si>
  <si>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</si>
  <si>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</si>
  <si>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</si>
  <si>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</si>
  <si>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</si>
  <si>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</si>
  <si>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</si>
  <si>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</si>
  <si>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</si>
  <si>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</si>
  <si>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</si>
  <si>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</si>
  <si>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</si>
  <si>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</si>
  <si>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</si>
  <si>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</si>
  <si>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</si>
  <si>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</si>
  <si>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</si>
  <si>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</si>
  <si>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</si>
  <si>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</si>
  <si>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</si>
  <si>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</si>
  <si>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</si>
  <si>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</si>
  <si>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</si>
  <si>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</si>
  <si>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</si>
  <si>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</si>
  <si>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</si>
  <si>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</si>
  <si>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</si>
  <si>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</si>
  <si>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</si>
  <si>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</si>
  <si>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</si>
  <si>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</si>
  <si>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</si>
  <si>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</si>
  <si>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</si>
  <si>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</si>
  <si>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</si>
  <si>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</si>
  <si>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</si>
  <si>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</si>
  <si>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</si>
  <si>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</si>
  <si>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</si>
  <si>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</si>
  <si>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</si>
  <si>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</si>
  <si>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</si>
  <si>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</si>
  <si>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</si>
  <si>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</si>
  <si>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</si>
  <si>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</si>
  <si>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</si>
  <si>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</si>
  <si>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</si>
  <si>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</si>
  <si>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</si>
  <si>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</si>
  <si>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</si>
  <si>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</si>
  <si>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</si>
  <si>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</si>
  <si>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</si>
  <si>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</si>
  <si>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</si>
  <si>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</si>
  <si>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</si>
  <si>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</si>
  <si>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</si>
  <si>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</si>
  <si>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</si>
  <si>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</si>
  <si>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</si>
  <si>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</si>
  <si>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</si>
  <si>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</si>
  <si>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</si>
  <si>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</si>
  <si>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</si>
  <si>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</si>
  <si>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</si>
  <si>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</si>
  <si>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</si>
  <si>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</si>
  <si>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</si>
  <si>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</si>
  <si>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</si>
  <si>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</si>
  <si>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</si>
  <si>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</si>
  <si>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</si>
  <si>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</si>
  <si>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</si>
  <si>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</si>
  <si>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</si>
  <si>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</si>
  <si>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</si>
  <si>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</si>
  <si>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</si>
  <si>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</si>
  <si>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</si>
  <si>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</si>
  <si>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</si>
  <si>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</si>
  <si>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</si>
  <si>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</si>
  <si>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</si>
  <si>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</si>
  <si>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</si>
  <si>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</si>
  <si>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</si>
  <si>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</si>
  <si>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</si>
  <si>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</si>
  <si>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</si>
  <si>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</si>
  <si>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</si>
  <si>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</si>
  <si>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</si>
  <si>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</si>
  <si>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</si>
  <si>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</si>
  <si>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</si>
  <si>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</si>
  <si>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</si>
  <si>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</si>
  <si>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</si>
  <si>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</si>
  <si>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</si>
  <si>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</si>
  <si>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</si>
  <si>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</si>
  <si>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</si>
  <si>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</si>
  <si>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</si>
  <si>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</si>
  <si>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</si>
  <si>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</si>
  <si>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</si>
  <si>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</si>
  <si>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</si>
  <si>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</si>
  <si>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</si>
  <si>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</si>
  <si>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</si>
  <si>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</si>
  <si>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</si>
  <si>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</si>
  <si>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</si>
  <si>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</si>
  <si>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</si>
  <si>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</si>
  <si>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</si>
  <si>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</si>
  <si>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</si>
  <si>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</si>
  <si>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</si>
  <si>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</si>
  <si>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</si>
  <si>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</si>
  <si>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</si>
  <si>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</si>
  <si>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</si>
  <si>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</si>
  <si>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</si>
  <si>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</si>
  <si>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</si>
  <si>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</si>
  <si>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</si>
  <si>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</si>
  <si>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</si>
  <si>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</si>
  <si>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</si>
  <si>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</si>
  <si>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</si>
  <si>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</si>
  <si>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</si>
  <si>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</si>
  <si>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</si>
  <si>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</si>
  <si>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</si>
  <si>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</si>
  <si>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</si>
  <si>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</si>
  <si>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</si>
  <si>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</si>
  <si>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</si>
  <si>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</si>
  <si>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</si>
  <si>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</si>
  <si>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</si>
  <si>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</si>
  <si>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</si>
  <si>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</si>
  <si>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</si>
  <si>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</si>
  <si>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</si>
  <si>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</si>
  <si>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</si>
  <si>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</si>
  <si>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</si>
  <si>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</si>
  <si>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</si>
  <si>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</si>
  <si>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</si>
  <si>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</si>
  <si>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</si>
  <si>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</si>
  <si>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</si>
  <si>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</si>
  <si>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</si>
  <si>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</si>
  <si>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</si>
  <si>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</si>
  <si>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</si>
  <si>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</si>
  <si>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</si>
  <si>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</si>
  <si>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</si>
  <si>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</si>
  <si>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</si>
  <si>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</si>
  <si>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</si>
  <si>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</si>
  <si>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</si>
  <si>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</si>
  <si>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</si>
  <si>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</si>
  <si>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</si>
  <si>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</si>
  <si>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</si>
  <si>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</si>
  <si>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</si>
  <si>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</si>
  <si>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</si>
  <si>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</si>
  <si>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</si>
  <si>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</si>
  <si>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</si>
  <si>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</si>
  <si>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</si>
  <si>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</si>
  <si>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</si>
  <si>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</si>
  <si>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</si>
  <si>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</si>
  <si>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</si>
  <si>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</si>
  <si>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</si>
  <si>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</si>
  <si>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</si>
  <si>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</si>
  <si>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</si>
  <si>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</si>
  <si>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</si>
  <si>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</si>
  <si>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</si>
  <si>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</si>
  <si>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</si>
  <si>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</si>
  <si>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</si>
  <si>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</si>
  <si>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</si>
  <si>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</si>
  <si>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</si>
  <si>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</si>
  <si>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</si>
  <si>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</si>
  <si>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</si>
  <si>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</si>
  <si>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</si>
  <si>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</si>
  <si>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</si>
  <si>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</si>
  <si>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</si>
  <si>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</si>
  <si>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</si>
  <si>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</si>
  <si>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</si>
  <si>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</si>
  <si>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</si>
  <si>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</si>
  <si>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</si>
  <si>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</si>
  <si>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</si>
  <si>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</si>
  <si>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</si>
  <si>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</si>
  <si>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</si>
  <si>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</si>
  <si>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</si>
  <si>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</si>
  <si>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</si>
  <si>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</si>
  <si>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</si>
  <si>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</si>
  <si>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</si>
  <si>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</si>
  <si>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</si>
  <si>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</si>
  <si>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</si>
  <si>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</si>
  <si>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</si>
  <si>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</si>
  <si>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</si>
  <si>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</si>
  <si>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</si>
  <si>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</si>
  <si>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</si>
  <si>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</si>
  <si>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</si>
  <si>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</si>
  <si>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</si>
  <si>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</si>
  <si>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</si>
  <si>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</si>
  <si>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</si>
  <si>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</si>
  <si>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</si>
  <si>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</si>
  <si>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</si>
  <si>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</si>
  <si>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</si>
  <si>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</si>
  <si>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</si>
  <si>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</si>
  <si>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</si>
  <si>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</si>
  <si>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</si>
  <si>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</si>
  <si>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</si>
  <si>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</si>
  <si>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</si>
  <si>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</si>
  <si>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</si>
  <si>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</si>
  <si>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</si>
  <si>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</si>
  <si>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</si>
  <si>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</si>
  <si>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</si>
  <si>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</si>
  <si>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</si>
  <si>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</si>
  <si>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</si>
  <si>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</si>
  <si>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</si>
  <si>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</si>
  <si>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</si>
  <si>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</si>
  <si>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</si>
  <si>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</si>
  <si>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</si>
  <si>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</si>
  <si>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</si>
  <si>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</si>
  <si>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</si>
  <si>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</si>
  <si>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</si>
  <si>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</si>
  <si>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</si>
  <si>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</si>
  <si>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</si>
  <si>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</si>
  <si>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</si>
  <si>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</si>
  <si>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</si>
  <si>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</si>
  <si>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</si>
  <si>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</si>
  <si>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</si>
  <si>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</si>
  <si>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</si>
  <si>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</si>
  <si>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</si>
  <si>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</si>
  <si>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</si>
  <si>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</si>
  <si>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</si>
  <si>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</si>
  <si>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</si>
  <si>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</si>
  <si>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</si>
  <si>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</si>
  <si>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</si>
  <si>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</si>
  <si>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</si>
  <si>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</si>
  <si>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</si>
  <si>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</si>
  <si>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</si>
  <si>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</si>
  <si>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</si>
  <si>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</si>
  <si>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</si>
  <si>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</si>
  <si>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</si>
  <si>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</si>
  <si>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</si>
  <si>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</si>
  <si>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</si>
  <si>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</si>
  <si>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</si>
  <si>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</si>
  <si>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</si>
  <si>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</si>
  <si>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</si>
  <si>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</si>
  <si>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</si>
  <si>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</si>
  <si>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</si>
  <si>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</si>
  <si>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</si>
  <si>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</si>
  <si>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</si>
  <si>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</si>
  <si>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</si>
  <si>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</si>
  <si>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</si>
  <si>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</si>
  <si>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</si>
  <si>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</si>
  <si>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</si>
  <si>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</si>
  <si>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</si>
  <si>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</si>
  <si>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</si>
  <si>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</si>
  <si>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</si>
  <si>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</si>
  <si>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</si>
  <si>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</si>
  <si>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</si>
  <si>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</si>
  <si>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</si>
  <si>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</si>
  <si>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</si>
  <si>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</si>
  <si>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</si>
  <si>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</si>
  <si>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</si>
  <si>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</si>
  <si>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</si>
  <si>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</si>
  <si>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</si>
  <si>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</si>
  <si>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</si>
  <si>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</si>
  <si>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</si>
  <si>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</si>
  <si>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</si>
  <si>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</si>
  <si>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</si>
  <si>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</si>
  <si>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</si>
  <si>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</si>
  <si>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</si>
  <si>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</si>
  <si>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</si>
  <si>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</si>
  <si>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</si>
  <si>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</si>
  <si>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</si>
  <si>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</si>
  <si>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</si>
  <si>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</si>
  <si>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</si>
  <si>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</si>
  <si>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</si>
  <si>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</si>
  <si>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</si>
  <si>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</si>
  <si>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</si>
  <si>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</si>
  <si>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</si>
  <si>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</si>
  <si>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</si>
  <si>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</si>
  <si>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</si>
  <si>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</si>
  <si>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</si>
  <si>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</si>
  <si>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</si>
  <si>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</si>
  <si>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</si>
  <si>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</si>
  <si>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</si>
  <si>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</si>
  <si>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</si>
  <si>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</si>
  <si>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</si>
  <si>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</si>
  <si>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</si>
  <si>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</si>
  <si>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</si>
  <si>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</si>
  <si>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</si>
  <si>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</si>
  <si>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</si>
  <si>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</si>
  <si>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</si>
  <si>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</si>
  <si>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</si>
  <si>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</si>
  <si>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</si>
  <si>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</si>
  <si>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</si>
  <si>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</si>
  <si>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</si>
  <si>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</si>
  <si>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</si>
  <si>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</si>
  <si>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</si>
  <si>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</si>
  <si>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</si>
  <si>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</si>
  <si>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</si>
  <si>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</si>
  <si>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</si>
  <si>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</si>
  <si>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</si>
  <si>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</si>
  <si>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</si>
  <si>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</si>
  <si>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</si>
  <si>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</si>
  <si>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</si>
  <si>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</si>
  <si>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</si>
  <si>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</si>
  <si>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</si>
  <si>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</si>
  <si>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</si>
  <si>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</si>
  <si>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</si>
  <si>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</si>
  <si>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</si>
  <si>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</si>
  <si>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</si>
  <si>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</si>
  <si>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</si>
  <si>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</si>
  <si>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</si>
  <si>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</si>
  <si>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</si>
  <si>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</si>
  <si>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</si>
  <si>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</si>
  <si>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</si>
  <si>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</si>
  <si>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</si>
  <si>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</si>
  <si>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</si>
  <si>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</si>
  <si>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</si>
  <si>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</si>
  <si>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</si>
  <si>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</si>
  <si>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</si>
  <si>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</si>
  <si>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</si>
  <si>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</si>
  <si>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</si>
  <si>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</si>
  <si>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</si>
  <si>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</si>
  <si>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</si>
  <si>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</si>
  <si>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</si>
  <si>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</si>
  <si>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</si>
  <si>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</si>
  <si>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</si>
  <si>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</si>
  <si>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</si>
  <si>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</si>
  <si>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</si>
  <si>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</si>
  <si>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</si>
  <si>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</si>
  <si>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</si>
  <si>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</si>
  <si>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</si>
  <si>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</si>
  <si>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</si>
  <si>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</si>
  <si>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</si>
  <si>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</si>
  <si>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</si>
  <si>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</si>
  <si>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</si>
  <si>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</si>
  <si>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</si>
  <si>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</si>
  <si>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</si>
  <si>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</si>
  <si>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</si>
  <si>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</si>
  <si>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</si>
  <si>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</si>
  <si>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</si>
  <si>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</si>
  <si>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</si>
  <si>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</si>
  <si>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</si>
  <si>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</si>
  <si>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</si>
  <si>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</si>
  <si>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</si>
  <si>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</si>
  <si>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</si>
  <si>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</si>
  <si>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</si>
  <si>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</si>
  <si>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</si>
  <si>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</si>
  <si>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</si>
  <si>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</si>
  <si>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</si>
  <si>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</si>
  <si>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</si>
  <si>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</si>
  <si>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</si>
  <si>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</si>
  <si>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</si>
  <si>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</si>
  <si>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</si>
  <si>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</si>
  <si>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</si>
  <si>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</si>
  <si>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</si>
  <si>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</si>
  <si>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</si>
  <si>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</si>
  <si>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</si>
  <si>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</si>
  <si>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</si>
  <si>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</si>
  <si>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</si>
  <si>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</si>
  <si>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</si>
  <si>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</si>
  <si>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</si>
  <si>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</si>
  <si>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</si>
  <si>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</si>
  <si>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</si>
  <si>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</si>
  <si>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</si>
  <si>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</si>
  <si>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</si>
  <si>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</si>
  <si>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</si>
  <si>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</si>
  <si>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</si>
  <si>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</si>
  <si>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</si>
  <si>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</si>
  <si>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</si>
  <si>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</si>
  <si>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</si>
  <si>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</si>
  <si>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</si>
  <si>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</si>
  <si>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</si>
  <si>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</si>
  <si>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</si>
  <si>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</si>
  <si>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</si>
  <si>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</si>
  <si>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</si>
  <si>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</si>
  <si>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</si>
  <si>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</si>
  <si>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</si>
  <si>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</si>
  <si>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</si>
  <si>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</si>
  <si>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</si>
  <si>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</si>
  <si>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</si>
  <si>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</si>
  <si>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</si>
  <si>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</si>
  <si>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</si>
  <si>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</si>
  <si>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</si>
  <si>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</si>
  <si>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</si>
  <si>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</si>
  <si>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</si>
  <si>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</si>
  <si>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</si>
  <si>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</si>
  <si>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</si>
  <si>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</si>
  <si>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</si>
  <si>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</si>
  <si>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</si>
  <si>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</si>
  <si>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</si>
  <si>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</si>
  <si>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</si>
  <si>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</si>
  <si>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</si>
  <si>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</si>
  <si>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</si>
  <si>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</si>
  <si>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</si>
  <si>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</si>
  <si>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</si>
  <si>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</si>
  <si>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</si>
  <si>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</si>
  <si>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</si>
  <si>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</si>
  <si>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</si>
  <si>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</si>
  <si>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</si>
  <si>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</si>
  <si>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</si>
  <si>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</si>
  <si>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</si>
  <si>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</si>
  <si>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</si>
  <si>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</si>
  <si>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</si>
  <si>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</si>
  <si>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</si>
  <si>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</si>
  <si>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</si>
  <si>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</si>
  <si>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</si>
  <si>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</si>
  <si>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</si>
  <si>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</si>
  <si>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</si>
  <si>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</si>
  <si>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</si>
  <si>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</si>
  <si>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</si>
  <si>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</si>
  <si>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</si>
  <si>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</si>
  <si>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</si>
  <si>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</si>
  <si>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</si>
  <si>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</si>
  <si>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</si>
  <si>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</si>
  <si>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</si>
  <si>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</si>
  <si>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</si>
  <si>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</si>
  <si>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</si>
  <si>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</si>
  <si>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</si>
  <si>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</si>
  <si>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</si>
  <si>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</si>
  <si>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</si>
  <si>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</si>
  <si>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</si>
  <si>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</si>
  <si>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</si>
  <si>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</si>
  <si>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</si>
  <si>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</si>
  <si>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</si>
  <si>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</si>
  <si>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</si>
  <si>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</si>
  <si>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</si>
  <si>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</si>
  <si>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</si>
  <si>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</si>
  <si>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</si>
  <si>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</si>
  <si>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</si>
  <si>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</si>
  <si>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</si>
  <si>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</si>
  <si>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</si>
  <si>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</si>
  <si>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</si>
  <si>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</si>
  <si>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</si>
  <si>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</si>
  <si>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</si>
  <si>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</si>
  <si>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</si>
  <si>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</si>
  <si>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</si>
  <si>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</si>
  <si>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</si>
  <si>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</si>
  <si>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</si>
  <si>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</si>
  <si>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</si>
  <si>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</si>
  <si>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</si>
  <si>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</si>
  <si>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</si>
  <si>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</si>
  <si>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</si>
  <si>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</si>
  <si>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</si>
  <si>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</si>
  <si>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</si>
  <si>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</si>
  <si>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</si>
  <si>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</si>
  <si>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</si>
  <si>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</si>
  <si>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</si>
  <si>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</si>
  <si>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</si>
  <si>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</si>
  <si>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</si>
  <si>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</si>
  <si>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</si>
  <si>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</si>
  <si>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</si>
  <si>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</si>
  <si>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</si>
  <si>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</si>
  <si>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</si>
  <si>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</si>
  <si>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</si>
  <si>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</si>
  <si>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</si>
  <si>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</si>
  <si>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</si>
  <si>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</si>
  <si>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</si>
  <si>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</si>
  <si>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</si>
  <si>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</si>
  <si>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</si>
  <si>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</si>
  <si>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</si>
  <si>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</si>
  <si>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</si>
  <si>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</si>
  <si>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</si>
  <si>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</si>
  <si>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</si>
  <si>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</si>
  <si>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</si>
  <si>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</si>
  <si>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</si>
  <si>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</si>
  <si>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</si>
  <si>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</si>
  <si>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</si>
  <si>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</si>
  <si>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</si>
  <si>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</si>
  <si>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</si>
  <si>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</si>
  <si>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</si>
  <si>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</si>
  <si>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</si>
  <si>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</si>
  <si>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</si>
  <si>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</si>
  <si>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</si>
  <si>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</si>
  <si>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</si>
  <si>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</si>
  <si>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</si>
  <si>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</si>
  <si>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</si>
  <si>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</si>
  <si>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</si>
  <si>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</si>
  <si>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</si>
  <si>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</si>
  <si>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</si>
  <si>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</si>
  <si>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</si>
  <si>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</si>
  <si>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</si>
  <si>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</si>
  <si>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</si>
  <si>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</si>
  <si>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</si>
  <si>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</si>
  <si>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</si>
  <si>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</si>
  <si>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</si>
  <si>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</si>
  <si>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</si>
  <si>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</si>
  <si>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</si>
  <si>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</si>
  <si>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</si>
  <si>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</si>
  <si>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</si>
  <si>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</si>
  <si>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</si>
  <si>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</si>
  <si>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</si>
  <si>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</si>
  <si>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</si>
  <si>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</si>
  <si>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</si>
  <si>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</si>
  <si>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</si>
  <si>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</si>
  <si>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</si>
  <si>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</si>
  <si>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</si>
  <si>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</si>
  <si>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</si>
  <si>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</si>
  <si>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</si>
  <si>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</si>
  <si>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</si>
  <si>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</si>
  <si>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</si>
  <si>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</si>
  <si>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</si>
  <si>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</si>
  <si>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</si>
  <si>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</si>
  <si>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</si>
  <si>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</si>
  <si>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</si>
  <si>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</si>
  <si>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</si>
  <si>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</si>
  <si>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</si>
  <si>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</si>
  <si>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</si>
  <si>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</si>
  <si>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</si>
  <si>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</si>
  <si>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</si>
  <si>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</si>
  <si>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</si>
  <si>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</si>
  <si>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</si>
  <si>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</si>
  <si>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</si>
  <si>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</si>
  <si>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</si>
  <si>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</si>
  <si>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</si>
  <si>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</si>
  <si>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</si>
  <si>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</si>
  <si>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</si>
  <si>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</si>
  <si>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</si>
  <si>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</si>
  <si>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</si>
  <si>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</si>
  <si>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</si>
  <si>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</si>
  <si>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</si>
  <si>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</si>
  <si>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</si>
  <si>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</si>
  <si>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</si>
  <si>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</si>
  <si>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</si>
  <si>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</si>
  <si>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</si>
  <si>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</si>
  <si>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</si>
  <si>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</si>
  <si>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</si>
  <si>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</si>
  <si>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</si>
  <si>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</si>
  <si>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</si>
  <si>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</si>
  <si>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</si>
  <si>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</si>
  <si>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</si>
  <si>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</si>
  <si>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</si>
  <si>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</si>
  <si>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</si>
  <si>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</si>
  <si>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</si>
  <si>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</si>
  <si>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</si>
  <si>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</si>
  <si>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</si>
  <si>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</si>
  <si>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</si>
  <si>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</si>
  <si>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</si>
  <si>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</si>
  <si>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</si>
  <si>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</si>
  <si>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</si>
  <si>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</si>
  <si>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</si>
  <si>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</si>
  <si>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</si>
  <si>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</si>
  <si>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</si>
  <si>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</si>
  <si>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</si>
  <si>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</si>
  <si>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</si>
  <si>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</si>
  <si>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</si>
  <si>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</si>
  <si>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</si>
  <si>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</si>
  <si>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</si>
  <si>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</si>
  <si>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</si>
  <si>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</si>
  <si>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</si>
  <si>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</si>
  <si>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</si>
  <si>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ZSF-ZJA</t>
  </si>
  <si>
    <t>ZSFZJA</t>
  </si>
  <si>
    <t>Fernanda</t>
  </si>
  <si>
    <t>Esmelhiradora - 18km/h ZSF-ZJA</t>
  </si>
  <si>
    <t>2 (Edson + Ricardo)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</si>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</sst>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>
    <filterColumn colId="1">
      <filters>
        <dateGroupItem year="2025" month="11" day="10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zoomScaleNormal="100" workbookViewId="0">
      <pane xSplit="6" topLeftCell="AV113" activePane="topRight" state="frozen"/>
      <selection pane="topRight" activeCell="AV146" sqref="AV14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1" t="s">
        <v>1020</v>
      </c>
      <c r="C1" s="262"/>
      <c r="D1" s="262"/>
      <c r="E1" s="3"/>
      <c r="F1" s="261" t="s">
        <v>1021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1022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1023</v>
      </c>
      <c r="BI1" s="277"/>
      <c r="BJ1" s="277"/>
      <c r="BK1" s="278"/>
      <c r="BL1" s="5"/>
      <c r="BM1" s="268" t="s">
        <v>1024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1" t="s">
        <v>1025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1028</v>
      </c>
      <c r="AT2" s="272"/>
      <c r="AU2" s="272"/>
      <c r="AV2" s="272"/>
      <c r="AW2" s="272"/>
      <c r="AX2" s="272"/>
      <c r="AY2" s="275"/>
      <c r="AZ2" s="6"/>
      <c r="BA2" s="265" t="s">
        <v>1029</v>
      </c>
      <c r="BB2" s="267"/>
      <c r="BC2" s="271" t="s">
        <v>1026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5" t="s">
        <v>1030</v>
      </c>
      <c r="AJ3" s="267"/>
      <c r="AK3" s="265" t="s">
        <v>1031</v>
      </c>
      <c r="AL3" s="266"/>
      <c r="AM3" s="287"/>
      <c r="AN3" s="288"/>
      <c r="AO3" s="266"/>
      <c r="AP3" s="266"/>
      <c r="AQ3" s="267"/>
      <c r="AR3" s="66"/>
      <c r="AS3" s="259" t="s">
        <v>1037</v>
      </c>
      <c r="AT3" s="260"/>
      <c r="AU3" s="259" t="s">
        <v>1038</v>
      </c>
      <c r="AV3" s="260"/>
      <c r="AW3" s="259" t="s">
        <v>1039</v>
      </c>
      <c r="AX3" s="260"/>
      <c r="AY3" s="66" t="s">
        <v>1040</v>
      </c>
      <c r="AZ3" s="66"/>
      <c r="BA3" s="285"/>
      <c r="BB3" s="286"/>
      <c r="BC3" s="265" t="s">
        <v>1033</v>
      </c>
      <c r="BD3" s="266"/>
      <c r="BE3" s="266"/>
      <c r="BF3" s="267"/>
      <c r="BG3" s="65"/>
      <c r="BH3" s="279"/>
      <c r="BI3" s="280"/>
      <c r="BJ3" s="280"/>
      <c r="BK3" s="281"/>
      <c r="BL3" s="65"/>
      <c r="BM3" s="268" t="s">
        <v>1041</v>
      </c>
      <c r="BN3" s="269"/>
      <c r="BO3" s="269"/>
      <c r="BP3" s="270"/>
      <c r="BQ3" s="268" t="s">
        <v>839</v>
      </c>
      <c r="BR3" s="269"/>
      <c r="BS3" s="270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 hidden="1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 hidden="1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 hidden="1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 hidden="1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 hidden="1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 hidden="1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 hidden="1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 hidden="1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 hidden="1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 hidden="1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 hidden="1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 hidden="1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 hidden="1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 hidden="1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 hidden="1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 hidden="1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 hidden="1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 hidden="1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 hidden="1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 hidden="1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1336</v>
      </c>
      <c r="BK122" s="19" t="s">
        <v>1337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1337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 hidden="1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1338</v>
      </c>
      <c r="BK123" s="19" t="s">
        <v>1339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1339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1340</v>
      </c>
      <c r="BK124" s="18" t="s">
        <v>1340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1340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2" si="34">IF(BN129="","",SUBSTITUTE(BM129," ","")&amp;SUBSTITUTE(BN129," ",""))</f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1341</v>
      </c>
      <c r="BK130" s="18" t="s">
        <v>1341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1341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CondiçõesClimáticaTemperatura</v>
      </c>
      <c r="BU130" s="8"/>
    </row>
    <row r="131" spans="1:73" hidden="1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1342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1343</v>
      </c>
      <c r="BK131" s="19" t="s">
        <v>1344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1344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34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1345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1346</v>
      </c>
      <c r="N132" s="141" t="s">
        <v>1345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1338</v>
      </c>
      <c r="BK132" s="19" t="s">
        <v>1339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1339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34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1347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1338</v>
      </c>
      <c r="BK133" s="19" t="s">
        <v>1339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1339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1347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1338</v>
      </c>
      <c r="BK135" s="19" t="s">
        <v>1339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1339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1348</v>
      </c>
      <c r="BK137" s="18" t="s">
        <v>1349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1349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1350</v>
      </c>
      <c r="N138" s="141" t="s">
        <v>1351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1352</v>
      </c>
      <c r="X138" s="116" t="s">
        <v>519</v>
      </c>
      <c r="Y138" s="143" t="s">
        <v>522</v>
      </c>
      <c r="Z138" s="116"/>
      <c r="AA138" s="164" t="s">
        <v>1353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1336</v>
      </c>
      <c r="BK138" s="19" t="s">
        <v>1337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1337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>IF(BN138="","",SUBSTITUTE(BM138," ","")&amp;SUBSTITUTE(BN138," ",""))</f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 hidden="1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1354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1355</v>
      </c>
      <c r="BK140" s="18" t="s">
        <v>1355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1355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>IF(BN140="","",SUBSTITUTE(BM140," ","")&amp;SUBSTITUTE(BN140," ",""))</f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1336</v>
      </c>
      <c r="BK142" s="19" t="s">
        <v>1337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1337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 t="shared" ref="BT142:BT146" si="37">IF(BN142="","",SUBSTITUTE(BM142," ","")&amp;SUBSTITUTE(BN142," ",""))</f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1356</v>
      </c>
      <c r="BK143" s="18" t="s">
        <v>1356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1356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 t="shared" si="37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1357</v>
      </c>
      <c r="W144" s="117" t="s">
        <v>1358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1359</v>
      </c>
      <c r="BK144" s="18" t="s">
        <v>1359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1359</v>
      </c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 t="shared" si="37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1342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1360</v>
      </c>
      <c r="BK145" s="18" t="s">
        <v>1360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37"/>
        <v>OKOK</v>
      </c>
      <c r="BU145" s="8"/>
    </row>
    <row r="146" spans="1:73" hidden="1">
      <c r="A146" s="147" t="str">
        <f t="shared" ref="A146:A153" si="38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9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1361</v>
      </c>
      <c r="BK146" s="18" t="s">
        <v>1361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1361</v>
      </c>
      <c r="BQ146" s="13" t="str">
        <f t="shared" ref="BQ146" si="40">IF(AND(BR146&lt;1,BS146&lt;1),"Produção e Intervalo",IF(BR146&lt;1,"Intervalo",IF(BS146&lt;1,"Produção","Aderente")))</f>
        <v>Produção e Intervalo</v>
      </c>
      <c r="BR146" s="21">
        <f t="shared" ref="BR146" si="41">IF(OR(B146="",F146=""),"*",AY146/P146)</f>
        <v>0</v>
      </c>
      <c r="BS146" s="21">
        <f t="shared" ref="BS146" si="42">IF(OR(B146="",F146=""),"*",BA146/Q146)</f>
        <v>0</v>
      </c>
      <c r="BT146" s="8" t="str">
        <f t="shared" si="37"/>
        <v>SemOportunidadeSemOportunidade</v>
      </c>
      <c r="BU146" s="8"/>
    </row>
    <row r="147" spans="1:73">
      <c r="A147" s="147" t="str">
        <f t="shared" si="38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1345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1346</v>
      </c>
      <c r="N147" s="141" t="s">
        <v>1345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/>
      <c r="AS147" s="120"/>
      <c r="AT147" s="120"/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/>
      <c r="BU147" s="8"/>
    </row>
    <row r="148" spans="1:73">
      <c r="A148" s="147" t="str">
        <f t="shared" si="38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3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" si="44">IF(AND(BR148&lt;1,BS148&lt;1),"Produção e Intervalo",IF(BR148&lt;1,"Intervalo",IF(BS148&lt;1,"Produção","Aderente")))</f>
        <v>Produção e Intervalo</v>
      </c>
      <c r="BR148" s="21">
        <f t="shared" ref="BR148" si="45">IF(OR(B148="",F148=""),"*",AY148/P148)</f>
        <v>0</v>
      </c>
      <c r="BS148" s="21">
        <f t="shared" ref="BS148" si="46">IF(OR(B148="",F148=""),"*",BA148/Q148)</f>
        <v>0</v>
      </c>
      <c r="BT148" s="8" t="str">
        <f t="shared" ref="BT148" si="47">IF(BN148="","",SUBSTITUTE(BM148," ","")&amp;SUBSTITUTE(BN148," ",""))</f>
        <v/>
      </c>
      <c r="BU148" s="8"/>
    </row>
    <row r="149" spans="1:73">
      <c r="A149" s="147" t="str">
        <f t="shared" si="38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8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ref="BQ149:BQ153" si="49">IF(AND(BR149&lt;1,BS149&lt;1),"Produção e Intervalo",IF(BR149&lt;1,"Intervalo",IF(BS149&lt;1,"Produção","Aderente")))</f>
        <v>Produção e Intervalo</v>
      </c>
      <c r="BR149" s="21">
        <f t="shared" ref="BR149:BR153" si="50">IF(OR(B149="",F149=""),"*",AY149/P149)</f>
        <v>0</v>
      </c>
      <c r="BS149" s="21">
        <f t="shared" ref="BS149:BS153" si="51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>
      <c r="A150" s="147" t="str">
        <f t="shared" si="38"/>
        <v>E1445971</v>
      </c>
      <c r="B150" s="155">
        <v>45971</v>
      </c>
      <c r="C150" s="156">
        <f>IF(BS_CONTROLE[[#This Row],[DATA]]="","",WEEKNUM(BS_CONTROLE[[#This Row],[DATA]]))</f>
        <v>46</v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1362</v>
      </c>
      <c r="N150" s="141" t="s">
        <v>1363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1364</v>
      </c>
      <c r="W150" s="117" t="s">
        <v>1365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Produção e Intervalo</v>
      </c>
      <c r="BR150" s="21">
        <f>IF(OR(B150="",F150=""),"*",AY150/P150)</f>
        <v>0</v>
      </c>
      <c r="BS150" s="21">
        <f>IF(OR(B150="",F150=""),"*",BA150/Q150)</f>
        <v>0</v>
      </c>
      <c r="BT150" s="8"/>
      <c r="BU150" s="8"/>
    </row>
    <row r="151" spans="1:73">
      <c r="A151" s="147" t="str">
        <f t="shared" si="38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/>
      <c r="AS151" s="120"/>
      <c r="AT151" s="120"/>
      <c r="AU151" s="166"/>
      <c r="AV151" s="166"/>
      <c r="AW151" s="15"/>
      <c r="AX151" s="15"/>
      <c r="AY151" s="12">
        <f t="shared" si="48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49"/>
        <v>Produção e Intervalo</v>
      </c>
      <c r="BR151" s="21">
        <f t="shared" si="50"/>
        <v>0</v>
      </c>
      <c r="BS151" s="21">
        <f t="shared" si="51"/>
        <v>0</v>
      </c>
      <c r="BT151" s="8" t="str">
        <f>IF(BN151="","",SUBSTITUTE(BM151," ","")&amp;SUBSTITUTE(BN151," ",""))</f>
        <v/>
      </c>
      <c r="BU151" s="8"/>
    </row>
    <row r="152" spans="1:73">
      <c r="A152" s="147" t="str">
        <f t="shared" si="38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/>
      <c r="AS152" s="120"/>
      <c r="AT152" s="120"/>
      <c r="AU152" s="166"/>
      <c r="AV152" s="166"/>
      <c r="AW152" s="15"/>
      <c r="AX152" s="15"/>
      <c r="AY152" s="12">
        <f t="shared" si="48"/>
        <v>0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49"/>
        <v>Produção e Intervalo</v>
      </c>
      <c r="BR152" s="21">
        <f t="shared" si="50"/>
        <v>0</v>
      </c>
      <c r="BS152" s="21">
        <f t="shared" si="51"/>
        <v>0</v>
      </c>
      <c r="BT152" s="8" t="str">
        <f t="shared" ref="BT152:BT153" si="52">IF(BN152="","",SUBSTITUTE(BM152," ","")&amp;SUBSTITUTE(BN152," ",""))</f>
        <v/>
      </c>
      <c r="BU152" s="8"/>
    </row>
    <row r="153" spans="1:73">
      <c r="A153" s="147" t="str">
        <f t="shared" si="38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/>
      <c r="AS153" s="120"/>
      <c r="AT153" s="120"/>
      <c r="AU153" s="166"/>
      <c r="AV153" s="166"/>
      <c r="AW153" s="15"/>
      <c r="AX153" s="15"/>
      <c r="AY153" s="12">
        <f t="shared" si="48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49"/>
        <v>Produção e Intervalo</v>
      </c>
      <c r="BR153" s="21">
        <f t="shared" si="50"/>
        <v>0</v>
      </c>
      <c r="BS153" s="21">
        <f t="shared" si="51"/>
        <v>0</v>
      </c>
      <c r="BT153" s="8" t="str">
        <f t="shared" si="52"/>
        <v/>
      </c>
      <c r="BU153" s="8"/>
    </row>
    <row r="154" spans="1:73" hidden="1">
      <c r="A154" s="147" t="str">
        <f t="shared" ref="A154:A164" si="53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4">IF(BN154="","",SUBSTITUTE(BM154," ","")&amp;SUBSTITUTE(BN154," ",""))</f>
        <v/>
      </c>
      <c r="BU154" s="8"/>
    </row>
    <row r="155" spans="1:73" hidden="1">
      <c r="A155" s="147" t="str">
        <f t="shared" si="53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5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6">IF(AND(BR155&lt;1,BS155&lt;1),"Produção e Intervalo",IF(BR155&lt;1,"Intervalo",IF(BS155&lt;1,"Produção","Aderente")))</f>
        <v>Aderente</v>
      </c>
      <c r="BR155" s="21" t="str">
        <f t="shared" ref="BR155:BR156" si="57">IF(OR(B155="",F155=""),"*",AY155/P155)</f>
        <v>*</v>
      </c>
      <c r="BS155" s="21" t="str">
        <f t="shared" ref="BS155:BS156" si="58">IF(OR(B155="",F155=""),"*",BA155/Q155)</f>
        <v>*</v>
      </c>
      <c r="BT155" s="8"/>
      <c r="BU155" s="8"/>
    </row>
    <row r="156" spans="1:73" hidden="1">
      <c r="A156" s="147" t="str">
        <f t="shared" si="53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5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6"/>
        <v>Aderente</v>
      </c>
      <c r="BR156" s="21" t="str">
        <f t="shared" si="57"/>
        <v>*</v>
      </c>
      <c r="BS156" s="21" t="str">
        <f t="shared" si="58"/>
        <v>*</v>
      </c>
      <c r="BT156" s="8"/>
      <c r="BU156" s="8"/>
    </row>
    <row r="157" spans="1:73">
      <c r="A157" s="147" t="str">
        <f t="shared" si="53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>
      <c r="A158" s="147" t="str">
        <f t="shared" si="53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4"/>
        <v/>
      </c>
      <c r="BU158" s="8"/>
    </row>
    <row r="159" spans="1:73" hidden="1">
      <c r="A159" s="147" t="str">
        <f t="shared" si="53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>
      <c r="A160" s="147" t="str">
        <f t="shared" si="53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/>
      <c r="AS160" s="120"/>
      <c r="AT160" s="120"/>
      <c r="AU160" s="166"/>
      <c r="AV160" s="166"/>
      <c r="AW160" s="15"/>
      <c r="AX160" s="15"/>
      <c r="AY160" s="12">
        <f t="shared" si="17"/>
        <v>0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Produção e Intervalo</v>
      </c>
      <c r="BR160" s="21">
        <f t="shared" si="20"/>
        <v>0</v>
      </c>
      <c r="BS160" s="21">
        <f t="shared" si="21"/>
        <v>0</v>
      </c>
      <c r="BT160" s="8" t="str">
        <f t="shared" si="54"/>
        <v/>
      </c>
      <c r="BU160" s="8"/>
    </row>
    <row r="161" spans="1:73">
      <c r="A161" s="147" t="str">
        <f t="shared" si="53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1354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/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1366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/>
      <c r="AS162" s="120"/>
      <c r="AT162" s="120"/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>IF(AND(BR162&lt;1,BS162&lt;1),"Produção e Intervalo",IF(BR162&lt;1,"Intervalo",IF(BS162&lt;1,"Produção","Aderente")))</f>
        <v>Produção e Intervalo</v>
      </c>
      <c r="BR162" s="21">
        <f>IF(OR(B162="",F162=""),"*",AY162/P162)</f>
        <v>0</v>
      </c>
      <c r="BS162" s="21">
        <f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>
      <c r="A163" s="147" t="str">
        <f t="shared" si="53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/>
      <c r="AS163" s="120"/>
      <c r="AT163" s="120"/>
      <c r="AU163" s="166"/>
      <c r="AV163" s="166"/>
      <c r="AW163" s="15"/>
      <c r="AX163" s="15"/>
      <c r="AY163" s="12">
        <f t="shared" ref="AY163:AY164" si="59">IF(D163="","*",IFERROR(IF(ISODD(COUNT(AS163:AX163)),"ERRO",SUM((AT163-AS163),(AV163-AU163),(AX163-AW163))),"ERRO"))</f>
        <v>0</v>
      </c>
      <c r="AZ163" s="192"/>
      <c r="BA163" s="121"/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ref="BQ163:BQ164" si="60">IF(AND(BR163&lt;1,BS163&lt;1),"Produção e Intervalo",IF(BR163&lt;1,"Intervalo",IF(BS163&lt;1,"Produção","Aderente")))</f>
        <v>Produção e Intervalo</v>
      </c>
      <c r="BR163" s="21">
        <f t="shared" ref="BR163:BR164" si="61">IF(OR(B163="",F163=""),"*",AY163/P163)</f>
        <v>0</v>
      </c>
      <c r="BS163" s="21">
        <f t="shared" ref="BS163:BS164" si="62">IF(OR(B163="",F163=""),"*",BA163/Q163)</f>
        <v>0</v>
      </c>
      <c r="BT163" s="8" t="str">
        <f>IF(BN163="","",SUBSTITUTE(BM163," ","")&amp;SUBSTITUTE(BN163," ",""))</f>
        <v/>
      </c>
      <c r="BU163" s="8"/>
    </row>
    <row r="164" spans="1:73">
      <c r="A164" s="147" t="str">
        <f t="shared" si="53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/>
      <c r="AS164" s="120"/>
      <c r="AT164" s="120"/>
      <c r="AU164" s="166"/>
      <c r="AV164" s="166"/>
      <c r="AW164" s="15"/>
      <c r="AX164" s="15"/>
      <c r="AY164" s="12">
        <f t="shared" si="59"/>
        <v>0</v>
      </c>
      <c r="AZ164" s="192"/>
      <c r="BA164" s="121"/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60"/>
        <v>Produção e Intervalo</v>
      </c>
      <c r="BR164" s="21">
        <f t="shared" si="61"/>
        <v>0</v>
      </c>
      <c r="BS164" s="21">
        <f t="shared" si="62"/>
        <v>0</v>
      </c>
      <c r="BT164" s="8" t="str">
        <f>IF(BN164="","",SUBSTITUTE(BM164," ","")&amp;SUBSTITUTE(BN164," ",""))</f>
        <v/>
      </c>
      <c r="BU164" s="8"/>
    </row>
    <row r="165" spans="1:73" hidden="1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4"/>
        <v/>
      </c>
      <c r="BU165" s="8"/>
    </row>
    <row r="166" spans="1:73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4"/>
        <v/>
      </c>
      <c r="BU166" s="8"/>
    </row>
    <row r="167" spans="1:73" hidden="1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4"/>
        <v/>
      </c>
      <c r="BU167" s="8"/>
    </row>
    <row r="168" spans="1:73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4"/>
        <v/>
      </c>
    </row>
    <row r="169" spans="1:73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4"/>
        <v/>
      </c>
    </row>
    <row r="170" spans="1:73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3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4"/>
        <v/>
      </c>
    </row>
    <row r="171" spans="1:73" hidden="1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3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4"/>
        <v/>
      </c>
    </row>
    <row r="172" spans="1:73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3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4"/>
        <v/>
      </c>
    </row>
    <row r="173" spans="1:73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3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4">IF(BN173="","",SUBSTITUTE(BM173," ","")&amp;SUBSTITUTE(BN173," ",""))</f>
        <v/>
      </c>
    </row>
    <row r="174" spans="1:73" ht="15.75" hidden="1" customHeight="1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3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5">IF(AND(BR174&lt;1,BS174&lt;1),"Produção e Intervalo",IF(BR174&lt;1,"Intervalo",IF(BS174&lt;1,"Produção","Aderente")))</f>
        <v>Aderente</v>
      </c>
      <c r="BR174" s="21" t="str">
        <f t="shared" ref="BR174:BR237" si="66">IF(OR(B174="",F174=""),"*",AY174/P174)</f>
        <v>*</v>
      </c>
      <c r="BS174" s="21" t="str">
        <f t="shared" ref="BS174:BS237" si="67">IF(OR(B174="",F174=""),"*",BA174/Q174)</f>
        <v>*</v>
      </c>
      <c r="BT174" s="8" t="str">
        <f t="shared" si="64"/>
        <v/>
      </c>
    </row>
    <row r="175" spans="1:73" hidden="1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3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5"/>
        <v>Aderente</v>
      </c>
      <c r="BR175" s="21" t="str">
        <f t="shared" si="66"/>
        <v>*</v>
      </c>
      <c r="BS175" s="21" t="str">
        <f t="shared" si="67"/>
        <v>*</v>
      </c>
      <c r="BT175" s="8" t="str">
        <f t="shared" si="64"/>
        <v/>
      </c>
    </row>
    <row r="176" spans="1:73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3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5"/>
        <v>Aderente</v>
      </c>
      <c r="BR176" s="21" t="str">
        <f t="shared" si="66"/>
        <v>*</v>
      </c>
      <c r="BS176" s="21" t="str">
        <f t="shared" si="67"/>
        <v>*</v>
      </c>
      <c r="BT176" s="8" t="str">
        <f t="shared" si="64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3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5"/>
        <v>Aderente</v>
      </c>
      <c r="BR177" s="21" t="str">
        <f t="shared" si="66"/>
        <v>*</v>
      </c>
      <c r="BS177" s="21" t="str">
        <f t="shared" si="67"/>
        <v>*</v>
      </c>
      <c r="BT177" s="8" t="str">
        <f t="shared" si="64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3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5"/>
        <v>Aderente</v>
      </c>
      <c r="BR178" s="21" t="str">
        <f t="shared" si="66"/>
        <v>*</v>
      </c>
      <c r="BS178" s="21" t="str">
        <f t="shared" si="67"/>
        <v>*</v>
      </c>
      <c r="BT178" s="8" t="str">
        <f t="shared" si="64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3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5"/>
        <v>Aderente</v>
      </c>
      <c r="BR179" s="21" t="str">
        <f t="shared" si="66"/>
        <v>*</v>
      </c>
      <c r="BS179" s="21" t="str">
        <f t="shared" si="67"/>
        <v>*</v>
      </c>
      <c r="BT179" s="8" t="str">
        <f t="shared" si="64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3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5"/>
        <v>Aderente</v>
      </c>
      <c r="BR180" s="21" t="str">
        <f t="shared" si="66"/>
        <v>*</v>
      </c>
      <c r="BS180" s="21" t="str">
        <f t="shared" si="67"/>
        <v>*</v>
      </c>
      <c r="BT180" s="8" t="str">
        <f t="shared" si="64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3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5"/>
        <v>Aderente</v>
      </c>
      <c r="BR181" s="21" t="str">
        <f t="shared" si="66"/>
        <v>*</v>
      </c>
      <c r="BS181" s="21" t="str">
        <f t="shared" si="67"/>
        <v>*</v>
      </c>
      <c r="BT181" s="8" t="str">
        <f t="shared" si="64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3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5"/>
        <v>Aderente</v>
      </c>
      <c r="BR182" s="21" t="str">
        <f t="shared" si="66"/>
        <v>*</v>
      </c>
      <c r="BS182" s="21" t="str">
        <f t="shared" si="67"/>
        <v>*</v>
      </c>
      <c r="BT182" s="8" t="str">
        <f t="shared" si="64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3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5"/>
        <v>Aderente</v>
      </c>
      <c r="BR183" s="21" t="str">
        <f t="shared" si="66"/>
        <v>*</v>
      </c>
      <c r="BS183" s="21" t="str">
        <f t="shared" si="67"/>
        <v>*</v>
      </c>
      <c r="BT183" s="8" t="str">
        <f t="shared" si="64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3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5"/>
        <v>Aderente</v>
      </c>
      <c r="BR184" s="21" t="str">
        <f t="shared" si="66"/>
        <v>*</v>
      </c>
      <c r="BS184" s="21" t="str">
        <f t="shared" si="67"/>
        <v>*</v>
      </c>
      <c r="BT184" s="8" t="str">
        <f t="shared" si="64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3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5"/>
        <v>Aderente</v>
      </c>
      <c r="BR185" s="21" t="str">
        <f t="shared" si="66"/>
        <v>*</v>
      </c>
      <c r="BS185" s="21" t="str">
        <f t="shared" si="67"/>
        <v>*</v>
      </c>
      <c r="BT185" s="8" t="str">
        <f t="shared" si="64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3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5"/>
        <v>Aderente</v>
      </c>
      <c r="BR186" s="21" t="str">
        <f t="shared" si="66"/>
        <v>*</v>
      </c>
      <c r="BS186" s="21" t="str">
        <f t="shared" si="67"/>
        <v>*</v>
      </c>
      <c r="BT186" s="8" t="str">
        <f t="shared" si="64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3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5"/>
        <v>Aderente</v>
      </c>
      <c r="BR187" s="21" t="str">
        <f t="shared" si="66"/>
        <v>*</v>
      </c>
      <c r="BS187" s="21" t="str">
        <f t="shared" si="67"/>
        <v>*</v>
      </c>
      <c r="BT187" s="8" t="str">
        <f t="shared" si="64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3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5"/>
        <v>Aderente</v>
      </c>
      <c r="BR188" s="21" t="str">
        <f t="shared" si="66"/>
        <v>*</v>
      </c>
      <c r="BS188" s="21" t="str">
        <f t="shared" si="67"/>
        <v>*</v>
      </c>
      <c r="BT188" s="8" t="str">
        <f t="shared" si="64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3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5"/>
        <v>Aderente</v>
      </c>
      <c r="BR189" s="21" t="str">
        <f t="shared" si="66"/>
        <v>*</v>
      </c>
      <c r="BS189" s="21" t="str">
        <f t="shared" si="67"/>
        <v>*</v>
      </c>
      <c r="BT189" s="8" t="str">
        <f t="shared" si="64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3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5"/>
        <v>Aderente</v>
      </c>
      <c r="BR190" s="21" t="str">
        <f t="shared" si="66"/>
        <v>*</v>
      </c>
      <c r="BS190" s="21" t="str">
        <f t="shared" si="67"/>
        <v>*</v>
      </c>
      <c r="BT190" s="8" t="str">
        <f t="shared" si="64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3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5"/>
        <v>Aderente</v>
      </c>
      <c r="BR191" s="21" t="str">
        <f t="shared" si="66"/>
        <v>*</v>
      </c>
      <c r="BS191" s="21" t="str">
        <f t="shared" si="67"/>
        <v>*</v>
      </c>
      <c r="BT191" s="8" t="str">
        <f t="shared" si="64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3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5"/>
        <v>Aderente</v>
      </c>
      <c r="BR192" s="21" t="str">
        <f t="shared" si="66"/>
        <v>*</v>
      </c>
      <c r="BS192" s="21" t="str">
        <f t="shared" si="67"/>
        <v>*</v>
      </c>
      <c r="BT192" s="8" t="str">
        <f t="shared" si="64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3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5"/>
        <v>Aderente</v>
      </c>
      <c r="BR193" s="21" t="str">
        <f t="shared" si="66"/>
        <v>*</v>
      </c>
      <c r="BS193" s="21" t="str">
        <f t="shared" si="67"/>
        <v>*</v>
      </c>
      <c r="BT193" s="8" t="str">
        <f t="shared" si="64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3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5"/>
        <v>Aderente</v>
      </c>
      <c r="BR194" s="21" t="str">
        <f t="shared" si="66"/>
        <v>*</v>
      </c>
      <c r="BS194" s="21" t="str">
        <f t="shared" si="67"/>
        <v>*</v>
      </c>
      <c r="BT194" s="8" t="str">
        <f t="shared" si="64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3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5"/>
        <v>Aderente</v>
      </c>
      <c r="BR195" s="21" t="str">
        <f t="shared" si="66"/>
        <v>*</v>
      </c>
      <c r="BS195" s="21" t="str">
        <f t="shared" si="67"/>
        <v>*</v>
      </c>
      <c r="BT195" s="8" t="str">
        <f t="shared" si="64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3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5"/>
        <v>Aderente</v>
      </c>
      <c r="BR196" s="21" t="str">
        <f t="shared" si="66"/>
        <v>*</v>
      </c>
      <c r="BS196" s="21" t="str">
        <f t="shared" si="67"/>
        <v>*</v>
      </c>
      <c r="BT196" s="8" t="str">
        <f t="shared" si="64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3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5"/>
        <v>Aderente</v>
      </c>
      <c r="BR197" s="21" t="str">
        <f t="shared" si="66"/>
        <v>*</v>
      </c>
      <c r="BS197" s="21" t="str">
        <f t="shared" si="67"/>
        <v>*</v>
      </c>
      <c r="BT197" s="8" t="str">
        <f t="shared" si="64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3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5"/>
        <v>Aderente</v>
      </c>
      <c r="BR198" s="21" t="str">
        <f t="shared" si="66"/>
        <v>*</v>
      </c>
      <c r="BS198" s="21" t="str">
        <f t="shared" si="67"/>
        <v>*</v>
      </c>
      <c r="BT198" s="8" t="str">
        <f t="shared" si="64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3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5"/>
        <v>Aderente</v>
      </c>
      <c r="BR199" s="21" t="str">
        <f t="shared" si="66"/>
        <v>*</v>
      </c>
      <c r="BS199" s="21" t="str">
        <f t="shared" si="67"/>
        <v>*</v>
      </c>
      <c r="BT199" s="8" t="str">
        <f t="shared" si="64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3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5"/>
        <v>Aderente</v>
      </c>
      <c r="BR200" s="21" t="str">
        <f t="shared" si="66"/>
        <v>*</v>
      </c>
      <c r="BS200" s="21" t="str">
        <f t="shared" si="67"/>
        <v>*</v>
      </c>
      <c r="BT200" s="8" t="str">
        <f t="shared" si="64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3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5"/>
        <v>Aderente</v>
      </c>
      <c r="BR201" s="50" t="str">
        <f t="shared" si="66"/>
        <v>*</v>
      </c>
      <c r="BS201" s="50" t="str">
        <f t="shared" si="67"/>
        <v>*</v>
      </c>
      <c r="BT201" s="8" t="str">
        <f t="shared" si="64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3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5"/>
        <v>Aderente</v>
      </c>
      <c r="BR202" s="21" t="str">
        <f t="shared" si="66"/>
        <v>*</v>
      </c>
      <c r="BS202" s="21" t="str">
        <f t="shared" si="67"/>
        <v>*</v>
      </c>
      <c r="BT202" s="8" t="str">
        <f t="shared" si="64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3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5"/>
        <v>Aderente</v>
      </c>
      <c r="BR203" s="21" t="str">
        <f t="shared" si="66"/>
        <v>*</v>
      </c>
      <c r="BS203" s="21" t="str">
        <f t="shared" si="67"/>
        <v>*</v>
      </c>
      <c r="BT203" s="8" t="str">
        <f t="shared" si="64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3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5"/>
        <v>Aderente</v>
      </c>
      <c r="BR204" s="21" t="str">
        <f t="shared" si="66"/>
        <v>*</v>
      </c>
      <c r="BS204" s="21" t="str">
        <f t="shared" si="67"/>
        <v>*</v>
      </c>
      <c r="BT204" s="8" t="str">
        <f t="shared" si="64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3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5"/>
        <v>Aderente</v>
      </c>
      <c r="BR205" s="21" t="str">
        <f t="shared" si="66"/>
        <v>*</v>
      </c>
      <c r="BS205" s="21" t="str">
        <f t="shared" si="67"/>
        <v>*</v>
      </c>
      <c r="BT205" s="8" t="str">
        <f t="shared" si="64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3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5"/>
        <v>Aderente</v>
      </c>
      <c r="BR206" s="21" t="str">
        <f t="shared" si="66"/>
        <v>*</v>
      </c>
      <c r="BS206" s="21" t="str">
        <f t="shared" si="67"/>
        <v>*</v>
      </c>
      <c r="BT206" s="8" t="str">
        <f t="shared" si="64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3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5"/>
        <v>Aderente</v>
      </c>
      <c r="BR207" s="21" t="str">
        <f t="shared" si="66"/>
        <v>*</v>
      </c>
      <c r="BS207" s="21" t="str">
        <f t="shared" si="67"/>
        <v>*</v>
      </c>
      <c r="BT207" s="8" t="str">
        <f t="shared" si="64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3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5"/>
        <v>Aderente</v>
      </c>
      <c r="BR208" s="21" t="str">
        <f t="shared" si="66"/>
        <v>*</v>
      </c>
      <c r="BS208" s="21" t="str">
        <f t="shared" si="67"/>
        <v>*</v>
      </c>
      <c r="BT208" s="8" t="str">
        <f t="shared" si="64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5"/>
        <v>Aderente</v>
      </c>
      <c r="BR209" s="21" t="str">
        <f t="shared" si="66"/>
        <v>*</v>
      </c>
      <c r="BS209" s="21" t="str">
        <f t="shared" si="67"/>
        <v>*</v>
      </c>
      <c r="BT209" s="8" t="str">
        <f t="shared" si="64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5"/>
        <v>Aderente</v>
      </c>
      <c r="BR210" s="21" t="str">
        <f t="shared" si="66"/>
        <v>*</v>
      </c>
      <c r="BS210" s="21" t="str">
        <f t="shared" si="67"/>
        <v>*</v>
      </c>
      <c r="BT210" s="8" t="str">
        <f t="shared" si="64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5"/>
        <v>Aderente</v>
      </c>
      <c r="BR211" s="21" t="str">
        <f t="shared" si="66"/>
        <v>*</v>
      </c>
      <c r="BS211" s="21" t="str">
        <f t="shared" si="67"/>
        <v>*</v>
      </c>
      <c r="BT211" s="8" t="str">
        <f t="shared" si="64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5"/>
        <v>Aderente</v>
      </c>
      <c r="BR212" s="21" t="str">
        <f t="shared" si="66"/>
        <v>*</v>
      </c>
      <c r="BS212" s="21" t="str">
        <f t="shared" si="67"/>
        <v>*</v>
      </c>
      <c r="BT212" s="8" t="str">
        <f t="shared" si="64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5"/>
        <v>Aderente</v>
      </c>
      <c r="BR213" s="21" t="str">
        <f t="shared" si="66"/>
        <v>*</v>
      </c>
      <c r="BS213" s="21" t="str">
        <f t="shared" si="67"/>
        <v>*</v>
      </c>
      <c r="BT213" s="8" t="str">
        <f t="shared" si="64"/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5"/>
        <v>Aderente</v>
      </c>
      <c r="BR214" s="21" t="str">
        <f t="shared" si="66"/>
        <v>*</v>
      </c>
      <c r="BS214" s="21" t="str">
        <f t="shared" si="67"/>
        <v>*</v>
      </c>
      <c r="BT214" s="8" t="str">
        <f t="shared" si="64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5"/>
        <v>Aderente</v>
      </c>
      <c r="BR215" s="21" t="str">
        <f t="shared" si="66"/>
        <v>*</v>
      </c>
      <c r="BS215" s="21" t="str">
        <f t="shared" si="67"/>
        <v>*</v>
      </c>
      <c r="BT215" s="8" t="str">
        <f t="shared" si="64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5"/>
        <v>Aderente</v>
      </c>
      <c r="BR216" s="21" t="str">
        <f t="shared" si="66"/>
        <v>*</v>
      </c>
      <c r="BS216" s="21" t="str">
        <f t="shared" si="67"/>
        <v>*</v>
      </c>
      <c r="BT216" s="8" t="str">
        <f t="shared" si="64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5"/>
        <v>Aderente</v>
      </c>
      <c r="BR217" s="21" t="str">
        <f t="shared" si="66"/>
        <v>*</v>
      </c>
      <c r="BS217" s="21" t="str">
        <f t="shared" si="67"/>
        <v>*</v>
      </c>
      <c r="BT217" s="8" t="str">
        <f t="shared" si="64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5"/>
        <v>Aderente</v>
      </c>
      <c r="BR218" s="21" t="str">
        <f t="shared" si="66"/>
        <v>*</v>
      </c>
      <c r="BS218" s="21" t="str">
        <f t="shared" si="67"/>
        <v>*</v>
      </c>
      <c r="BT218" s="8" t="str">
        <f t="shared" si="64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5"/>
        <v>Aderente</v>
      </c>
      <c r="BR219" s="21" t="str">
        <f t="shared" si="66"/>
        <v>*</v>
      </c>
      <c r="BS219" s="21" t="str">
        <f t="shared" si="67"/>
        <v>*</v>
      </c>
      <c r="BT219" s="8" t="str">
        <f t="shared" si="64"/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5"/>
        <v>Aderente</v>
      </c>
      <c r="BR220" s="21" t="str">
        <f t="shared" si="66"/>
        <v>*</v>
      </c>
      <c r="BS220" s="21" t="str">
        <f t="shared" si="67"/>
        <v>*</v>
      </c>
      <c r="BT220" s="8" t="str">
        <f t="shared" si="64"/>
        <v/>
      </c>
    </row>
    <row r="221" spans="1:72" hidden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5"/>
        <v>Aderente</v>
      </c>
      <c r="BR221" s="21" t="str">
        <f t="shared" si="66"/>
        <v>*</v>
      </c>
      <c r="BS221" s="21" t="str">
        <f t="shared" si="67"/>
        <v>*</v>
      </c>
      <c r="BT221" s="8" t="str">
        <f t="shared" si="64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5"/>
        <v>Aderente</v>
      </c>
      <c r="BR222" s="21" t="str">
        <f t="shared" si="66"/>
        <v>*</v>
      </c>
      <c r="BS222" s="21" t="str">
        <f t="shared" si="67"/>
        <v>*</v>
      </c>
      <c r="BT222" s="8" t="str">
        <f t="shared" si="64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5"/>
        <v>Aderente</v>
      </c>
      <c r="BR223" s="21" t="str">
        <f t="shared" si="66"/>
        <v>*</v>
      </c>
      <c r="BS223" s="21" t="str">
        <f t="shared" si="67"/>
        <v>*</v>
      </c>
      <c r="BT223" s="8" t="str">
        <f t="shared" si="64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5"/>
        <v>Aderente</v>
      </c>
      <c r="BR224" s="21" t="str">
        <f t="shared" si="66"/>
        <v>*</v>
      </c>
      <c r="BS224" s="21" t="str">
        <f t="shared" si="67"/>
        <v>*</v>
      </c>
      <c r="BT224" s="8" t="str">
        <f t="shared" si="64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5"/>
        <v>Aderente</v>
      </c>
      <c r="BR225" s="21" t="str">
        <f t="shared" si="66"/>
        <v>*</v>
      </c>
      <c r="BS225" s="21" t="str">
        <f t="shared" si="67"/>
        <v>*</v>
      </c>
      <c r="BT225" s="8" t="str">
        <f t="shared" si="64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5"/>
        <v>Aderente</v>
      </c>
      <c r="BR226" s="21" t="str">
        <f t="shared" si="66"/>
        <v>*</v>
      </c>
      <c r="BS226" s="21" t="str">
        <f t="shared" si="67"/>
        <v>*</v>
      </c>
      <c r="BT226" s="8" t="str">
        <f t="shared" si="64"/>
        <v/>
      </c>
    </row>
    <row r="227" spans="1:72" hidden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3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5"/>
        <v>Aderente</v>
      </c>
      <c r="BR227" s="21" t="str">
        <f t="shared" si="66"/>
        <v>*</v>
      </c>
      <c r="BS227" s="21" t="str">
        <f t="shared" si="67"/>
        <v>*</v>
      </c>
      <c r="BT227" s="8" t="str">
        <f t="shared" si="64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5"/>
        <v>Aderente</v>
      </c>
      <c r="BR228" s="21" t="str">
        <f t="shared" si="66"/>
        <v>*</v>
      </c>
      <c r="BS228" s="21" t="str">
        <f t="shared" si="67"/>
        <v>*</v>
      </c>
      <c r="BT228" s="8" t="str">
        <f t="shared" si="64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5"/>
        <v>Aderente</v>
      </c>
      <c r="BR229" s="21" t="str">
        <f t="shared" si="66"/>
        <v>*</v>
      </c>
      <c r="BS229" s="21" t="str">
        <f t="shared" si="67"/>
        <v>*</v>
      </c>
      <c r="BT229" s="8" t="str">
        <f t="shared" si="64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5"/>
        <v>Aderente</v>
      </c>
      <c r="BR230" s="21" t="str">
        <f t="shared" si="66"/>
        <v>*</v>
      </c>
      <c r="BS230" s="21" t="str">
        <f t="shared" si="67"/>
        <v>*</v>
      </c>
      <c r="BT230" s="8" t="str">
        <f t="shared" si="64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5"/>
        <v>Aderente</v>
      </c>
      <c r="BR231" s="21" t="str">
        <f t="shared" si="66"/>
        <v>*</v>
      </c>
      <c r="BS231" s="21" t="str">
        <f t="shared" si="67"/>
        <v>*</v>
      </c>
      <c r="BT231" s="8" t="str">
        <f t="shared" si="64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5"/>
        <v>Aderente</v>
      </c>
      <c r="BR232" s="21" t="str">
        <f t="shared" si="66"/>
        <v>*</v>
      </c>
      <c r="BS232" s="21" t="str">
        <f t="shared" si="67"/>
        <v>*</v>
      </c>
      <c r="BT232" s="8" t="str">
        <f t="shared" si="64"/>
        <v/>
      </c>
    </row>
    <row r="233" spans="1:72" hidden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5"/>
        <v>Aderente</v>
      </c>
      <c r="BR233" s="21" t="str">
        <f t="shared" si="66"/>
        <v>*</v>
      </c>
      <c r="BS233" s="21" t="str">
        <f t="shared" si="67"/>
        <v>*</v>
      </c>
      <c r="BT233" s="8" t="str">
        <f t="shared" si="64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8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5"/>
        <v>Aderente</v>
      </c>
      <c r="BR234" s="21" t="str">
        <f t="shared" si="66"/>
        <v>*</v>
      </c>
      <c r="BS234" s="21" t="str">
        <f t="shared" si="67"/>
        <v>*</v>
      </c>
      <c r="BT234" s="8" t="str">
        <f t="shared" si="64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8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5"/>
        <v>Aderente</v>
      </c>
      <c r="BR235" s="21" t="str">
        <f t="shared" si="66"/>
        <v>*</v>
      </c>
      <c r="BS235" s="21" t="str">
        <f t="shared" si="67"/>
        <v>*</v>
      </c>
      <c r="BT235" s="8" t="str">
        <f t="shared" si="64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8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5"/>
        <v>Aderente</v>
      </c>
      <c r="BR236" s="21" t="str">
        <f t="shared" si="66"/>
        <v>*</v>
      </c>
      <c r="BS236" s="21" t="str">
        <f t="shared" si="67"/>
        <v>*</v>
      </c>
      <c r="BT236" s="8" t="str">
        <f t="shared" si="64"/>
        <v/>
      </c>
    </row>
    <row r="237" spans="1:72" hidden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8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5"/>
        <v>Aderente</v>
      </c>
      <c r="BR237" s="21" t="str">
        <f t="shared" si="66"/>
        <v>*</v>
      </c>
      <c r="BS237" s="21" t="str">
        <f t="shared" si="67"/>
        <v>*</v>
      </c>
      <c r="BT237" s="8" t="str">
        <f t="shared" ref="BT237:BT300" si="69">IF(BN237="","",SUBSTITUTE(BM237," ","")&amp;SUBSTITUTE(BN237," ",""))</f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8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70">IF(AND(BR238&lt;1,BS238&lt;1),"Produção e Intervalo",IF(BR238&lt;1,"Intervalo",IF(BS238&lt;1,"Produção","Aderente")))</f>
        <v>Aderente</v>
      </c>
      <c r="BR238" s="21" t="str">
        <f t="shared" ref="BR238:BR301" si="71">IF(OR(B238="",F238=""),"*",AY238/P238)</f>
        <v>*</v>
      </c>
      <c r="BS238" s="21" t="str">
        <f t="shared" ref="BS238:BS301" si="72">IF(OR(B238="",F238=""),"*",BA238/Q238)</f>
        <v>*</v>
      </c>
      <c r="BT238" s="8" t="str">
        <f t="shared" si="69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8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70"/>
        <v>Aderente</v>
      </c>
      <c r="BR239" s="21" t="str">
        <f t="shared" si="71"/>
        <v>*</v>
      </c>
      <c r="BS239" s="21" t="str">
        <f t="shared" si="72"/>
        <v>*</v>
      </c>
      <c r="BT239" s="8" t="str">
        <f t="shared" si="69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8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70"/>
        <v>Aderente</v>
      </c>
      <c r="BR240" s="21" t="str">
        <f t="shared" si="71"/>
        <v>*</v>
      </c>
      <c r="BS240" s="21" t="str">
        <f t="shared" si="72"/>
        <v>*</v>
      </c>
      <c r="BT240" s="8" t="str">
        <f t="shared" si="69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8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70"/>
        <v>Aderente</v>
      </c>
      <c r="BR241" s="21" t="str">
        <f t="shared" si="71"/>
        <v>*</v>
      </c>
      <c r="BS241" s="21" t="str">
        <f t="shared" si="72"/>
        <v>*</v>
      </c>
      <c r="BT241" s="8" t="str">
        <f t="shared" si="69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8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70"/>
        <v>Aderente</v>
      </c>
      <c r="BR242" s="21" t="str">
        <f t="shared" si="71"/>
        <v>*</v>
      </c>
      <c r="BS242" s="21" t="str">
        <f t="shared" si="72"/>
        <v>*</v>
      </c>
      <c r="BT242" s="8" t="str">
        <f t="shared" si="69"/>
        <v/>
      </c>
    </row>
    <row r="243" spans="1:72" hidden="1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70"/>
        <v>Aderente</v>
      </c>
      <c r="BR243" s="21" t="str">
        <f t="shared" si="71"/>
        <v>*</v>
      </c>
      <c r="BS243" s="21" t="str">
        <f t="shared" si="72"/>
        <v>*</v>
      </c>
      <c r="BT243" s="8" t="str">
        <f t="shared" si="69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70"/>
        <v>Aderente</v>
      </c>
      <c r="BR244" s="21" t="str">
        <f t="shared" si="71"/>
        <v>*</v>
      </c>
      <c r="BS244" s="21" t="str">
        <f t="shared" si="72"/>
        <v>*</v>
      </c>
      <c r="BT244" s="8" t="str">
        <f t="shared" si="69"/>
        <v/>
      </c>
    </row>
    <row r="245" spans="1:72" ht="30" hidden="1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70"/>
        <v>Aderente</v>
      </c>
      <c r="BR245" s="21" t="str">
        <f t="shared" si="71"/>
        <v>*</v>
      </c>
      <c r="BS245" s="21" t="str">
        <f t="shared" si="72"/>
        <v>*</v>
      </c>
      <c r="BT245" s="8" t="str">
        <f t="shared" si="69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70"/>
        <v>Aderente</v>
      </c>
      <c r="BR246" s="21" t="str">
        <f t="shared" si="71"/>
        <v>*</v>
      </c>
      <c r="BS246" s="21" t="str">
        <f t="shared" si="72"/>
        <v>*</v>
      </c>
      <c r="BT246" s="8" t="str">
        <f t="shared" si="69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70"/>
        <v>Aderente</v>
      </c>
      <c r="BR247" s="21" t="str">
        <f t="shared" si="71"/>
        <v>*</v>
      </c>
      <c r="BS247" s="21" t="str">
        <f t="shared" si="72"/>
        <v>*</v>
      </c>
      <c r="BT247" s="8" t="str">
        <f t="shared" si="69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70"/>
        <v>Aderente</v>
      </c>
      <c r="BR248" s="21" t="str">
        <f t="shared" si="71"/>
        <v>*</v>
      </c>
      <c r="BS248" s="21" t="str">
        <f t="shared" si="72"/>
        <v>*</v>
      </c>
      <c r="BT248" s="8" t="str">
        <f t="shared" si="69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70"/>
        <v>Aderente</v>
      </c>
      <c r="BR249" s="21" t="str">
        <f t="shared" si="71"/>
        <v>*</v>
      </c>
      <c r="BS249" s="21" t="str">
        <f t="shared" si="72"/>
        <v>*</v>
      </c>
      <c r="BT249" s="8" t="str">
        <f t="shared" si="69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70"/>
        <v>Aderente</v>
      </c>
      <c r="BR250" s="21" t="str">
        <f t="shared" si="71"/>
        <v>*</v>
      </c>
      <c r="BS250" s="21" t="str">
        <f t="shared" si="72"/>
        <v>*</v>
      </c>
      <c r="BT250" s="8" t="str">
        <f t="shared" si="69"/>
        <v/>
      </c>
    </row>
    <row r="251" spans="1:72" ht="18.75" hidden="1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70"/>
        <v>Aderente</v>
      </c>
      <c r="BR251" s="21" t="str">
        <f t="shared" si="71"/>
        <v>*</v>
      </c>
      <c r="BS251" s="21" t="str">
        <f t="shared" si="72"/>
        <v>*</v>
      </c>
      <c r="BT251" s="8" t="str">
        <f t="shared" si="69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70"/>
        <v>Aderente</v>
      </c>
      <c r="BR252" s="21" t="str">
        <f t="shared" si="71"/>
        <v>*</v>
      </c>
      <c r="BS252" s="21" t="str">
        <f t="shared" si="72"/>
        <v>*</v>
      </c>
      <c r="BT252" s="8" t="str">
        <f t="shared" si="69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70"/>
        <v>Aderente</v>
      </c>
      <c r="BR253" s="21" t="str">
        <f t="shared" si="71"/>
        <v>*</v>
      </c>
      <c r="BS253" s="21" t="str">
        <f t="shared" si="72"/>
        <v>*</v>
      </c>
      <c r="BT253" s="8" t="str">
        <f t="shared" si="69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70"/>
        <v>Aderente</v>
      </c>
      <c r="BR254" s="21" t="str">
        <f t="shared" si="71"/>
        <v>*</v>
      </c>
      <c r="BS254" s="21" t="str">
        <f t="shared" si="72"/>
        <v>*</v>
      </c>
      <c r="BT254" s="8" t="str">
        <f t="shared" si="69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70"/>
        <v>Aderente</v>
      </c>
      <c r="BR255" s="21" t="str">
        <f t="shared" si="71"/>
        <v>*</v>
      </c>
      <c r="BS255" s="21" t="str">
        <f t="shared" si="72"/>
        <v>*</v>
      </c>
      <c r="BT255" s="8" t="str">
        <f t="shared" si="69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70"/>
        <v>Aderente</v>
      </c>
      <c r="BR256" s="21" t="str">
        <f t="shared" si="71"/>
        <v>*</v>
      </c>
      <c r="BS256" s="21" t="str">
        <f t="shared" si="72"/>
        <v>*</v>
      </c>
      <c r="BT256" s="8" t="str">
        <f t="shared" si="69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70"/>
        <v>Aderente</v>
      </c>
      <c r="BR257" s="21" t="str">
        <f t="shared" si="71"/>
        <v>*</v>
      </c>
      <c r="BS257" s="21" t="str">
        <f t="shared" si="72"/>
        <v>*</v>
      </c>
      <c r="BT257" s="8" t="str">
        <f t="shared" si="69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70"/>
        <v>Aderente</v>
      </c>
      <c r="BR258" s="21" t="str">
        <f t="shared" si="71"/>
        <v>*</v>
      </c>
      <c r="BS258" s="21" t="str">
        <f t="shared" si="72"/>
        <v>*</v>
      </c>
      <c r="BT258" s="8" t="str">
        <f t="shared" si="69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70"/>
        <v>Aderente</v>
      </c>
      <c r="BR259" s="21" t="str">
        <f t="shared" si="71"/>
        <v>*</v>
      </c>
      <c r="BS259" s="21" t="str">
        <f t="shared" si="72"/>
        <v>*</v>
      </c>
      <c r="BT259" s="8" t="str">
        <f t="shared" si="69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70"/>
        <v>Aderente</v>
      </c>
      <c r="BR260" s="21" t="str">
        <f t="shared" si="71"/>
        <v>*</v>
      </c>
      <c r="BS260" s="21" t="str">
        <f t="shared" si="72"/>
        <v>*</v>
      </c>
      <c r="BT260" s="8" t="str">
        <f t="shared" si="69"/>
        <v/>
      </c>
    </row>
    <row r="261" spans="1:72" ht="13.5" hidden="1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70"/>
        <v>Aderente</v>
      </c>
      <c r="BR261" s="21" t="str">
        <f t="shared" si="71"/>
        <v>*</v>
      </c>
      <c r="BS261" s="21" t="str">
        <f t="shared" si="72"/>
        <v>*</v>
      </c>
      <c r="BT261" s="8" t="str">
        <f t="shared" si="69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70"/>
        <v>Aderente</v>
      </c>
      <c r="BR262" s="21" t="str">
        <f t="shared" si="71"/>
        <v>*</v>
      </c>
      <c r="BS262" s="21" t="str">
        <f t="shared" si="72"/>
        <v>*</v>
      </c>
      <c r="BT262" s="8" t="str">
        <f t="shared" si="69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70"/>
        <v>Aderente</v>
      </c>
      <c r="BR263" s="21" t="str">
        <f t="shared" si="71"/>
        <v>*</v>
      </c>
      <c r="BS263" s="21" t="str">
        <f t="shared" si="72"/>
        <v>*</v>
      </c>
      <c r="BT263" s="8" t="str">
        <f t="shared" si="69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70"/>
        <v>Aderente</v>
      </c>
      <c r="BR264" s="21" t="str">
        <f t="shared" si="71"/>
        <v>*</v>
      </c>
      <c r="BS264" s="21" t="str">
        <f t="shared" si="72"/>
        <v>*</v>
      </c>
      <c r="BT264" s="8" t="str">
        <f t="shared" si="69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70"/>
        <v>Aderente</v>
      </c>
      <c r="BR265" s="21" t="str">
        <f t="shared" si="71"/>
        <v>*</v>
      </c>
      <c r="BS265" s="21" t="str">
        <f t="shared" si="72"/>
        <v>*</v>
      </c>
      <c r="BT265" s="8" t="str">
        <f t="shared" si="69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70"/>
        <v>Aderente</v>
      </c>
      <c r="BR266" s="21" t="str">
        <f t="shared" si="71"/>
        <v>*</v>
      </c>
      <c r="BS266" s="21" t="str">
        <f t="shared" si="72"/>
        <v>*</v>
      </c>
      <c r="BT266" s="8" t="str">
        <f t="shared" si="69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70"/>
        <v>Aderente</v>
      </c>
      <c r="BR267" s="21" t="str">
        <f t="shared" si="71"/>
        <v>*</v>
      </c>
      <c r="BS267" s="21" t="str">
        <f t="shared" si="72"/>
        <v>*</v>
      </c>
      <c r="BT267" s="8" t="str">
        <f t="shared" si="69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70"/>
        <v>Aderente</v>
      </c>
      <c r="BR268" s="21" t="str">
        <f t="shared" si="71"/>
        <v>*</v>
      </c>
      <c r="BS268" s="21" t="str">
        <f t="shared" si="72"/>
        <v>*</v>
      </c>
      <c r="BT268" s="8" t="str">
        <f t="shared" si="69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70"/>
        <v>Aderente</v>
      </c>
      <c r="BR269" s="21" t="str">
        <f t="shared" si="71"/>
        <v>*</v>
      </c>
      <c r="BS269" s="21" t="str">
        <f t="shared" si="72"/>
        <v>*</v>
      </c>
      <c r="BT269" s="8" t="str">
        <f t="shared" si="69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70"/>
        <v>Aderente</v>
      </c>
      <c r="BR270" s="21" t="str">
        <f t="shared" si="71"/>
        <v>*</v>
      </c>
      <c r="BS270" s="21" t="str">
        <f t="shared" si="72"/>
        <v>*</v>
      </c>
      <c r="BT270" s="8" t="str">
        <f t="shared" si="69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70"/>
        <v>Aderente</v>
      </c>
      <c r="BR271" s="21" t="str">
        <f t="shared" si="71"/>
        <v>*</v>
      </c>
      <c r="BS271" s="21" t="str">
        <f t="shared" si="72"/>
        <v>*</v>
      </c>
      <c r="BT271" s="8" t="str">
        <f t="shared" si="69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70"/>
        <v>Aderente</v>
      </c>
      <c r="BR272" s="21" t="str">
        <f t="shared" si="71"/>
        <v>*</v>
      </c>
      <c r="BS272" s="21" t="str">
        <f t="shared" si="72"/>
        <v>*</v>
      </c>
      <c r="BT272" s="8" t="str">
        <f t="shared" si="69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70"/>
        <v>Aderente</v>
      </c>
      <c r="BR273" s="21" t="str">
        <f t="shared" si="71"/>
        <v>*</v>
      </c>
      <c r="BS273" s="21" t="str">
        <f t="shared" si="72"/>
        <v>*</v>
      </c>
      <c r="BT273" s="8" t="str">
        <f t="shared" si="69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70"/>
        <v>Aderente</v>
      </c>
      <c r="BR274" s="21" t="str">
        <f t="shared" si="71"/>
        <v>*</v>
      </c>
      <c r="BS274" s="21" t="str">
        <f t="shared" si="72"/>
        <v>*</v>
      </c>
      <c r="BT274" s="8" t="str">
        <f t="shared" si="69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70"/>
        <v>Aderente</v>
      </c>
      <c r="BR275" s="21" t="str">
        <f t="shared" si="71"/>
        <v>*</v>
      </c>
      <c r="BS275" s="21" t="str">
        <f t="shared" si="72"/>
        <v>*</v>
      </c>
      <c r="BT275" s="8" t="str">
        <f t="shared" si="69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70"/>
        <v>Aderente</v>
      </c>
      <c r="BR276" s="21" t="str">
        <f t="shared" si="71"/>
        <v>*</v>
      </c>
      <c r="BS276" s="21" t="str">
        <f t="shared" si="72"/>
        <v>*</v>
      </c>
      <c r="BT276" s="8" t="str">
        <f t="shared" si="69"/>
        <v/>
      </c>
    </row>
    <row r="277" spans="1:72" hidden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70"/>
        <v>Aderente</v>
      </c>
      <c r="BR277" s="21" t="str">
        <f t="shared" si="71"/>
        <v>*</v>
      </c>
      <c r="BS277" s="21" t="str">
        <f t="shared" si="72"/>
        <v>*</v>
      </c>
      <c r="BT277" s="8" t="str">
        <f t="shared" si="69"/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70"/>
        <v>Aderente</v>
      </c>
      <c r="BR278" s="21" t="str">
        <f t="shared" si="71"/>
        <v>*</v>
      </c>
      <c r="BS278" s="21" t="str">
        <f t="shared" si="72"/>
        <v>*</v>
      </c>
      <c r="BT278" s="8" t="str">
        <f t="shared" si="69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70"/>
        <v>Aderente</v>
      </c>
      <c r="BR279" s="21" t="str">
        <f t="shared" si="71"/>
        <v>*</v>
      </c>
      <c r="BS279" s="21" t="str">
        <f t="shared" si="72"/>
        <v>*</v>
      </c>
      <c r="BT279" s="8" t="str">
        <f t="shared" si="69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70"/>
        <v>Aderente</v>
      </c>
      <c r="BR280" s="21" t="str">
        <f t="shared" si="71"/>
        <v>*</v>
      </c>
      <c r="BS280" s="21" t="str">
        <f t="shared" si="72"/>
        <v>*</v>
      </c>
      <c r="BT280" s="8" t="str">
        <f t="shared" si="69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70"/>
        <v>Aderente</v>
      </c>
      <c r="BR281" s="21" t="str">
        <f t="shared" si="71"/>
        <v>*</v>
      </c>
      <c r="BS281" s="21" t="str">
        <f t="shared" si="72"/>
        <v>*</v>
      </c>
      <c r="BT281" s="8" t="str">
        <f t="shared" si="69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70"/>
        <v>Aderente</v>
      </c>
      <c r="BR282" s="21" t="str">
        <f t="shared" si="71"/>
        <v>*</v>
      </c>
      <c r="BS282" s="21" t="str">
        <f t="shared" si="72"/>
        <v>*</v>
      </c>
      <c r="BT282" s="8" t="str">
        <f t="shared" si="69"/>
        <v/>
      </c>
    </row>
    <row r="283" spans="1:72" hidden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70"/>
        <v>Aderente</v>
      </c>
      <c r="BR283" s="21" t="str">
        <f t="shared" si="71"/>
        <v>*</v>
      </c>
      <c r="BS283" s="21" t="str">
        <f t="shared" si="72"/>
        <v>*</v>
      </c>
      <c r="BT283" s="8" t="str">
        <f t="shared" si="69"/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70"/>
        <v>Aderente</v>
      </c>
      <c r="BR284" s="21" t="str">
        <f t="shared" si="71"/>
        <v>*</v>
      </c>
      <c r="BS284" s="21" t="str">
        <f t="shared" si="72"/>
        <v>*</v>
      </c>
      <c r="BT284" s="8" t="str">
        <f t="shared" si="69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70"/>
        <v>Aderente</v>
      </c>
      <c r="BR285" s="21" t="str">
        <f t="shared" si="71"/>
        <v>*</v>
      </c>
      <c r="BS285" s="21" t="str">
        <f t="shared" si="72"/>
        <v>*</v>
      </c>
      <c r="BT285" s="8" t="str">
        <f t="shared" si="69"/>
        <v/>
      </c>
    </row>
    <row r="286" spans="1:72" hidden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70"/>
        <v>Aderente</v>
      </c>
      <c r="BR286" s="21" t="str">
        <f t="shared" si="71"/>
        <v>*</v>
      </c>
      <c r="BS286" s="21" t="str">
        <f t="shared" si="72"/>
        <v>*</v>
      </c>
      <c r="BT286" s="8" t="str">
        <f t="shared" si="69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70"/>
        <v>Aderente</v>
      </c>
      <c r="BR287" s="21" t="str">
        <f t="shared" si="71"/>
        <v>*</v>
      </c>
      <c r="BS287" s="21" t="str">
        <f t="shared" si="72"/>
        <v>*</v>
      </c>
      <c r="BT287" s="8" t="str">
        <f t="shared" si="69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70"/>
        <v>Aderente</v>
      </c>
      <c r="BR288" s="21" t="str">
        <f t="shared" si="71"/>
        <v>*</v>
      </c>
      <c r="BS288" s="21" t="str">
        <f t="shared" si="72"/>
        <v>*</v>
      </c>
      <c r="BT288" s="8" t="str">
        <f t="shared" si="69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70"/>
        <v>Aderente</v>
      </c>
      <c r="BR289" s="21" t="str">
        <f t="shared" si="71"/>
        <v>*</v>
      </c>
      <c r="BS289" s="21" t="str">
        <f t="shared" si="72"/>
        <v>*</v>
      </c>
      <c r="BT289" s="8" t="str">
        <f t="shared" si="69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70"/>
        <v>Aderente</v>
      </c>
      <c r="BR290" s="21" t="str">
        <f t="shared" si="71"/>
        <v>*</v>
      </c>
      <c r="BS290" s="21" t="str">
        <f t="shared" si="72"/>
        <v>*</v>
      </c>
      <c r="BT290" s="8" t="str">
        <f t="shared" si="69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70"/>
        <v>Aderente</v>
      </c>
      <c r="BR291" s="21" t="str">
        <f t="shared" si="71"/>
        <v>*</v>
      </c>
      <c r="BS291" s="21" t="str">
        <f t="shared" si="72"/>
        <v>*</v>
      </c>
      <c r="BT291" s="8" t="str">
        <f t="shared" si="69"/>
        <v/>
      </c>
    </row>
    <row r="292" spans="1:72" hidden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70"/>
        <v>Aderente</v>
      </c>
      <c r="BR292" s="21" t="str">
        <f t="shared" si="71"/>
        <v>*</v>
      </c>
      <c r="BS292" s="21" t="str">
        <f t="shared" si="72"/>
        <v>*</v>
      </c>
      <c r="BT292" s="8" t="str">
        <f t="shared" si="69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70"/>
        <v>Aderente</v>
      </c>
      <c r="BR293" s="21" t="str">
        <f t="shared" si="71"/>
        <v>*</v>
      </c>
      <c r="BS293" s="21" t="str">
        <f t="shared" si="72"/>
        <v>*</v>
      </c>
      <c r="BT293" s="8" t="str">
        <f t="shared" si="69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70"/>
        <v>Aderente</v>
      </c>
      <c r="BR294" s="21" t="str">
        <f t="shared" si="71"/>
        <v>*</v>
      </c>
      <c r="BS294" s="21" t="str">
        <f t="shared" si="72"/>
        <v>*</v>
      </c>
      <c r="BT294" s="8" t="str">
        <f t="shared" si="69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70"/>
        <v>Aderente</v>
      </c>
      <c r="BR295" s="21" t="str">
        <f t="shared" si="71"/>
        <v>*</v>
      </c>
      <c r="BS295" s="21" t="str">
        <f t="shared" si="72"/>
        <v>*</v>
      </c>
      <c r="BT295" s="8" t="str">
        <f t="shared" si="69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70"/>
        <v>Aderente</v>
      </c>
      <c r="BR296" s="21" t="str">
        <f t="shared" si="71"/>
        <v>*</v>
      </c>
      <c r="BS296" s="21" t="str">
        <f t="shared" si="72"/>
        <v>*</v>
      </c>
      <c r="BT296" s="8" t="str">
        <f t="shared" si="69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70"/>
        <v>Aderente</v>
      </c>
      <c r="BR297" s="21" t="str">
        <f t="shared" si="71"/>
        <v>*</v>
      </c>
      <c r="BS297" s="21" t="str">
        <f t="shared" si="72"/>
        <v>*</v>
      </c>
      <c r="BT297" s="8" t="str">
        <f t="shared" si="69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3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70"/>
        <v>Aderente</v>
      </c>
      <c r="BR298" s="21" t="str">
        <f t="shared" si="71"/>
        <v>*</v>
      </c>
      <c r="BS298" s="21" t="str">
        <f t="shared" si="72"/>
        <v>*</v>
      </c>
      <c r="BT298" s="8" t="str">
        <f t="shared" si="69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3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70"/>
        <v>Aderente</v>
      </c>
      <c r="BR299" s="21" t="str">
        <f t="shared" si="71"/>
        <v>*</v>
      </c>
      <c r="BS299" s="21" t="str">
        <f t="shared" si="72"/>
        <v>*</v>
      </c>
      <c r="BT299" s="8" t="str">
        <f t="shared" si="69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3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70"/>
        <v>Aderente</v>
      </c>
      <c r="BR300" s="21" t="str">
        <f t="shared" si="71"/>
        <v>*</v>
      </c>
      <c r="BS300" s="21" t="str">
        <f t="shared" si="72"/>
        <v>*</v>
      </c>
      <c r="BT300" s="8" t="str">
        <f t="shared" si="69"/>
        <v/>
      </c>
    </row>
    <row r="301" spans="1:72" ht="21" hidden="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3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70"/>
        <v>Aderente</v>
      </c>
      <c r="BR301" s="21" t="str">
        <f t="shared" si="71"/>
        <v>*</v>
      </c>
      <c r="BS301" s="21" t="str">
        <f t="shared" si="72"/>
        <v>*</v>
      </c>
      <c r="BT301" s="8" t="str">
        <f t="shared" ref="BT301:BT364" si="74">IF(BN301="","",SUBSTITUTE(BM301," ","")&amp;SUBSTITUTE(BN301," ",""))</f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3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5">IF(AND(BR302&lt;1,BS302&lt;1),"Produção e Intervalo",IF(BR302&lt;1,"Intervalo",IF(BS302&lt;1,"Produção","Aderente")))</f>
        <v>Aderente</v>
      </c>
      <c r="BR302" s="21" t="str">
        <f t="shared" ref="BR302:BR365" si="76">IF(OR(B302="",F302=""),"*",AY302/P302)</f>
        <v>*</v>
      </c>
      <c r="BS302" s="21" t="str">
        <f t="shared" ref="BS302:BS365" si="77">IF(OR(B302="",F302=""),"*",BA302/Q302)</f>
        <v>*</v>
      </c>
      <c r="BT302" s="8" t="str">
        <f t="shared" si="74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3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5"/>
        <v>Aderente</v>
      </c>
      <c r="BR303" s="21" t="str">
        <f t="shared" si="76"/>
        <v>*</v>
      </c>
      <c r="BS303" s="21" t="str">
        <f t="shared" si="77"/>
        <v>*</v>
      </c>
      <c r="BT303" s="8" t="str">
        <f t="shared" si="74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3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5"/>
        <v>Aderente</v>
      </c>
      <c r="BR304" s="21" t="str">
        <f t="shared" si="76"/>
        <v>*</v>
      </c>
      <c r="BS304" s="21" t="str">
        <f t="shared" si="77"/>
        <v>*</v>
      </c>
      <c r="BT304" s="8" t="str">
        <f t="shared" si="74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3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5"/>
        <v>Aderente</v>
      </c>
      <c r="BR305" s="21" t="str">
        <f t="shared" si="76"/>
        <v>*</v>
      </c>
      <c r="BS305" s="21" t="str">
        <f t="shared" si="77"/>
        <v>*</v>
      </c>
      <c r="BT305" s="8" t="str">
        <f t="shared" si="74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3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5"/>
        <v>Aderente</v>
      </c>
      <c r="BR306" s="21" t="str">
        <f t="shared" si="76"/>
        <v>*</v>
      </c>
      <c r="BS306" s="21" t="str">
        <f t="shared" si="77"/>
        <v>*</v>
      </c>
      <c r="BT306" s="8" t="str">
        <f t="shared" si="74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5"/>
        <v>Aderente</v>
      </c>
      <c r="BR307" s="21" t="str">
        <f t="shared" si="76"/>
        <v>*</v>
      </c>
      <c r="BS307" s="21" t="str">
        <f t="shared" si="77"/>
        <v>*</v>
      </c>
      <c r="BT307" s="8" t="str">
        <f t="shared" si="74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5"/>
        <v>Aderente</v>
      </c>
      <c r="BR308" s="21" t="str">
        <f t="shared" si="76"/>
        <v>*</v>
      </c>
      <c r="BS308" s="21" t="str">
        <f t="shared" si="77"/>
        <v>*</v>
      </c>
      <c r="BT308" s="8" t="str">
        <f t="shared" si="74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5"/>
        <v>Aderente</v>
      </c>
      <c r="BR309" s="21" t="str">
        <f t="shared" si="76"/>
        <v>*</v>
      </c>
      <c r="BS309" s="21" t="str">
        <f t="shared" si="77"/>
        <v>*</v>
      </c>
      <c r="BT309" s="8" t="str">
        <f t="shared" si="74"/>
        <v/>
      </c>
    </row>
    <row r="310" spans="1:72" ht="20.25" hidden="1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5"/>
        <v>Aderente</v>
      </c>
      <c r="BR310" s="21" t="str">
        <f t="shared" si="76"/>
        <v>*</v>
      </c>
      <c r="BS310" s="21" t="str">
        <f t="shared" si="77"/>
        <v>*</v>
      </c>
      <c r="BT310" s="8" t="str">
        <f t="shared" si="74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5"/>
        <v>Aderente</v>
      </c>
      <c r="BR311" s="21" t="str">
        <f t="shared" si="76"/>
        <v>*</v>
      </c>
      <c r="BS311" s="21" t="str">
        <f t="shared" si="77"/>
        <v>*</v>
      </c>
      <c r="BT311" s="8" t="str">
        <f t="shared" si="74"/>
        <v/>
      </c>
    </row>
    <row r="312" spans="1:72" hidden="1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5"/>
        <v>Aderente</v>
      </c>
      <c r="BR312" s="21" t="str">
        <f t="shared" si="76"/>
        <v>*</v>
      </c>
      <c r="BS312" s="21" t="str">
        <f t="shared" si="77"/>
        <v>*</v>
      </c>
      <c r="BT312" s="8" t="str">
        <f t="shared" si="74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5"/>
        <v>Aderente</v>
      </c>
      <c r="BR313" s="21" t="str">
        <f t="shared" si="76"/>
        <v>*</v>
      </c>
      <c r="BS313" s="21" t="str">
        <f t="shared" si="77"/>
        <v>*</v>
      </c>
      <c r="BT313" s="8" t="str">
        <f t="shared" si="74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5"/>
        <v>Aderente</v>
      </c>
      <c r="BR314" s="21" t="str">
        <f t="shared" si="76"/>
        <v>*</v>
      </c>
      <c r="BS314" s="21" t="str">
        <f t="shared" si="77"/>
        <v>*</v>
      </c>
      <c r="BT314" s="8" t="str">
        <f t="shared" si="74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5"/>
        <v>Aderente</v>
      </c>
      <c r="BR315" s="21" t="str">
        <f t="shared" si="76"/>
        <v>*</v>
      </c>
      <c r="BS315" s="21" t="str">
        <f t="shared" si="77"/>
        <v>*</v>
      </c>
      <c r="BT315" s="8" t="str">
        <f t="shared" si="74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5"/>
        <v>Aderente</v>
      </c>
      <c r="BR316" s="21" t="str">
        <f t="shared" si="76"/>
        <v>*</v>
      </c>
      <c r="BS316" s="21" t="str">
        <f t="shared" si="77"/>
        <v>*</v>
      </c>
      <c r="BT316" s="8" t="str">
        <f t="shared" si="74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5"/>
        <v>Aderente</v>
      </c>
      <c r="BR317" s="21" t="str">
        <f t="shared" si="76"/>
        <v>*</v>
      </c>
      <c r="BS317" s="21" t="str">
        <f t="shared" si="77"/>
        <v>*</v>
      </c>
      <c r="BT317" s="8" t="str">
        <f t="shared" si="74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5"/>
        <v>Aderente</v>
      </c>
      <c r="BR318" s="21" t="str">
        <f t="shared" si="76"/>
        <v>*</v>
      </c>
      <c r="BS318" s="21" t="str">
        <f t="shared" si="77"/>
        <v>*</v>
      </c>
      <c r="BT318" s="8" t="str">
        <f t="shared" si="74"/>
        <v/>
      </c>
    </row>
    <row r="319" spans="1:72" hidden="1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5"/>
        <v>Aderente</v>
      </c>
      <c r="BR319" s="21" t="str">
        <f t="shared" si="76"/>
        <v>*</v>
      </c>
      <c r="BS319" s="21" t="str">
        <f t="shared" si="77"/>
        <v>*</v>
      </c>
      <c r="BT319" s="8" t="str">
        <f t="shared" si="74"/>
        <v/>
      </c>
    </row>
    <row r="320" spans="1:72" hidden="1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5"/>
        <v>Aderente</v>
      </c>
      <c r="BR320" s="21" t="str">
        <f t="shared" si="76"/>
        <v>*</v>
      </c>
      <c r="BS320" s="21" t="str">
        <f t="shared" si="77"/>
        <v>*</v>
      </c>
      <c r="BT320" s="8" t="str">
        <f t="shared" si="74"/>
        <v/>
      </c>
    </row>
    <row r="321" spans="1:72" hidden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5"/>
        <v>Aderente</v>
      </c>
      <c r="BR321" s="21" t="str">
        <f t="shared" si="76"/>
        <v>*</v>
      </c>
      <c r="BS321" s="21" t="str">
        <f t="shared" si="77"/>
        <v>*</v>
      </c>
      <c r="BT321" s="8" t="str">
        <f t="shared" si="74"/>
        <v/>
      </c>
    </row>
    <row r="322" spans="1:72" hidden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5"/>
        <v>Aderente</v>
      </c>
      <c r="BR322" s="21" t="str">
        <f t="shared" si="76"/>
        <v>*</v>
      </c>
      <c r="BS322" s="21" t="str">
        <f t="shared" si="77"/>
        <v>*</v>
      </c>
      <c r="BT322" s="8" t="str">
        <f t="shared" si="74"/>
        <v/>
      </c>
    </row>
    <row r="323" spans="1:72" hidden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5"/>
        <v>Aderente</v>
      </c>
      <c r="BR323" s="21" t="str">
        <f t="shared" si="76"/>
        <v>*</v>
      </c>
      <c r="BS323" s="21" t="str">
        <f t="shared" si="77"/>
        <v>*</v>
      </c>
      <c r="BT323" s="8" t="str">
        <f t="shared" si="74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5"/>
        <v>Aderente</v>
      </c>
      <c r="BR324" s="21" t="str">
        <f t="shared" si="76"/>
        <v>*</v>
      </c>
      <c r="BS324" s="21" t="str">
        <f t="shared" si="77"/>
        <v>*</v>
      </c>
      <c r="BT324" s="8" t="str">
        <f t="shared" si="74"/>
        <v/>
      </c>
    </row>
    <row r="325" spans="1:72" hidden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5"/>
        <v>Aderente</v>
      </c>
      <c r="BR325" s="21" t="str">
        <f t="shared" si="76"/>
        <v>*</v>
      </c>
      <c r="BS325" s="21" t="str">
        <f t="shared" si="77"/>
        <v>*</v>
      </c>
      <c r="BT325" s="8" t="str">
        <f t="shared" si="74"/>
        <v/>
      </c>
    </row>
    <row r="326" spans="1:72" hidden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5"/>
        <v>Aderente</v>
      </c>
      <c r="BR326" s="21" t="str">
        <f t="shared" si="76"/>
        <v>*</v>
      </c>
      <c r="BS326" s="21" t="str">
        <f t="shared" si="77"/>
        <v>*</v>
      </c>
      <c r="BT326" s="8" t="str">
        <f t="shared" si="74"/>
        <v/>
      </c>
    </row>
    <row r="327" spans="1:72" hidden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5"/>
        <v>Aderente</v>
      </c>
      <c r="BR327" s="21" t="str">
        <f t="shared" si="76"/>
        <v>*</v>
      </c>
      <c r="BS327" s="21" t="str">
        <f t="shared" si="77"/>
        <v>*</v>
      </c>
      <c r="BT327" s="8" t="str">
        <f t="shared" si="74"/>
        <v/>
      </c>
    </row>
    <row r="328" spans="1:72" hidden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5"/>
        <v>Aderente</v>
      </c>
      <c r="BR328" s="21" t="str">
        <f t="shared" si="76"/>
        <v>*</v>
      </c>
      <c r="BS328" s="21" t="str">
        <f t="shared" si="77"/>
        <v>*</v>
      </c>
      <c r="BT328" s="8" t="str">
        <f t="shared" si="74"/>
        <v/>
      </c>
    </row>
    <row r="329" spans="1:72" hidden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5"/>
        <v>Aderente</v>
      </c>
      <c r="BR329" s="21" t="str">
        <f t="shared" si="76"/>
        <v>*</v>
      </c>
      <c r="BS329" s="21" t="str">
        <f t="shared" si="77"/>
        <v>*</v>
      </c>
      <c r="BT329" s="8" t="str">
        <f t="shared" si="74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5"/>
        <v>Aderente</v>
      </c>
      <c r="BR330" s="21" t="str">
        <f t="shared" si="76"/>
        <v>*</v>
      </c>
      <c r="BS330" s="21" t="str">
        <f t="shared" si="77"/>
        <v>*</v>
      </c>
      <c r="BT330" s="8" t="str">
        <f t="shared" si="74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5"/>
        <v>Aderente</v>
      </c>
      <c r="BR331" s="21" t="str">
        <f t="shared" si="76"/>
        <v>*</v>
      </c>
      <c r="BS331" s="21" t="str">
        <f t="shared" si="77"/>
        <v>*</v>
      </c>
      <c r="BT331" s="8" t="str">
        <f t="shared" si="74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5"/>
        <v>Aderente</v>
      </c>
      <c r="BR332" s="21" t="str">
        <f t="shared" si="76"/>
        <v>*</v>
      </c>
      <c r="BS332" s="21" t="str">
        <f t="shared" si="77"/>
        <v>*</v>
      </c>
      <c r="BT332" s="8" t="str">
        <f t="shared" si="74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5"/>
        <v>Aderente</v>
      </c>
      <c r="BR333" s="21" t="str">
        <f t="shared" si="76"/>
        <v>*</v>
      </c>
      <c r="BS333" s="21" t="str">
        <f t="shared" si="77"/>
        <v>*</v>
      </c>
      <c r="BT333" s="8" t="str">
        <f t="shared" si="74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5"/>
        <v>Aderente</v>
      </c>
      <c r="BR334" s="21" t="str">
        <f t="shared" si="76"/>
        <v>*</v>
      </c>
      <c r="BS334" s="21" t="str">
        <f t="shared" si="77"/>
        <v>*</v>
      </c>
      <c r="BT334" s="8" t="str">
        <f t="shared" si="74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5"/>
        <v>Aderente</v>
      </c>
      <c r="BR335" s="21" t="str">
        <f t="shared" si="76"/>
        <v>*</v>
      </c>
      <c r="BS335" s="21" t="str">
        <f t="shared" si="77"/>
        <v>*</v>
      </c>
      <c r="BT335" s="8" t="str">
        <f t="shared" si="74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5"/>
        <v>Aderente</v>
      </c>
      <c r="BR336" s="21" t="str">
        <f t="shared" si="76"/>
        <v>*</v>
      </c>
      <c r="BS336" s="21" t="str">
        <f t="shared" si="77"/>
        <v>*</v>
      </c>
      <c r="BT336" s="8" t="str">
        <f t="shared" si="74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5"/>
        <v>Aderente</v>
      </c>
      <c r="BR337" s="21" t="str">
        <f t="shared" si="76"/>
        <v>*</v>
      </c>
      <c r="BS337" s="21" t="str">
        <f t="shared" si="77"/>
        <v>*</v>
      </c>
      <c r="BT337" s="8" t="str">
        <f t="shared" si="74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5"/>
        <v>Aderente</v>
      </c>
      <c r="BR338" s="21" t="str">
        <f t="shared" si="76"/>
        <v>*</v>
      </c>
      <c r="BS338" s="21" t="str">
        <f t="shared" si="77"/>
        <v>*</v>
      </c>
      <c r="BT338" s="8" t="str">
        <f t="shared" si="74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5"/>
        <v>Aderente</v>
      </c>
      <c r="BR339" s="21" t="str">
        <f t="shared" si="76"/>
        <v>*</v>
      </c>
      <c r="BS339" s="21" t="str">
        <f t="shared" si="77"/>
        <v>*</v>
      </c>
      <c r="BT339" s="8" t="str">
        <f t="shared" si="74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5"/>
        <v>Aderente</v>
      </c>
      <c r="BR340" s="21" t="str">
        <f t="shared" si="76"/>
        <v>*</v>
      </c>
      <c r="BS340" s="21" t="str">
        <f t="shared" si="77"/>
        <v>*</v>
      </c>
      <c r="BT340" s="8" t="str">
        <f t="shared" si="74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5"/>
        <v>Aderente</v>
      </c>
      <c r="BR341" s="21" t="str">
        <f t="shared" si="76"/>
        <v>*</v>
      </c>
      <c r="BS341" s="21" t="str">
        <f t="shared" si="77"/>
        <v>*</v>
      </c>
      <c r="BT341" s="8" t="str">
        <f t="shared" si="74"/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5"/>
        <v>Aderente</v>
      </c>
      <c r="BR342" s="21" t="str">
        <f t="shared" si="76"/>
        <v>*</v>
      </c>
      <c r="BS342" s="21" t="str">
        <f t="shared" si="77"/>
        <v>*</v>
      </c>
      <c r="BT342" s="8" t="str">
        <f t="shared" si="74"/>
        <v/>
      </c>
    </row>
    <row r="343" spans="1:72" ht="24" hidden="1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5"/>
        <v>Aderente</v>
      </c>
      <c r="BR343" s="21" t="str">
        <f t="shared" si="76"/>
        <v>*</v>
      </c>
      <c r="BS343" s="21" t="str">
        <f t="shared" si="77"/>
        <v>*</v>
      </c>
      <c r="BT343" s="8" t="str">
        <f t="shared" si="74"/>
        <v/>
      </c>
    </row>
    <row r="344" spans="1:72" ht="24" hidden="1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5"/>
        <v>Aderente</v>
      </c>
      <c r="BR344" s="21" t="str">
        <f t="shared" si="76"/>
        <v>*</v>
      </c>
      <c r="BS344" s="21" t="str">
        <f t="shared" si="77"/>
        <v>*</v>
      </c>
      <c r="BT344" s="8" t="str">
        <f t="shared" si="74"/>
        <v/>
      </c>
    </row>
    <row r="345" spans="1:72" ht="24" hidden="1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5"/>
        <v>Aderente</v>
      </c>
      <c r="BR345" s="21" t="str">
        <f t="shared" si="76"/>
        <v>*</v>
      </c>
      <c r="BS345" s="21" t="str">
        <f t="shared" si="77"/>
        <v>*</v>
      </c>
      <c r="BT345" s="8" t="str">
        <f t="shared" si="74"/>
        <v/>
      </c>
    </row>
    <row r="346" spans="1:72" ht="24" hidden="1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5"/>
        <v>Aderente</v>
      </c>
      <c r="BR346" s="21" t="str">
        <f t="shared" si="76"/>
        <v>*</v>
      </c>
      <c r="BS346" s="21" t="str">
        <f t="shared" si="77"/>
        <v>*</v>
      </c>
      <c r="BT346" s="8" t="str">
        <f t="shared" si="74"/>
        <v/>
      </c>
    </row>
    <row r="347" spans="1:72" ht="24" hidden="1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5"/>
        <v>Aderente</v>
      </c>
      <c r="BR347" s="21" t="str">
        <f t="shared" si="76"/>
        <v>*</v>
      </c>
      <c r="BS347" s="21" t="str">
        <f t="shared" si="77"/>
        <v>*</v>
      </c>
      <c r="BT347" s="8" t="str">
        <f t="shared" si="74"/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5"/>
        <v>Aderente</v>
      </c>
      <c r="BR348" s="21" t="str">
        <f t="shared" si="76"/>
        <v>*</v>
      </c>
      <c r="BS348" s="21" t="str">
        <f t="shared" si="77"/>
        <v>*</v>
      </c>
      <c r="BT348" s="8" t="str">
        <f t="shared" si="74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5"/>
        <v>Aderente</v>
      </c>
      <c r="BR349" s="21" t="str">
        <f t="shared" si="76"/>
        <v>*</v>
      </c>
      <c r="BS349" s="21" t="str">
        <f t="shared" si="77"/>
        <v>*</v>
      </c>
      <c r="BT349" s="8" t="str">
        <f t="shared" si="74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5"/>
        <v>Aderente</v>
      </c>
      <c r="BR350" s="21" t="str">
        <f t="shared" si="76"/>
        <v>*</v>
      </c>
      <c r="BS350" s="21" t="str">
        <f t="shared" si="77"/>
        <v>*</v>
      </c>
      <c r="BT350" s="8" t="str">
        <f t="shared" si="74"/>
        <v/>
      </c>
    </row>
    <row r="351" spans="1:72" hidden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5"/>
        <v>Aderente</v>
      </c>
      <c r="BR351" s="21" t="str">
        <f t="shared" si="76"/>
        <v>*</v>
      </c>
      <c r="BS351" s="21" t="str">
        <f t="shared" si="77"/>
        <v>*</v>
      </c>
      <c r="BT351" s="8" t="str">
        <f t="shared" si="74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5"/>
        <v>Aderente</v>
      </c>
      <c r="BR352" s="21" t="str">
        <f t="shared" si="76"/>
        <v>*</v>
      </c>
      <c r="BS352" s="21" t="str">
        <f t="shared" si="77"/>
        <v>*</v>
      </c>
      <c r="BT352" s="8" t="str">
        <f t="shared" si="74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5"/>
        <v>Aderente</v>
      </c>
      <c r="BR353" s="21" t="str">
        <f t="shared" si="76"/>
        <v>*</v>
      </c>
      <c r="BS353" s="21" t="str">
        <f t="shared" si="77"/>
        <v>*</v>
      </c>
      <c r="BT353" s="8" t="str">
        <f t="shared" si="74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5"/>
        <v>Aderente</v>
      </c>
      <c r="BR354" s="21" t="str">
        <f t="shared" si="76"/>
        <v>*</v>
      </c>
      <c r="BS354" s="21" t="str">
        <f t="shared" si="77"/>
        <v>*</v>
      </c>
      <c r="BT354" s="8" t="str">
        <f t="shared" si="74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5"/>
        <v>Aderente</v>
      </c>
      <c r="BR355" s="21" t="str">
        <f t="shared" si="76"/>
        <v>*</v>
      </c>
      <c r="BS355" s="21" t="str">
        <f t="shared" si="77"/>
        <v>*</v>
      </c>
      <c r="BT355" s="8" t="str">
        <f t="shared" si="74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5"/>
        <v>Aderente</v>
      </c>
      <c r="BR356" s="21" t="str">
        <f t="shared" si="76"/>
        <v>*</v>
      </c>
      <c r="BS356" s="21" t="str">
        <f t="shared" si="77"/>
        <v>*</v>
      </c>
      <c r="BT356" s="8" t="str">
        <f t="shared" si="74"/>
        <v/>
      </c>
    </row>
    <row r="357" spans="1:72" hidden="1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5"/>
        <v>Aderente</v>
      </c>
      <c r="BR357" s="21" t="str">
        <f t="shared" si="76"/>
        <v>*</v>
      </c>
      <c r="BS357" s="21" t="str">
        <f t="shared" si="77"/>
        <v>*</v>
      </c>
      <c r="BT357" s="8" t="str">
        <f t="shared" si="74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5"/>
        <v>Aderente</v>
      </c>
      <c r="BR358" s="21" t="str">
        <f t="shared" si="76"/>
        <v>*</v>
      </c>
      <c r="BS358" s="21" t="str">
        <f t="shared" si="77"/>
        <v>*</v>
      </c>
      <c r="BT358" s="8" t="str">
        <f t="shared" si="74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5"/>
        <v>Aderente</v>
      </c>
      <c r="BR359" s="21" t="str">
        <f t="shared" si="76"/>
        <v>*</v>
      </c>
      <c r="BS359" s="21" t="str">
        <f t="shared" si="77"/>
        <v>*</v>
      </c>
      <c r="BT359" s="8" t="str">
        <f t="shared" si="74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5"/>
        <v>Aderente</v>
      </c>
      <c r="BR360" s="21" t="str">
        <f t="shared" si="76"/>
        <v>*</v>
      </c>
      <c r="BS360" s="21" t="str">
        <f t="shared" si="77"/>
        <v>*</v>
      </c>
      <c r="BT360" s="8" t="str">
        <f t="shared" si="74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5"/>
        <v>Aderente</v>
      </c>
      <c r="BR361" s="21" t="str">
        <f t="shared" si="76"/>
        <v>*</v>
      </c>
      <c r="BS361" s="21" t="str">
        <f t="shared" si="77"/>
        <v>*</v>
      </c>
      <c r="BT361" s="8" t="str">
        <f t="shared" si="74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8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5"/>
        <v>Aderente</v>
      </c>
      <c r="BR362" s="21" t="str">
        <f t="shared" si="76"/>
        <v>*</v>
      </c>
      <c r="BS362" s="21" t="str">
        <f t="shared" si="77"/>
        <v>*</v>
      </c>
      <c r="BT362" s="8" t="str">
        <f t="shared" si="74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5"/>
        <v>Aderente</v>
      </c>
      <c r="BR363" s="21" t="str">
        <f t="shared" si="76"/>
        <v>*</v>
      </c>
      <c r="BS363" s="21" t="str">
        <f t="shared" si="77"/>
        <v>*</v>
      </c>
      <c r="BT363" s="8" t="str">
        <f t="shared" si="74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5"/>
        <v>Aderente</v>
      </c>
      <c r="BR364" s="21" t="str">
        <f t="shared" si="76"/>
        <v>*</v>
      </c>
      <c r="BS364" s="21" t="str">
        <f t="shared" si="77"/>
        <v>*</v>
      </c>
      <c r="BT364" s="8" t="str">
        <f t="shared" si="74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5"/>
        <v>Aderente</v>
      </c>
      <c r="BR365" s="21" t="str">
        <f t="shared" si="76"/>
        <v>*</v>
      </c>
      <c r="BS365" s="21" t="str">
        <f t="shared" si="77"/>
        <v>*</v>
      </c>
      <c r="BT365" s="8" t="str">
        <f t="shared" ref="BT365:BT428" si="79">IF(BN365="","",SUBSTITUTE(BM365," ","")&amp;SUBSTITUTE(BN365," ",""))</f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80">IF(AND(BR366&lt;1,BS366&lt;1),"Produção e Intervalo",IF(BR366&lt;1,"Intervalo",IF(BS366&lt;1,"Produção","Aderente")))</f>
        <v>Aderente</v>
      </c>
      <c r="BR366" s="21" t="str">
        <f t="shared" ref="BR366:BR429" si="81">IF(OR(B366="",F366=""),"*",AY366/P366)</f>
        <v>*</v>
      </c>
      <c r="BS366" s="21" t="str">
        <f t="shared" ref="BS366:BS429" si="82">IF(OR(B366="",F366=""),"*",BA366/Q366)</f>
        <v>*</v>
      </c>
      <c r="BT366" s="8" t="str">
        <f t="shared" si="79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80"/>
        <v>Aderente</v>
      </c>
      <c r="BR367" s="21" t="str">
        <f t="shared" si="81"/>
        <v>*</v>
      </c>
      <c r="BS367" s="21" t="str">
        <f t="shared" si="82"/>
        <v>*</v>
      </c>
      <c r="BT367" s="8" t="str">
        <f t="shared" si="79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80"/>
        <v>Aderente</v>
      </c>
      <c r="BR368" s="21" t="str">
        <f t="shared" si="81"/>
        <v>*</v>
      </c>
      <c r="BS368" s="21" t="str">
        <f t="shared" si="82"/>
        <v>*</v>
      </c>
      <c r="BT368" s="8" t="str">
        <f t="shared" si="79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80"/>
        <v>Aderente</v>
      </c>
      <c r="BR369" s="21" t="str">
        <f t="shared" si="81"/>
        <v>*</v>
      </c>
      <c r="BS369" s="21" t="str">
        <f t="shared" si="82"/>
        <v>*</v>
      </c>
      <c r="BT369" s="8" t="str">
        <f t="shared" si="79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80"/>
        <v>Aderente</v>
      </c>
      <c r="BR370" s="21" t="str">
        <f t="shared" si="81"/>
        <v>*</v>
      </c>
      <c r="BS370" s="21" t="str">
        <f t="shared" si="82"/>
        <v>*</v>
      </c>
      <c r="BT370" s="8" t="str">
        <f t="shared" si="79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80"/>
        <v>Aderente</v>
      </c>
      <c r="BR371" s="21" t="str">
        <f t="shared" si="81"/>
        <v>*</v>
      </c>
      <c r="BS371" s="21" t="str">
        <f t="shared" si="82"/>
        <v>*</v>
      </c>
      <c r="BT371" s="8" t="str">
        <f t="shared" si="79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80"/>
        <v>Aderente</v>
      </c>
      <c r="BR372" s="21" t="str">
        <f t="shared" si="81"/>
        <v>*</v>
      </c>
      <c r="BS372" s="21" t="str">
        <f t="shared" si="82"/>
        <v>*</v>
      </c>
      <c r="BT372" s="8" t="str">
        <f t="shared" si="79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80"/>
        <v>Aderente</v>
      </c>
      <c r="BR373" s="21" t="str">
        <f t="shared" si="81"/>
        <v>*</v>
      </c>
      <c r="BS373" s="21" t="str">
        <f t="shared" si="82"/>
        <v>*</v>
      </c>
      <c r="BT373" s="8" t="str">
        <f t="shared" si="79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80"/>
        <v>Aderente</v>
      </c>
      <c r="BR374" s="21" t="str">
        <f t="shared" si="81"/>
        <v>*</v>
      </c>
      <c r="BS374" s="21" t="str">
        <f t="shared" si="82"/>
        <v>*</v>
      </c>
      <c r="BT374" s="8" t="str">
        <f t="shared" si="79"/>
        <v/>
      </c>
    </row>
    <row r="375" spans="1:72" ht="18" hidden="1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80"/>
        <v>Aderente</v>
      </c>
      <c r="BR375" s="21" t="str">
        <f t="shared" si="81"/>
        <v>*</v>
      </c>
      <c r="BS375" s="21" t="str">
        <f t="shared" si="82"/>
        <v>*</v>
      </c>
      <c r="BT375" s="8" t="str">
        <f t="shared" si="79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80"/>
        <v>Aderente</v>
      </c>
      <c r="BR376" s="21" t="str">
        <f t="shared" si="81"/>
        <v>*</v>
      </c>
      <c r="BS376" s="21" t="str">
        <f t="shared" si="82"/>
        <v>*</v>
      </c>
      <c r="BT376" s="8" t="str">
        <f t="shared" si="79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80"/>
        <v>Aderente</v>
      </c>
      <c r="BR377" s="21" t="str">
        <f t="shared" si="81"/>
        <v>*</v>
      </c>
      <c r="BS377" s="21" t="str">
        <f t="shared" si="82"/>
        <v>*</v>
      </c>
      <c r="BT377" s="8" t="str">
        <f t="shared" si="79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80"/>
        <v>Aderente</v>
      </c>
      <c r="BR378" s="21" t="str">
        <f t="shared" si="81"/>
        <v>*</v>
      </c>
      <c r="BS378" s="21" t="str">
        <f t="shared" si="82"/>
        <v>*</v>
      </c>
      <c r="BT378" s="8" t="str">
        <f t="shared" si="79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80"/>
        <v>Aderente</v>
      </c>
      <c r="BR379" s="21" t="str">
        <f t="shared" si="81"/>
        <v>*</v>
      </c>
      <c r="BS379" s="21" t="str">
        <f t="shared" si="82"/>
        <v>*</v>
      </c>
      <c r="BT379" s="8" t="str">
        <f t="shared" si="79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80"/>
        <v>Aderente</v>
      </c>
      <c r="BR380" s="21" t="str">
        <f t="shared" si="81"/>
        <v>*</v>
      </c>
      <c r="BS380" s="21" t="str">
        <f t="shared" si="82"/>
        <v>*</v>
      </c>
      <c r="BT380" s="8" t="str">
        <f t="shared" si="79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80"/>
        <v>Aderente</v>
      </c>
      <c r="BR381" s="21" t="str">
        <f t="shared" si="81"/>
        <v>*</v>
      </c>
      <c r="BS381" s="21" t="str">
        <f t="shared" si="82"/>
        <v>*</v>
      </c>
      <c r="BT381" s="8" t="str">
        <f t="shared" si="79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80"/>
        <v>Aderente</v>
      </c>
      <c r="BR382" s="21" t="str">
        <f t="shared" si="81"/>
        <v>*</v>
      </c>
      <c r="BS382" s="21" t="str">
        <f t="shared" si="82"/>
        <v>*</v>
      </c>
      <c r="BT382" s="8" t="str">
        <f t="shared" si="79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80"/>
        <v>Aderente</v>
      </c>
      <c r="BR383" s="21" t="str">
        <f t="shared" si="81"/>
        <v>*</v>
      </c>
      <c r="BS383" s="21" t="str">
        <f t="shared" si="82"/>
        <v>*</v>
      </c>
      <c r="BT383" s="8" t="str">
        <f t="shared" si="79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80"/>
        <v>Aderente</v>
      </c>
      <c r="BR384" s="21" t="str">
        <f t="shared" si="81"/>
        <v>*</v>
      </c>
      <c r="BS384" s="21" t="str">
        <f t="shared" si="82"/>
        <v>*</v>
      </c>
      <c r="BT384" s="8" t="str">
        <f t="shared" si="79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80"/>
        <v>Aderente</v>
      </c>
      <c r="BR385" s="21" t="str">
        <f t="shared" si="81"/>
        <v>*</v>
      </c>
      <c r="BS385" s="21" t="str">
        <f t="shared" si="82"/>
        <v>*</v>
      </c>
      <c r="BT385" s="8" t="str">
        <f t="shared" si="79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80"/>
        <v>Aderente</v>
      </c>
      <c r="BR386" s="21" t="str">
        <f t="shared" si="81"/>
        <v>*</v>
      </c>
      <c r="BS386" s="21" t="str">
        <f t="shared" si="82"/>
        <v>*</v>
      </c>
      <c r="BT386" s="8" t="str">
        <f t="shared" si="79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80"/>
        <v>Aderente</v>
      </c>
      <c r="BR387" s="21" t="str">
        <f t="shared" si="81"/>
        <v>*</v>
      </c>
      <c r="BS387" s="21" t="str">
        <f t="shared" si="82"/>
        <v>*</v>
      </c>
      <c r="BT387" s="8" t="str">
        <f t="shared" si="79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80"/>
        <v>Aderente</v>
      </c>
      <c r="BR388" s="21" t="str">
        <f t="shared" si="81"/>
        <v>*</v>
      </c>
      <c r="BS388" s="21" t="str">
        <f t="shared" si="82"/>
        <v>*</v>
      </c>
      <c r="BT388" s="8" t="str">
        <f t="shared" si="79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80"/>
        <v>Aderente</v>
      </c>
      <c r="BR389" s="21" t="str">
        <f t="shared" si="81"/>
        <v>*</v>
      </c>
      <c r="BS389" s="21" t="str">
        <f t="shared" si="82"/>
        <v>*</v>
      </c>
      <c r="BT389" s="8" t="str">
        <f t="shared" si="79"/>
        <v/>
      </c>
    </row>
    <row r="390" spans="1:72" hidden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80"/>
        <v>Aderente</v>
      </c>
      <c r="BR390" s="21" t="str">
        <f t="shared" si="81"/>
        <v>*</v>
      </c>
      <c r="BS390" s="21" t="str">
        <f t="shared" si="82"/>
        <v>*</v>
      </c>
      <c r="BT390" s="8" t="str">
        <f t="shared" si="79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80"/>
        <v>Aderente</v>
      </c>
      <c r="BR391" s="21" t="str">
        <f t="shared" si="81"/>
        <v>*</v>
      </c>
      <c r="BS391" s="21" t="str">
        <f t="shared" si="82"/>
        <v>*</v>
      </c>
      <c r="BT391" s="8" t="str">
        <f t="shared" si="79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80"/>
        <v>Aderente</v>
      </c>
      <c r="BR392" s="21" t="str">
        <f t="shared" si="81"/>
        <v>*</v>
      </c>
      <c r="BS392" s="21" t="str">
        <f t="shared" si="82"/>
        <v>*</v>
      </c>
      <c r="BT392" s="8" t="str">
        <f t="shared" si="79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80"/>
        <v>Aderente</v>
      </c>
      <c r="BR393" s="21" t="str">
        <f t="shared" si="81"/>
        <v>*</v>
      </c>
      <c r="BS393" s="21" t="str">
        <f t="shared" si="82"/>
        <v>*</v>
      </c>
      <c r="BT393" s="8" t="str">
        <f t="shared" si="79"/>
        <v/>
      </c>
    </row>
    <row r="394" spans="1:72" hidden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80"/>
        <v>Aderente</v>
      </c>
      <c r="BR394" s="21" t="str">
        <f t="shared" si="81"/>
        <v>*</v>
      </c>
      <c r="BS394" s="21" t="str">
        <f t="shared" si="82"/>
        <v>*</v>
      </c>
      <c r="BT394" s="8" t="str">
        <f t="shared" si="79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80"/>
        <v>Aderente</v>
      </c>
      <c r="BR395" s="21" t="str">
        <f t="shared" si="81"/>
        <v>*</v>
      </c>
      <c r="BS395" s="21" t="str">
        <f t="shared" si="82"/>
        <v>*</v>
      </c>
      <c r="BT395" s="8" t="str">
        <f t="shared" si="79"/>
        <v/>
      </c>
    </row>
    <row r="396" spans="1:72" hidden="1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80"/>
        <v>Aderente</v>
      </c>
      <c r="BR396" s="21" t="str">
        <f t="shared" si="81"/>
        <v>*</v>
      </c>
      <c r="BS396" s="21" t="str">
        <f t="shared" si="82"/>
        <v>*</v>
      </c>
      <c r="BT396" s="8" t="str">
        <f t="shared" si="79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80"/>
        <v>Aderente</v>
      </c>
      <c r="BR397" s="21" t="str">
        <f t="shared" si="81"/>
        <v>*</v>
      </c>
      <c r="BS397" s="21" t="str">
        <f t="shared" si="82"/>
        <v>*</v>
      </c>
      <c r="BT397" s="8" t="str">
        <f t="shared" si="79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80"/>
        <v>Aderente</v>
      </c>
      <c r="BR398" s="21" t="str">
        <f t="shared" si="81"/>
        <v>*</v>
      </c>
      <c r="BS398" s="21" t="str">
        <f t="shared" si="82"/>
        <v>*</v>
      </c>
      <c r="BT398" s="8" t="str">
        <f t="shared" si="79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80"/>
        <v>Aderente</v>
      </c>
      <c r="BR399" s="21" t="str">
        <f t="shared" si="81"/>
        <v>*</v>
      </c>
      <c r="BS399" s="21" t="str">
        <f t="shared" si="82"/>
        <v>*</v>
      </c>
      <c r="BT399" s="8" t="str">
        <f t="shared" si="79"/>
        <v/>
      </c>
    </row>
    <row r="400" spans="1:72" hidden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80"/>
        <v>Aderente</v>
      </c>
      <c r="BR400" s="21" t="str">
        <f t="shared" si="81"/>
        <v>*</v>
      </c>
      <c r="BS400" s="21" t="str">
        <f t="shared" si="82"/>
        <v>*</v>
      </c>
      <c r="BT400" s="8" t="str">
        <f t="shared" si="79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80"/>
        <v>Aderente</v>
      </c>
      <c r="BR401" s="21" t="str">
        <f t="shared" si="81"/>
        <v>*</v>
      </c>
      <c r="BS401" s="21" t="str">
        <f t="shared" si="82"/>
        <v>*</v>
      </c>
      <c r="BT401" s="8" t="str">
        <f t="shared" si="79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80"/>
        <v>Aderente</v>
      </c>
      <c r="BR402" s="21" t="str">
        <f t="shared" si="81"/>
        <v>*</v>
      </c>
      <c r="BS402" s="21" t="str">
        <f t="shared" si="82"/>
        <v>*</v>
      </c>
      <c r="BT402" s="8" t="str">
        <f t="shared" si="79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80"/>
        <v>Aderente</v>
      </c>
      <c r="BR403" s="21" t="str">
        <f t="shared" si="81"/>
        <v>*</v>
      </c>
      <c r="BS403" s="21" t="str">
        <f t="shared" si="82"/>
        <v>*</v>
      </c>
      <c r="BT403" s="8" t="str">
        <f t="shared" si="79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80"/>
        <v>Aderente</v>
      </c>
      <c r="BR404" s="21" t="str">
        <f t="shared" si="81"/>
        <v>*</v>
      </c>
      <c r="BS404" s="21" t="str">
        <f t="shared" si="82"/>
        <v>*</v>
      </c>
      <c r="BT404" s="8" t="str">
        <f t="shared" si="79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80"/>
        <v>Aderente</v>
      </c>
      <c r="BR405" s="21" t="str">
        <f t="shared" si="81"/>
        <v>*</v>
      </c>
      <c r="BS405" s="21" t="str">
        <f t="shared" si="82"/>
        <v>*</v>
      </c>
      <c r="BT405" s="8" t="str">
        <f t="shared" si="79"/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80"/>
        <v>Aderente</v>
      </c>
      <c r="BR406" s="21" t="str">
        <f t="shared" si="81"/>
        <v>*</v>
      </c>
      <c r="BS406" s="21" t="str">
        <f t="shared" si="82"/>
        <v>*</v>
      </c>
      <c r="BT406" s="8" t="str">
        <f t="shared" si="79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80"/>
        <v>Aderente</v>
      </c>
      <c r="BR407" s="21" t="str">
        <f t="shared" si="81"/>
        <v>*</v>
      </c>
      <c r="BS407" s="21" t="str">
        <f t="shared" si="82"/>
        <v>*</v>
      </c>
      <c r="BT407" s="8" t="str">
        <f t="shared" si="79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80"/>
        <v>Aderente</v>
      </c>
      <c r="BR408" s="21" t="str">
        <f t="shared" si="81"/>
        <v>*</v>
      </c>
      <c r="BS408" s="21" t="str">
        <f t="shared" si="82"/>
        <v>*</v>
      </c>
      <c r="BT408" s="8" t="str">
        <f t="shared" si="79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80"/>
        <v>Aderente</v>
      </c>
      <c r="BR409" s="21" t="str">
        <f t="shared" si="81"/>
        <v>*</v>
      </c>
      <c r="BS409" s="21" t="str">
        <f t="shared" si="82"/>
        <v>*</v>
      </c>
      <c r="BT409" s="8" t="str">
        <f t="shared" si="79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80"/>
        <v>Aderente</v>
      </c>
      <c r="BR410" s="21" t="str">
        <f t="shared" si="81"/>
        <v>*</v>
      </c>
      <c r="BS410" s="21" t="str">
        <f t="shared" si="82"/>
        <v>*</v>
      </c>
      <c r="BT410" s="8" t="str">
        <f t="shared" si="79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80"/>
        <v>Aderente</v>
      </c>
      <c r="BR411" s="21" t="str">
        <f t="shared" si="81"/>
        <v>*</v>
      </c>
      <c r="BS411" s="21" t="str">
        <f t="shared" si="82"/>
        <v>*</v>
      </c>
      <c r="BT411" s="8" t="str">
        <f t="shared" si="79"/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80"/>
        <v>Aderente</v>
      </c>
      <c r="BR412" s="21" t="str">
        <f t="shared" si="81"/>
        <v>*</v>
      </c>
      <c r="BS412" s="21" t="str">
        <f t="shared" si="82"/>
        <v>*</v>
      </c>
      <c r="BT412" s="8" t="str">
        <f t="shared" si="79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80"/>
        <v>Aderente</v>
      </c>
      <c r="BR413" s="21" t="str">
        <f t="shared" si="81"/>
        <v>*</v>
      </c>
      <c r="BS413" s="21" t="str">
        <f t="shared" si="82"/>
        <v>*</v>
      </c>
      <c r="BT413" s="8" t="str">
        <f t="shared" si="79"/>
        <v/>
      </c>
    </row>
    <row r="414" spans="1:72" ht="24" hidden="1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80"/>
        <v>Aderente</v>
      </c>
      <c r="BR414" s="21" t="str">
        <f t="shared" si="81"/>
        <v>*</v>
      </c>
      <c r="BS414" s="21" t="str">
        <f t="shared" si="82"/>
        <v>*</v>
      </c>
      <c r="BT414" s="8" t="str">
        <f t="shared" si="79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80"/>
        <v>Aderente</v>
      </c>
      <c r="BR415" s="21" t="str">
        <f t="shared" si="81"/>
        <v>*</v>
      </c>
      <c r="BS415" s="21" t="str">
        <f t="shared" si="82"/>
        <v>*</v>
      </c>
      <c r="BT415" s="8" t="str">
        <f t="shared" si="79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80"/>
        <v>Aderente</v>
      </c>
      <c r="BR416" s="21" t="str">
        <f t="shared" si="81"/>
        <v>*</v>
      </c>
      <c r="BS416" s="21" t="str">
        <f t="shared" si="82"/>
        <v>*</v>
      </c>
      <c r="BT416" s="8" t="str">
        <f t="shared" si="79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80"/>
        <v>Aderente</v>
      </c>
      <c r="BR417" s="21" t="str">
        <f t="shared" si="81"/>
        <v>*</v>
      </c>
      <c r="BS417" s="21" t="str">
        <f t="shared" si="82"/>
        <v>*</v>
      </c>
      <c r="BT417" s="8" t="str">
        <f t="shared" si="79"/>
        <v/>
      </c>
    </row>
    <row r="418" spans="1:72" ht="29.25" hidden="1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80"/>
        <v>Aderente</v>
      </c>
      <c r="BR418" s="21" t="str">
        <f t="shared" si="81"/>
        <v>*</v>
      </c>
      <c r="BS418" s="21" t="str">
        <f t="shared" si="82"/>
        <v>*</v>
      </c>
      <c r="BT418" s="8" t="str">
        <f t="shared" si="79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80"/>
        <v>Aderente</v>
      </c>
      <c r="BR419" s="21" t="str">
        <f t="shared" si="81"/>
        <v>*</v>
      </c>
      <c r="BS419" s="21" t="str">
        <f t="shared" si="82"/>
        <v>*</v>
      </c>
      <c r="BT419" s="8" t="str">
        <f t="shared" si="79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80"/>
        <v>Aderente</v>
      </c>
      <c r="BR420" s="21" t="str">
        <f t="shared" si="81"/>
        <v>*</v>
      </c>
      <c r="BS420" s="21" t="str">
        <f t="shared" si="82"/>
        <v>*</v>
      </c>
      <c r="BT420" s="8" t="str">
        <f t="shared" si="79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80"/>
        <v>Aderente</v>
      </c>
      <c r="BR421" s="21" t="str">
        <f t="shared" si="81"/>
        <v>*</v>
      </c>
      <c r="BS421" s="21" t="str">
        <f t="shared" si="82"/>
        <v>*</v>
      </c>
      <c r="BT421" s="8" t="str">
        <f t="shared" si="79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80"/>
        <v>Aderente</v>
      </c>
      <c r="BR422" s="21" t="str">
        <f t="shared" si="81"/>
        <v>*</v>
      </c>
      <c r="BS422" s="21" t="str">
        <f t="shared" si="82"/>
        <v>*</v>
      </c>
      <c r="BT422" s="8" t="str">
        <f t="shared" si="79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80"/>
        <v>Aderente</v>
      </c>
      <c r="BR423" s="21" t="str">
        <f t="shared" si="81"/>
        <v>*</v>
      </c>
      <c r="BS423" s="21" t="str">
        <f t="shared" si="82"/>
        <v>*</v>
      </c>
      <c r="BT423" s="8" t="str">
        <f t="shared" si="79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80"/>
        <v>Aderente</v>
      </c>
      <c r="BR424" s="21" t="str">
        <f t="shared" si="81"/>
        <v>*</v>
      </c>
      <c r="BS424" s="21" t="str">
        <f t="shared" si="82"/>
        <v>*</v>
      </c>
      <c r="BT424" s="8" t="str">
        <f t="shared" si="79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80"/>
        <v>Aderente</v>
      </c>
      <c r="BR425" s="21" t="str">
        <f t="shared" si="81"/>
        <v>*</v>
      </c>
      <c r="BS425" s="21" t="str">
        <f t="shared" si="82"/>
        <v>*</v>
      </c>
      <c r="BT425" s="8" t="str">
        <f t="shared" si="79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3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80"/>
        <v>Aderente</v>
      </c>
      <c r="BR426" s="21" t="str">
        <f t="shared" si="81"/>
        <v>*</v>
      </c>
      <c r="BS426" s="21" t="str">
        <f t="shared" si="82"/>
        <v>*</v>
      </c>
      <c r="BT426" s="8" t="str">
        <f t="shared" si="79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80"/>
        <v>Aderente</v>
      </c>
      <c r="BR427" s="21" t="str">
        <f t="shared" si="81"/>
        <v>*</v>
      </c>
      <c r="BS427" s="21" t="str">
        <f t="shared" si="82"/>
        <v>*</v>
      </c>
      <c r="BT427" s="8" t="str">
        <f t="shared" si="79"/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80"/>
        <v>Aderente</v>
      </c>
      <c r="BR428" s="21" t="str">
        <f t="shared" si="81"/>
        <v>*</v>
      </c>
      <c r="BS428" s="21" t="str">
        <f t="shared" si="82"/>
        <v>*</v>
      </c>
      <c r="BT428" s="8" t="str">
        <f t="shared" si="79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80"/>
        <v>Aderente</v>
      </c>
      <c r="BR429" s="21" t="str">
        <f t="shared" si="81"/>
        <v>*</v>
      </c>
      <c r="BS429" s="21" t="str">
        <f t="shared" si="82"/>
        <v>*</v>
      </c>
      <c r="BT429" s="8" t="str">
        <f t="shared" ref="BT429:BT478" si="84">IF(BN429="","",SUBSTITUTE(BM429," ","")&amp;SUBSTITUTE(BN429," ",""))</f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5">IF(AND(BR430&lt;1,BS430&lt;1),"Produção e Intervalo",IF(BR430&lt;1,"Intervalo",IF(BS430&lt;1,"Produção","Aderente")))</f>
        <v>Aderente</v>
      </c>
      <c r="BR430" s="21" t="str">
        <f t="shared" ref="BR430:BR493" si="86">IF(OR(B430="",F430=""),"*",AY430/P430)</f>
        <v>*</v>
      </c>
      <c r="BS430" s="21" t="str">
        <f t="shared" ref="BS430:BS493" si="87">IF(OR(B430="",F430=""),"*",BA430/Q430)</f>
        <v>*</v>
      </c>
      <c r="BT430" s="8" t="str">
        <f t="shared" si="84"/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5"/>
        <v>Aderente</v>
      </c>
      <c r="BR431" s="21" t="str">
        <f t="shared" si="86"/>
        <v>*</v>
      </c>
      <c r="BS431" s="21" t="str">
        <f t="shared" si="87"/>
        <v>*</v>
      </c>
      <c r="BT431" s="8" t="str">
        <f t="shared" si="84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5"/>
        <v>Aderente</v>
      </c>
      <c r="BR432" s="21" t="str">
        <f t="shared" si="86"/>
        <v>*</v>
      </c>
      <c r="BS432" s="21" t="str">
        <f t="shared" si="87"/>
        <v>*</v>
      </c>
      <c r="BT432" s="8" t="str">
        <f t="shared" si="84"/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5"/>
        <v>Aderente</v>
      </c>
      <c r="BR433" s="21" t="str">
        <f t="shared" si="86"/>
        <v>*</v>
      </c>
      <c r="BS433" s="21" t="str">
        <f t="shared" si="87"/>
        <v>*</v>
      </c>
      <c r="BT433" s="8" t="str">
        <f t="shared" si="84"/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5"/>
        <v>Aderente</v>
      </c>
      <c r="BR434" s="21" t="str">
        <f t="shared" si="86"/>
        <v>*</v>
      </c>
      <c r="BS434" s="21" t="str">
        <f t="shared" si="87"/>
        <v>*</v>
      </c>
      <c r="BT434" s="8" t="str">
        <f t="shared" si="84"/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5"/>
        <v>Aderente</v>
      </c>
      <c r="BR435" s="21" t="str">
        <f t="shared" si="86"/>
        <v>*</v>
      </c>
      <c r="BS435" s="21" t="str">
        <f t="shared" si="87"/>
        <v>*</v>
      </c>
      <c r="BT435" s="8" t="str">
        <f t="shared" si="84"/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5"/>
        <v>Aderente</v>
      </c>
      <c r="BR436" s="21" t="str">
        <f t="shared" si="86"/>
        <v>*</v>
      </c>
      <c r="BS436" s="21" t="str">
        <f t="shared" si="87"/>
        <v>*</v>
      </c>
      <c r="BT436" s="8" t="str">
        <f t="shared" si="84"/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5"/>
        <v>Aderente</v>
      </c>
      <c r="BR437" s="21" t="str">
        <f t="shared" si="86"/>
        <v>*</v>
      </c>
      <c r="BS437" s="21" t="str">
        <f t="shared" si="87"/>
        <v>*</v>
      </c>
      <c r="BT437" s="8" t="str">
        <f t="shared" si="84"/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5"/>
        <v>Aderente</v>
      </c>
      <c r="BR438" s="21" t="str">
        <f t="shared" si="86"/>
        <v>*</v>
      </c>
      <c r="BS438" s="21" t="str">
        <f t="shared" si="87"/>
        <v>*</v>
      </c>
      <c r="BT438" s="8" t="str">
        <f t="shared" si="84"/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5"/>
        <v>Aderente</v>
      </c>
      <c r="BR439" s="21" t="str">
        <f t="shared" si="86"/>
        <v>*</v>
      </c>
      <c r="BS439" s="21" t="str">
        <f t="shared" si="87"/>
        <v>*</v>
      </c>
      <c r="BT439" s="8" t="str">
        <f t="shared" si="84"/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5"/>
        <v>Aderente</v>
      </c>
      <c r="BR440" s="21" t="str">
        <f t="shared" si="86"/>
        <v>*</v>
      </c>
      <c r="BS440" s="21" t="str">
        <f t="shared" si="87"/>
        <v>*</v>
      </c>
      <c r="BT440" s="8" t="str">
        <f t="shared" si="84"/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5"/>
        <v>Aderente</v>
      </c>
      <c r="BR441" s="21" t="str">
        <f t="shared" si="86"/>
        <v>*</v>
      </c>
      <c r="BS441" s="21" t="str">
        <f t="shared" si="87"/>
        <v>*</v>
      </c>
      <c r="BT441" s="8" t="str">
        <f t="shared" si="84"/>
        <v/>
      </c>
    </row>
    <row r="442" spans="1:72" hidden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5"/>
        <v>Aderente</v>
      </c>
      <c r="BR442" s="21" t="str">
        <f t="shared" si="86"/>
        <v>*</v>
      </c>
      <c r="BS442" s="21" t="str">
        <f t="shared" si="87"/>
        <v>*</v>
      </c>
      <c r="BT442" s="8" t="str">
        <f t="shared" si="84"/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5"/>
        <v>Aderente</v>
      </c>
      <c r="BR443" s="21" t="str">
        <f t="shared" si="86"/>
        <v>*</v>
      </c>
      <c r="BS443" s="21" t="str">
        <f t="shared" si="87"/>
        <v>*</v>
      </c>
      <c r="BT443" s="8" t="str">
        <f t="shared" si="84"/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5"/>
        <v>Aderente</v>
      </c>
      <c r="BR444" s="21" t="str">
        <f t="shared" si="86"/>
        <v>*</v>
      </c>
      <c r="BS444" s="21" t="str">
        <f t="shared" si="87"/>
        <v>*</v>
      </c>
      <c r="BT444" s="8" t="str">
        <f t="shared" si="84"/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5"/>
        <v>Aderente</v>
      </c>
      <c r="BR445" s="21" t="str">
        <f t="shared" si="86"/>
        <v>*</v>
      </c>
      <c r="BS445" s="21" t="str">
        <f t="shared" si="87"/>
        <v>*</v>
      </c>
      <c r="BT445" s="8" t="str">
        <f t="shared" si="84"/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5"/>
        <v>Aderente</v>
      </c>
      <c r="BR446" s="21" t="str">
        <f t="shared" si="86"/>
        <v>*</v>
      </c>
      <c r="BS446" s="21" t="str">
        <f t="shared" si="87"/>
        <v>*</v>
      </c>
      <c r="BT446" s="8" t="str">
        <f t="shared" si="84"/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5"/>
        <v>Aderente</v>
      </c>
      <c r="BR447" s="21" t="str">
        <f t="shared" si="86"/>
        <v>*</v>
      </c>
      <c r="BS447" s="21" t="str">
        <f t="shared" si="87"/>
        <v>*</v>
      </c>
      <c r="BT447" s="8" t="str">
        <f t="shared" si="84"/>
        <v/>
      </c>
    </row>
    <row r="448" spans="1:72" hidden="1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5"/>
        <v>Aderente</v>
      </c>
      <c r="BR448" s="21" t="str">
        <f t="shared" si="86"/>
        <v>*</v>
      </c>
      <c r="BS448" s="21" t="str">
        <f t="shared" si="87"/>
        <v>*</v>
      </c>
      <c r="BT448" s="8" t="str">
        <f t="shared" si="84"/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5"/>
        <v>Aderente</v>
      </c>
      <c r="BR449" s="21" t="str">
        <f t="shared" si="86"/>
        <v>*</v>
      </c>
      <c r="BS449" s="21" t="str">
        <f t="shared" si="87"/>
        <v>*</v>
      </c>
      <c r="BT449" s="8" t="str">
        <f t="shared" si="84"/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5"/>
        <v>Aderente</v>
      </c>
      <c r="BR450" s="21" t="str">
        <f t="shared" si="86"/>
        <v>*</v>
      </c>
      <c r="BS450" s="21" t="str">
        <f t="shared" si="87"/>
        <v>*</v>
      </c>
      <c r="BT450" s="8" t="str">
        <f t="shared" si="84"/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5"/>
        <v>Aderente</v>
      </c>
      <c r="BR451" s="21" t="str">
        <f t="shared" si="86"/>
        <v>*</v>
      </c>
      <c r="BS451" s="21" t="str">
        <f t="shared" si="87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5"/>
        <v>Aderente</v>
      </c>
      <c r="BR452" s="21" t="str">
        <f t="shared" si="86"/>
        <v>*</v>
      </c>
      <c r="BS452" s="21" t="str">
        <f t="shared" si="87"/>
        <v>*</v>
      </c>
      <c r="BT452" s="8" t="str">
        <f t="shared" si="84"/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5"/>
        <v>Aderente</v>
      </c>
      <c r="BR453" s="21" t="str">
        <f t="shared" si="86"/>
        <v>*</v>
      </c>
      <c r="BS453" s="21" t="str">
        <f t="shared" si="87"/>
        <v>*</v>
      </c>
      <c r="BT453" s="8" t="str">
        <f t="shared" si="84"/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5"/>
        <v>Aderente</v>
      </c>
      <c r="BR454" s="21" t="str">
        <f t="shared" si="86"/>
        <v>*</v>
      </c>
      <c r="BS454" s="21" t="str">
        <f t="shared" si="87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5"/>
        <v>Aderente</v>
      </c>
      <c r="BR455" s="21" t="str">
        <f t="shared" si="86"/>
        <v>*</v>
      </c>
      <c r="BS455" s="21" t="str">
        <f t="shared" si="87"/>
        <v>*</v>
      </c>
      <c r="BT455" s="8" t="str">
        <f t="shared" si="84"/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5"/>
        <v>Aderente</v>
      </c>
      <c r="BR456" s="21" t="str">
        <f t="shared" si="86"/>
        <v>*</v>
      </c>
      <c r="BS456" s="21" t="str">
        <f t="shared" si="87"/>
        <v>*</v>
      </c>
      <c r="BT456" s="8" t="str">
        <f t="shared" si="84"/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5"/>
        <v>Aderente</v>
      </c>
      <c r="BR457" s="21" t="str">
        <f t="shared" si="86"/>
        <v>*</v>
      </c>
      <c r="BS457" s="21" t="str">
        <f t="shared" si="87"/>
        <v>*</v>
      </c>
      <c r="BT457" s="8" t="str">
        <f t="shared" si="84"/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5"/>
        <v>Aderente</v>
      </c>
      <c r="BR458" s="21" t="str">
        <f t="shared" si="86"/>
        <v>*</v>
      </c>
      <c r="BS458" s="21" t="str">
        <f t="shared" si="87"/>
        <v>*</v>
      </c>
      <c r="BT458" s="8" t="str">
        <f t="shared" si="84"/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5"/>
        <v>Aderente</v>
      </c>
      <c r="BR459" s="21" t="str">
        <f t="shared" si="86"/>
        <v>*</v>
      </c>
      <c r="BS459" s="21" t="str">
        <f t="shared" si="87"/>
        <v>*</v>
      </c>
      <c r="BT459" s="8" t="str">
        <f t="shared" si="84"/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5"/>
        <v>Aderente</v>
      </c>
      <c r="BR460" s="21" t="str">
        <f t="shared" si="86"/>
        <v>*</v>
      </c>
      <c r="BS460" s="21" t="str">
        <f t="shared" si="87"/>
        <v>*</v>
      </c>
      <c r="BT460" s="8" t="str">
        <f t="shared" si="84"/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5"/>
        <v>Aderente</v>
      </c>
      <c r="BR461" s="21" t="str">
        <f t="shared" si="86"/>
        <v>*</v>
      </c>
      <c r="BS461" s="21" t="str">
        <f t="shared" si="87"/>
        <v>*</v>
      </c>
      <c r="BT461" s="8" t="str">
        <f t="shared" si="84"/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5"/>
        <v>Aderente</v>
      </c>
      <c r="BR462" s="21" t="str">
        <f t="shared" si="86"/>
        <v>*</v>
      </c>
      <c r="BS462" s="21" t="str">
        <f t="shared" si="87"/>
        <v>*</v>
      </c>
      <c r="BT462" s="8" t="str">
        <f t="shared" si="84"/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5"/>
        <v>Aderente</v>
      </c>
      <c r="BR463" s="21" t="str">
        <f t="shared" si="86"/>
        <v>*</v>
      </c>
      <c r="BS463" s="21" t="str">
        <f t="shared" si="87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5"/>
        <v>Aderente</v>
      </c>
      <c r="BR464" s="21" t="str">
        <f t="shared" si="86"/>
        <v>*</v>
      </c>
      <c r="BS464" s="21" t="str">
        <f t="shared" si="87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5"/>
        <v>Aderente</v>
      </c>
      <c r="BR465" s="21" t="str">
        <f t="shared" si="86"/>
        <v>*</v>
      </c>
      <c r="BS465" s="21" t="str">
        <f t="shared" si="87"/>
        <v>*</v>
      </c>
      <c r="BT465" s="8" t="str">
        <f>IF(BN465="","",SUBSTITUTE(BM465," ","")&amp;SUBSTITUTE(BN465," ",""))</f>
        <v/>
      </c>
    </row>
    <row r="466" spans="1:72" ht="19.5" hidden="1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5"/>
        <v>Aderente</v>
      </c>
      <c r="BR466" s="21" t="str">
        <f t="shared" si="86"/>
        <v>*</v>
      </c>
      <c r="BS466" s="21" t="str">
        <f t="shared" si="87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5"/>
        <v>Aderente</v>
      </c>
      <c r="BR467" s="21" t="str">
        <f t="shared" si="86"/>
        <v>*</v>
      </c>
      <c r="BS467" s="21" t="str">
        <f t="shared" si="87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5"/>
        <v>Aderente</v>
      </c>
      <c r="BR468" s="21" t="str">
        <f t="shared" si="86"/>
        <v>*</v>
      </c>
      <c r="BS468" s="21" t="str">
        <f t="shared" si="87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5"/>
        <v>Aderente</v>
      </c>
      <c r="BR469" s="21" t="str">
        <f t="shared" si="86"/>
        <v>*</v>
      </c>
      <c r="BS469" s="21" t="str">
        <f t="shared" si="87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5"/>
        <v>Aderente</v>
      </c>
      <c r="BR470" s="21" t="str">
        <f t="shared" si="86"/>
        <v>*</v>
      </c>
      <c r="BS470" s="21" t="str">
        <f t="shared" si="87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5"/>
        <v>Aderente</v>
      </c>
      <c r="BR471" s="21" t="str">
        <f t="shared" si="86"/>
        <v>*</v>
      </c>
      <c r="BS471" s="21" t="str">
        <f t="shared" si="87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5"/>
        <v>Aderente</v>
      </c>
      <c r="BR472" s="21" t="str">
        <f t="shared" si="86"/>
        <v>*</v>
      </c>
      <c r="BS472" s="21" t="str">
        <f t="shared" si="87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5"/>
        <v>Aderente</v>
      </c>
      <c r="BR473" s="21" t="str">
        <f t="shared" si="86"/>
        <v>*</v>
      </c>
      <c r="BS473" s="21" t="str">
        <f t="shared" si="87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5"/>
        <v>Aderente</v>
      </c>
      <c r="BR474" s="21" t="str">
        <f t="shared" si="86"/>
        <v>*</v>
      </c>
      <c r="BS474" s="21" t="str">
        <f t="shared" si="87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5"/>
        <v>Aderente</v>
      </c>
      <c r="BR475" s="21" t="str">
        <f t="shared" si="86"/>
        <v>*</v>
      </c>
      <c r="BS475" s="21" t="str">
        <f t="shared" si="87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5"/>
        <v>Aderente</v>
      </c>
      <c r="BR476" s="21" t="str">
        <f t="shared" si="86"/>
        <v>*</v>
      </c>
      <c r="BS476" s="21" t="str">
        <f t="shared" si="87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5"/>
        <v>Aderente</v>
      </c>
      <c r="BR477" s="21" t="str">
        <f t="shared" si="86"/>
        <v>*</v>
      </c>
      <c r="BS477" s="21" t="str">
        <f t="shared" si="87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5"/>
        <v>Aderente</v>
      </c>
      <c r="BR478" s="21" t="str">
        <f t="shared" si="86"/>
        <v>*</v>
      </c>
      <c r="BS478" s="21" t="str">
        <f t="shared" si="87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5"/>
        <v>Aderente</v>
      </c>
      <c r="BR479" s="21" t="str">
        <f t="shared" si="86"/>
        <v>*</v>
      </c>
      <c r="BS479" s="21" t="str">
        <f t="shared" si="87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5"/>
        <v>Aderente</v>
      </c>
      <c r="BR480" s="21" t="str">
        <f t="shared" si="86"/>
        <v>*</v>
      </c>
      <c r="BS480" s="21" t="str">
        <f t="shared" si="87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5"/>
        <v>Aderente</v>
      </c>
      <c r="BR481" s="21" t="str">
        <f t="shared" si="86"/>
        <v>*</v>
      </c>
      <c r="BS481" s="21" t="str">
        <f t="shared" si="87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5"/>
        <v>Aderente</v>
      </c>
      <c r="BR482" s="21" t="str">
        <f t="shared" si="86"/>
        <v>*</v>
      </c>
      <c r="BS482" s="21" t="str">
        <f t="shared" si="87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5"/>
        <v>Aderente</v>
      </c>
      <c r="BR483" s="21" t="str">
        <f t="shared" si="86"/>
        <v>*</v>
      </c>
      <c r="BS483" s="21" t="str">
        <f t="shared" si="87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5"/>
        <v>Aderente</v>
      </c>
      <c r="BR484" s="21" t="str">
        <f t="shared" si="86"/>
        <v>*</v>
      </c>
      <c r="BS484" s="21" t="str">
        <f t="shared" si="87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5"/>
        <v>Aderente</v>
      </c>
      <c r="BR485" s="21" t="str">
        <f t="shared" si="86"/>
        <v>*</v>
      </c>
      <c r="BS485" s="21" t="str">
        <f t="shared" si="87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5"/>
        <v>Aderente</v>
      </c>
      <c r="BR486" s="21" t="str">
        <f t="shared" si="86"/>
        <v>*</v>
      </c>
      <c r="BS486" s="21" t="str">
        <f t="shared" si="87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5"/>
        <v>Aderente</v>
      </c>
      <c r="BR487" s="21" t="str">
        <f t="shared" si="86"/>
        <v>*</v>
      </c>
      <c r="BS487" s="21" t="str">
        <f t="shared" si="87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5"/>
        <v>Aderente</v>
      </c>
      <c r="BR488" s="21" t="str">
        <f t="shared" si="86"/>
        <v>*</v>
      </c>
      <c r="BS488" s="21" t="str">
        <f t="shared" si="87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5"/>
        <v>Aderente</v>
      </c>
      <c r="BR489" s="21" t="str">
        <f t="shared" si="86"/>
        <v>*</v>
      </c>
      <c r="BS489" s="21" t="str">
        <f t="shared" si="87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8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5"/>
        <v>Aderente</v>
      </c>
      <c r="BR490" s="21" t="str">
        <f t="shared" si="86"/>
        <v>*</v>
      </c>
      <c r="BS490" s="21" t="str">
        <f t="shared" si="87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5"/>
        <v>Aderente</v>
      </c>
      <c r="BR491" s="21" t="str">
        <f t="shared" si="86"/>
        <v>*</v>
      </c>
      <c r="BS491" s="21" t="str">
        <f t="shared" si="87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5"/>
        <v>Aderente</v>
      </c>
      <c r="BR492" s="21" t="str">
        <f t="shared" si="86"/>
        <v>*</v>
      </c>
      <c r="BS492" s="21" t="str">
        <f t="shared" si="87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5"/>
        <v>Aderente</v>
      </c>
      <c r="BR493" s="21" t="str">
        <f t="shared" si="86"/>
        <v>*</v>
      </c>
      <c r="BS493" s="21" t="str">
        <f t="shared" si="87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9">IF(AND(BR494&lt;1,BS494&lt;1),"Produção e Intervalo",IF(BR494&lt;1,"Intervalo",IF(BS494&lt;1,"Produção","Aderente")))</f>
        <v>Aderente</v>
      </c>
      <c r="BR494" s="21" t="str">
        <f t="shared" ref="BR494:BR557" si="90">IF(OR(B494="",F494=""),"*",AY494/P494)</f>
        <v>*</v>
      </c>
      <c r="BS494" s="21" t="str">
        <f t="shared" ref="BS494:BS557" si="91"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9"/>
        <v>Aderente</v>
      </c>
      <c r="BR495" s="21" t="str">
        <f t="shared" si="90"/>
        <v>*</v>
      </c>
      <c r="BS495" s="21" t="str">
        <f t="shared" si="91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9"/>
        <v>Aderente</v>
      </c>
      <c r="BR496" s="21" t="str">
        <f t="shared" si="90"/>
        <v>*</v>
      </c>
      <c r="BS496" s="21" t="str">
        <f t="shared" si="91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9"/>
        <v>Aderente</v>
      </c>
      <c r="BR497" s="21" t="str">
        <f t="shared" si="90"/>
        <v>*</v>
      </c>
      <c r="BS497" s="21" t="str">
        <f t="shared" si="91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9"/>
        <v>Aderente</v>
      </c>
      <c r="BR498" s="21" t="str">
        <f t="shared" si="90"/>
        <v>*</v>
      </c>
      <c r="BS498" s="21" t="str">
        <f t="shared" si="91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9"/>
        <v>Aderente</v>
      </c>
      <c r="BR499" s="21" t="str">
        <f t="shared" si="90"/>
        <v>*</v>
      </c>
      <c r="BS499" s="21" t="str">
        <f t="shared" si="91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9"/>
        <v>Aderente</v>
      </c>
      <c r="BR500" s="21" t="str">
        <f t="shared" si="90"/>
        <v>*</v>
      </c>
      <c r="BS500" s="21" t="str">
        <f t="shared" si="91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9"/>
        <v>Aderente</v>
      </c>
      <c r="BR501" s="21" t="str">
        <f t="shared" si="90"/>
        <v>*</v>
      </c>
      <c r="BS501" s="21" t="str">
        <f t="shared" si="91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9"/>
        <v>Aderente</v>
      </c>
      <c r="BR502" s="21" t="str">
        <f t="shared" si="90"/>
        <v>*</v>
      </c>
      <c r="BS502" s="21" t="str">
        <f t="shared" si="91"/>
        <v>*</v>
      </c>
      <c r="BT502" s="8" t="str">
        <f>IF(BN502="","",SUBSTITUTE(BM502," ","")&amp;SUBSTITUTE(BN502," ",""))</f>
        <v/>
      </c>
    </row>
    <row r="503" spans="1:72" ht="17.2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9"/>
        <v>Aderente</v>
      </c>
      <c r="BR503" s="21" t="str">
        <f t="shared" si="90"/>
        <v>*</v>
      </c>
      <c r="BS503" s="21" t="str">
        <f t="shared" si="91"/>
        <v>*</v>
      </c>
      <c r="BT503" s="8" t="str">
        <f>IF(BN503="","",SUBSTITUTE(BM503," ","")&amp;SUBSTITUTE(BN503," ",""))</f>
        <v/>
      </c>
    </row>
    <row r="504" spans="1:72" ht="18.7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9"/>
        <v>Aderente</v>
      </c>
      <c r="BR504" s="21" t="str">
        <f t="shared" si="90"/>
        <v>*</v>
      </c>
      <c r="BS504" s="21" t="str">
        <f t="shared" si="91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9"/>
        <v>Aderente</v>
      </c>
      <c r="BR505" s="21" t="str">
        <f t="shared" si="90"/>
        <v>*</v>
      </c>
      <c r="BS505" s="21" t="str">
        <f t="shared" si="91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9"/>
        <v>Aderente</v>
      </c>
      <c r="BR506" s="21" t="str">
        <f t="shared" si="90"/>
        <v>*</v>
      </c>
      <c r="BS506" s="21" t="str">
        <f t="shared" si="91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9"/>
        <v>Aderente</v>
      </c>
      <c r="BR507" s="21" t="str">
        <f t="shared" si="90"/>
        <v>*</v>
      </c>
      <c r="BS507" s="21" t="str">
        <f t="shared" si="91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9"/>
        <v>Aderente</v>
      </c>
      <c r="BR508" s="21" t="str">
        <f t="shared" si="90"/>
        <v>*</v>
      </c>
      <c r="BS508" s="21" t="str">
        <f t="shared" si="91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9"/>
        <v>Aderente</v>
      </c>
      <c r="BR509" s="21" t="str">
        <f t="shared" si="90"/>
        <v>*</v>
      </c>
      <c r="BS509" s="21" t="str">
        <f t="shared" si="91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9"/>
        <v>Aderente</v>
      </c>
      <c r="BR510" s="21" t="str">
        <f t="shared" si="90"/>
        <v>*</v>
      </c>
      <c r="BS510" s="21" t="str">
        <f t="shared" si="91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9"/>
        <v>Aderente</v>
      </c>
      <c r="BR511" s="21" t="str">
        <f t="shared" si="90"/>
        <v>*</v>
      </c>
      <c r="BS511" s="21" t="str">
        <f t="shared" si="91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9"/>
        <v>Aderente</v>
      </c>
      <c r="BR512" s="21" t="str">
        <f t="shared" si="90"/>
        <v>*</v>
      </c>
      <c r="BS512" s="21" t="str">
        <f t="shared" si="91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9"/>
        <v>Aderente</v>
      </c>
      <c r="BR513" s="21" t="str">
        <f t="shared" si="90"/>
        <v>*</v>
      </c>
      <c r="BS513" s="21" t="str">
        <f t="shared" si="91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9"/>
        <v>Aderente</v>
      </c>
      <c r="BR514" s="21" t="str">
        <f t="shared" si="90"/>
        <v>*</v>
      </c>
      <c r="BS514" s="21" t="str">
        <f t="shared" si="91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9"/>
        <v>Aderente</v>
      </c>
      <c r="BR515" s="21" t="str">
        <f t="shared" si="90"/>
        <v>*</v>
      </c>
      <c r="BS515" s="21" t="str">
        <f t="shared" si="91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9"/>
        <v>Aderente</v>
      </c>
      <c r="BR516" s="21" t="str">
        <f t="shared" si="90"/>
        <v>*</v>
      </c>
      <c r="BS516" s="21" t="str">
        <f t="shared" si="91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9"/>
        <v>Aderente</v>
      </c>
      <c r="BR517" s="21" t="str">
        <f t="shared" si="90"/>
        <v>*</v>
      </c>
      <c r="BS517" s="21" t="str">
        <f t="shared" si="91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9"/>
        <v>Aderente</v>
      </c>
      <c r="BR518" s="21" t="str">
        <f t="shared" si="90"/>
        <v>*</v>
      </c>
      <c r="BS518" s="21" t="str">
        <f t="shared" si="91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9"/>
        <v>Aderente</v>
      </c>
      <c r="BR519" s="21" t="str">
        <f t="shared" si="90"/>
        <v>*</v>
      </c>
      <c r="BS519" s="21" t="str">
        <f t="shared" si="91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9"/>
        <v>Aderente</v>
      </c>
      <c r="BR520" s="21" t="str">
        <f t="shared" si="90"/>
        <v>*</v>
      </c>
      <c r="BS520" s="21" t="str">
        <f t="shared" si="91"/>
        <v>*</v>
      </c>
      <c r="BT520" s="8" t="str">
        <f>IF(BN520="","",SUBSTITUTE(BM520," ","")&amp;SUBSTITUTE(BN520," ",""))</f>
        <v/>
      </c>
    </row>
    <row r="521" spans="1:72" ht="58.5" hidden="1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9"/>
        <v>Aderente</v>
      </c>
      <c r="BR521" s="21" t="str">
        <f t="shared" si="90"/>
        <v>*</v>
      </c>
      <c r="BS521" s="21" t="str">
        <f t="shared" si="91"/>
        <v>*</v>
      </c>
      <c r="BT521" s="8" t="str">
        <f>IF(BN521="","",SUBSTITUTE(BM521," ","")&amp;SUBSTITUTE(BN521," ",""))</f>
        <v/>
      </c>
    </row>
    <row r="522" spans="1:72" ht="58.5" hidden="1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9"/>
        <v>Aderente</v>
      </c>
      <c r="BR522" s="21" t="str">
        <f t="shared" si="90"/>
        <v>*</v>
      </c>
      <c r="BS522" s="21" t="str">
        <f t="shared" si="91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9"/>
        <v>Aderente</v>
      </c>
      <c r="BR523" s="21" t="str">
        <f t="shared" si="90"/>
        <v>*</v>
      </c>
      <c r="BS523" s="21" t="str">
        <f t="shared" si="91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9"/>
        <v>Aderente</v>
      </c>
      <c r="BR524" s="21" t="str">
        <f t="shared" si="90"/>
        <v>*</v>
      </c>
      <c r="BS524" s="21" t="str">
        <f t="shared" si="91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9"/>
        <v>Aderente</v>
      </c>
      <c r="BR525" s="21" t="str">
        <f t="shared" si="90"/>
        <v>*</v>
      </c>
      <c r="BS525" s="21" t="str">
        <f t="shared" si="91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9"/>
        <v>Aderente</v>
      </c>
      <c r="BR526" s="21" t="str">
        <f t="shared" si="90"/>
        <v>*</v>
      </c>
      <c r="BS526" s="21" t="str">
        <f t="shared" si="91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9"/>
        <v>Aderente</v>
      </c>
      <c r="BR527" s="21" t="str">
        <f t="shared" si="90"/>
        <v>*</v>
      </c>
      <c r="BS527" s="21" t="str">
        <f t="shared" si="91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9"/>
        <v>Aderente</v>
      </c>
      <c r="BR528" s="21" t="str">
        <f t="shared" si="90"/>
        <v>*</v>
      </c>
      <c r="BS528" s="21" t="str">
        <f t="shared" si="91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9"/>
        <v>Aderente</v>
      </c>
      <c r="BR529" s="21" t="str">
        <f t="shared" si="90"/>
        <v>*</v>
      </c>
      <c r="BS529" s="21" t="str">
        <f t="shared" si="91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9"/>
        <v>Aderente</v>
      </c>
      <c r="BR530" s="21" t="str">
        <f t="shared" si="90"/>
        <v>*</v>
      </c>
      <c r="BS530" s="21" t="str">
        <f t="shared" si="91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9"/>
        <v>Aderente</v>
      </c>
      <c r="BR531" s="21" t="str">
        <f t="shared" si="90"/>
        <v>*</v>
      </c>
      <c r="BS531" s="21" t="str">
        <f t="shared" si="91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9"/>
        <v>Aderente</v>
      </c>
      <c r="BR532" s="21" t="str">
        <f t="shared" si="90"/>
        <v>*</v>
      </c>
      <c r="BS532" s="21" t="str">
        <f t="shared" si="91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9"/>
        <v>Aderente</v>
      </c>
      <c r="BR533" s="21" t="str">
        <f t="shared" si="90"/>
        <v>*</v>
      </c>
      <c r="BS533" s="21" t="str">
        <f t="shared" si="91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9"/>
        <v>Aderente</v>
      </c>
      <c r="BR534" s="21" t="str">
        <f t="shared" si="90"/>
        <v>*</v>
      </c>
      <c r="BS534" s="21" t="str">
        <f t="shared" si="91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9"/>
        <v>Aderente</v>
      </c>
      <c r="BR535" s="21" t="str">
        <f t="shared" si="90"/>
        <v>*</v>
      </c>
      <c r="BS535" s="21" t="str">
        <f t="shared" si="91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9"/>
        <v>Aderente</v>
      </c>
      <c r="BR536" s="21" t="str">
        <f t="shared" si="90"/>
        <v>*</v>
      </c>
      <c r="BS536" s="21" t="str">
        <f t="shared" si="91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9"/>
        <v>Aderente</v>
      </c>
      <c r="BR537" s="21" t="str">
        <f t="shared" si="90"/>
        <v>*</v>
      </c>
      <c r="BS537" s="21" t="str">
        <f t="shared" si="91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9"/>
        <v>Aderente</v>
      </c>
      <c r="BR538" s="21" t="str">
        <f t="shared" si="90"/>
        <v>*</v>
      </c>
      <c r="BS538" s="21" t="str">
        <f t="shared" si="91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9"/>
        <v>Aderente</v>
      </c>
      <c r="BR539" s="21" t="str">
        <f t="shared" si="90"/>
        <v>*</v>
      </c>
      <c r="BS539" s="21" t="str">
        <f t="shared" si="91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9"/>
        <v>Aderente</v>
      </c>
      <c r="BR540" s="21" t="str">
        <f t="shared" si="90"/>
        <v>*</v>
      </c>
      <c r="BS540" s="21" t="str">
        <f t="shared" si="91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9"/>
        <v>Aderente</v>
      </c>
      <c r="BR541" s="21" t="str">
        <f t="shared" si="90"/>
        <v>*</v>
      </c>
      <c r="BS541" s="21" t="str">
        <f t="shared" si="91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9"/>
        <v>Aderente</v>
      </c>
      <c r="BR542" s="21" t="str">
        <f t="shared" si="90"/>
        <v>*</v>
      </c>
      <c r="BS542" s="21" t="str">
        <f t="shared" si="91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9"/>
        <v>Aderente</v>
      </c>
      <c r="BR543" s="21" t="str">
        <f t="shared" si="90"/>
        <v>*</v>
      </c>
      <c r="BS543" s="21" t="str">
        <f t="shared" si="91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9"/>
        <v>Aderente</v>
      </c>
      <c r="BR544" s="21" t="str">
        <f t="shared" si="90"/>
        <v>*</v>
      </c>
      <c r="BS544" s="21" t="str">
        <f t="shared" si="91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9"/>
        <v>Aderente</v>
      </c>
      <c r="BR545" s="21" t="str">
        <f t="shared" si="90"/>
        <v>*</v>
      </c>
      <c r="BS545" s="21" t="str">
        <f t="shared" si="91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9"/>
        <v>Aderente</v>
      </c>
      <c r="BR546" s="21" t="str">
        <f t="shared" si="90"/>
        <v>*</v>
      </c>
      <c r="BS546" s="21" t="str">
        <f t="shared" si="91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9"/>
        <v>Aderente</v>
      </c>
      <c r="BR547" s="21" t="str">
        <f t="shared" si="90"/>
        <v>*</v>
      </c>
      <c r="BS547" s="21" t="str">
        <f t="shared" si="91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9"/>
        <v>Aderente</v>
      </c>
      <c r="BR548" s="21" t="str">
        <f t="shared" si="90"/>
        <v>*</v>
      </c>
      <c r="BS548" s="21" t="str">
        <f t="shared" si="91"/>
        <v>*</v>
      </c>
      <c r="BT548" s="8" t="str">
        <f>IF(BN548="","",SUBSTITUTE(BM548," ","")&amp;SUBSTITUTE(BN548," ",""))</f>
        <v/>
      </c>
    </row>
    <row r="549" spans="1:72" ht="24.75" hidden="1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9"/>
        <v>Aderente</v>
      </c>
      <c r="BR549" s="21" t="str">
        <f t="shared" si="90"/>
        <v>*</v>
      </c>
      <c r="BS549" s="21" t="str">
        <f t="shared" si="91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9"/>
        <v>Aderente</v>
      </c>
      <c r="BR550" s="21" t="str">
        <f t="shared" si="90"/>
        <v>*</v>
      </c>
      <c r="BS550" s="21" t="str">
        <f t="shared" si="91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9"/>
        <v>Aderente</v>
      </c>
      <c r="BR551" s="21" t="str">
        <f t="shared" si="90"/>
        <v>*</v>
      </c>
      <c r="BS551" s="21" t="str">
        <f t="shared" si="91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9"/>
        <v>Aderente</v>
      </c>
      <c r="BR552" s="21" t="str">
        <f t="shared" si="90"/>
        <v>*</v>
      </c>
      <c r="BS552" s="21" t="str">
        <f t="shared" si="91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9"/>
        <v>Aderente</v>
      </c>
      <c r="BR553" s="21" t="str">
        <f t="shared" si="90"/>
        <v>*</v>
      </c>
      <c r="BS553" s="21" t="str">
        <f t="shared" si="91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2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9"/>
        <v>Aderente</v>
      </c>
      <c r="BR554" s="21" t="str">
        <f t="shared" si="90"/>
        <v>*</v>
      </c>
      <c r="BS554" s="21" t="str">
        <f t="shared" si="91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9"/>
        <v>Aderente</v>
      </c>
      <c r="BR555" s="21" t="str">
        <f t="shared" si="90"/>
        <v>*</v>
      </c>
      <c r="BS555" s="21" t="str">
        <f t="shared" si="91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9"/>
        <v>Aderente</v>
      </c>
      <c r="BR556" s="21" t="str">
        <f t="shared" si="90"/>
        <v>*</v>
      </c>
      <c r="BS556" s="21" t="str">
        <f t="shared" si="91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9"/>
        <v>Aderente</v>
      </c>
      <c r="BR557" s="21" t="str">
        <f t="shared" si="90"/>
        <v>*</v>
      </c>
      <c r="BS557" s="21" t="str">
        <f t="shared" si="91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3">IF(AND(BR558&lt;1,BS558&lt;1),"Produção e Intervalo",IF(BR558&lt;1,"Intervalo",IF(BS558&lt;1,"Produção","Aderente")))</f>
        <v>Aderente</v>
      </c>
      <c r="BR558" s="21" t="str">
        <f t="shared" ref="BR558:BR621" si="94">IF(OR(B558="",F558=""),"*",AY558/P558)</f>
        <v>*</v>
      </c>
      <c r="BS558" s="21" t="str">
        <f t="shared" ref="BS558:BS621" si="95"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3"/>
        <v>Aderente</v>
      </c>
      <c r="BR559" s="21" t="str">
        <f t="shared" si="94"/>
        <v>*</v>
      </c>
      <c r="BS559" s="21" t="str">
        <f t="shared" si="95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3"/>
        <v>Aderente</v>
      </c>
      <c r="BR560" s="21" t="str">
        <f t="shared" si="94"/>
        <v>*</v>
      </c>
      <c r="BS560" s="21" t="str">
        <f t="shared" si="95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3"/>
        <v>Aderente</v>
      </c>
      <c r="BR561" s="21" t="str">
        <f t="shared" si="94"/>
        <v>*</v>
      </c>
      <c r="BS561" s="21" t="str">
        <f t="shared" si="95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3"/>
        <v>Aderente</v>
      </c>
      <c r="BR562" s="21" t="str">
        <f t="shared" si="94"/>
        <v>*</v>
      </c>
      <c r="BS562" s="21" t="str">
        <f t="shared" si="95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3"/>
        <v>Aderente</v>
      </c>
      <c r="BR563" s="21" t="str">
        <f t="shared" si="94"/>
        <v>*</v>
      </c>
      <c r="BS563" s="21" t="str">
        <f t="shared" si="95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3"/>
        <v>Aderente</v>
      </c>
      <c r="BR564" s="21" t="str">
        <f t="shared" si="94"/>
        <v>*</v>
      </c>
      <c r="BS564" s="21" t="str">
        <f t="shared" si="95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3"/>
        <v>Aderente</v>
      </c>
      <c r="BR565" s="21" t="str">
        <f t="shared" si="94"/>
        <v>*</v>
      </c>
      <c r="BS565" s="21" t="str">
        <f t="shared" si="95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3"/>
        <v>Aderente</v>
      </c>
      <c r="BR566" s="21" t="str">
        <f t="shared" si="94"/>
        <v>*</v>
      </c>
      <c r="BS566" s="21" t="str">
        <f t="shared" si="95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3"/>
        <v>Aderente</v>
      </c>
      <c r="BR567" s="21" t="str">
        <f t="shared" si="94"/>
        <v>*</v>
      </c>
      <c r="BS567" s="21" t="str">
        <f t="shared" si="95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3"/>
        <v>Aderente</v>
      </c>
      <c r="BR568" s="21" t="str">
        <f t="shared" si="94"/>
        <v>*</v>
      </c>
      <c r="BS568" s="21" t="str">
        <f t="shared" si="95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3"/>
        <v>Aderente</v>
      </c>
      <c r="BR569" s="21" t="str">
        <f t="shared" si="94"/>
        <v>*</v>
      </c>
      <c r="BS569" s="21" t="str">
        <f t="shared" si="95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3"/>
        <v>Aderente</v>
      </c>
      <c r="BR570" s="21" t="str">
        <f t="shared" si="94"/>
        <v>*</v>
      </c>
      <c r="BS570" s="21" t="str">
        <f t="shared" si="95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3"/>
        <v>Aderente</v>
      </c>
      <c r="BR571" s="21" t="str">
        <f t="shared" si="94"/>
        <v>*</v>
      </c>
      <c r="BS571" s="21" t="str">
        <f t="shared" si="95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3"/>
        <v>Aderente</v>
      </c>
      <c r="BR572" s="21" t="str">
        <f t="shared" si="94"/>
        <v>*</v>
      </c>
      <c r="BS572" s="21" t="str">
        <f t="shared" si="95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3"/>
        <v>Aderente</v>
      </c>
      <c r="BR573" s="21" t="str">
        <f t="shared" si="94"/>
        <v>*</v>
      </c>
      <c r="BS573" s="21" t="str">
        <f t="shared" si="95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3"/>
        <v>Aderente</v>
      </c>
      <c r="BR574" s="21" t="str">
        <f t="shared" si="94"/>
        <v>*</v>
      </c>
      <c r="BS574" s="21" t="str">
        <f t="shared" si="95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3"/>
        <v>Aderente</v>
      </c>
      <c r="BR575" s="21" t="str">
        <f t="shared" si="94"/>
        <v>*</v>
      </c>
      <c r="BS575" s="21" t="str">
        <f t="shared" si="95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3"/>
        <v>Aderente</v>
      </c>
      <c r="BR576" s="21" t="str">
        <f t="shared" si="94"/>
        <v>*</v>
      </c>
      <c r="BS576" s="21" t="str">
        <f t="shared" si="95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3"/>
        <v>Aderente</v>
      </c>
      <c r="BR577" s="21" t="str">
        <f t="shared" si="94"/>
        <v>*</v>
      </c>
      <c r="BS577" s="21" t="str">
        <f t="shared" si="95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3"/>
        <v>Aderente</v>
      </c>
      <c r="BR578" s="21" t="str">
        <f t="shared" si="94"/>
        <v>*</v>
      </c>
      <c r="BS578" s="21" t="str">
        <f t="shared" si="95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3"/>
        <v>Aderente</v>
      </c>
      <c r="BR579" s="21" t="str">
        <f t="shared" si="94"/>
        <v>*</v>
      </c>
      <c r="BS579" s="21" t="str">
        <f t="shared" si="95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3"/>
        <v>Aderente</v>
      </c>
      <c r="BR580" s="21" t="str">
        <f t="shared" si="94"/>
        <v>*</v>
      </c>
      <c r="BS580" s="21" t="str">
        <f t="shared" si="95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3"/>
        <v>Aderente</v>
      </c>
      <c r="BR581" s="21" t="str">
        <f t="shared" si="94"/>
        <v>*</v>
      </c>
      <c r="BS581" s="21" t="str">
        <f t="shared" si="95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3"/>
        <v>Aderente</v>
      </c>
      <c r="BR582" s="21" t="str">
        <f t="shared" si="94"/>
        <v>*</v>
      </c>
      <c r="BS582" s="21" t="str">
        <f t="shared" si="95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3"/>
        <v>Aderente</v>
      </c>
      <c r="BR583" s="21" t="str">
        <f t="shared" si="94"/>
        <v>*</v>
      </c>
      <c r="BS583" s="21" t="str">
        <f t="shared" si="95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3"/>
        <v>Aderente</v>
      </c>
      <c r="BR584" s="21" t="str">
        <f t="shared" si="94"/>
        <v>*</v>
      </c>
      <c r="BS584" s="21" t="str">
        <f t="shared" si="95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3"/>
        <v>Aderente</v>
      </c>
      <c r="BR585" s="21" t="str">
        <f t="shared" si="94"/>
        <v>*</v>
      </c>
      <c r="BS585" s="21" t="str">
        <f t="shared" si="95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3"/>
        <v>Aderente</v>
      </c>
      <c r="BR586" s="21" t="str">
        <f t="shared" si="94"/>
        <v>*</v>
      </c>
      <c r="BS586" s="21" t="str">
        <f t="shared" si="95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3"/>
        <v>Aderente</v>
      </c>
      <c r="BR587" s="21" t="str">
        <f t="shared" si="94"/>
        <v>*</v>
      </c>
      <c r="BS587" s="21" t="str">
        <f t="shared" si="95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3"/>
        <v>Aderente</v>
      </c>
      <c r="BR588" s="21" t="str">
        <f t="shared" si="94"/>
        <v>*</v>
      </c>
      <c r="BS588" s="21" t="str">
        <f t="shared" si="95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3"/>
        <v>Aderente</v>
      </c>
      <c r="BR589" s="21" t="str">
        <f t="shared" si="94"/>
        <v>*</v>
      </c>
      <c r="BS589" s="21" t="str">
        <f t="shared" si="95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3"/>
        <v>Aderente</v>
      </c>
      <c r="BR590" s="21" t="str">
        <f t="shared" si="94"/>
        <v>*</v>
      </c>
      <c r="BS590" s="21" t="str">
        <f t="shared" si="95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3"/>
        <v>Aderente</v>
      </c>
      <c r="BR591" s="21" t="str">
        <f t="shared" si="94"/>
        <v>*</v>
      </c>
      <c r="BS591" s="21" t="str">
        <f t="shared" si="95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3"/>
        <v>Aderente</v>
      </c>
      <c r="BR592" s="21" t="str">
        <f t="shared" si="94"/>
        <v>*</v>
      </c>
      <c r="BS592" s="21" t="str">
        <f t="shared" si="95"/>
        <v>*</v>
      </c>
      <c r="BT592" s="8" t="str">
        <f>IF(BN592="","",SUBSTITUTE(BM592," ","")&amp;SUBSTITUTE(BN592," ",""))</f>
        <v/>
      </c>
    </row>
    <row r="593" spans="1:72" ht="20.25" hidden="1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3"/>
        <v>Aderente</v>
      </c>
      <c r="BR593" s="21" t="str">
        <f t="shared" si="94"/>
        <v>*</v>
      </c>
      <c r="BS593" s="21" t="str">
        <f t="shared" si="95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3"/>
        <v>Aderente</v>
      </c>
      <c r="BR594" s="21" t="str">
        <f t="shared" si="94"/>
        <v>*</v>
      </c>
      <c r="BS594" s="21" t="str">
        <f t="shared" si="95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3"/>
        <v>Aderente</v>
      </c>
      <c r="BR595" s="21" t="str">
        <f t="shared" si="94"/>
        <v>*</v>
      </c>
      <c r="BS595" s="21" t="str">
        <f t="shared" si="95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3"/>
        <v>Aderente</v>
      </c>
      <c r="BR596" s="21" t="str">
        <f t="shared" si="94"/>
        <v>*</v>
      </c>
      <c r="BS596" s="21" t="str">
        <f t="shared" si="95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3"/>
        <v>Aderente</v>
      </c>
      <c r="BR597" s="21" t="str">
        <f t="shared" si="94"/>
        <v>*</v>
      </c>
      <c r="BS597" s="21" t="str">
        <f t="shared" si="95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3"/>
        <v>Aderente</v>
      </c>
      <c r="BR598" s="21" t="str">
        <f t="shared" si="94"/>
        <v>*</v>
      </c>
      <c r="BS598" s="21" t="str">
        <f t="shared" si="95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3"/>
        <v>Aderente</v>
      </c>
      <c r="BR599" s="21" t="str">
        <f t="shared" si="94"/>
        <v>*</v>
      </c>
      <c r="BS599" s="21" t="str">
        <f t="shared" si="95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3"/>
        <v>Aderente</v>
      </c>
      <c r="BR600" s="21" t="str">
        <f t="shared" si="94"/>
        <v>*</v>
      </c>
      <c r="BS600" s="21" t="str">
        <f t="shared" si="95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3"/>
        <v>Aderente</v>
      </c>
      <c r="BR601" s="21" t="str">
        <f t="shared" si="94"/>
        <v>*</v>
      </c>
      <c r="BS601" s="21" t="str">
        <f t="shared" si="95"/>
        <v>*</v>
      </c>
      <c r="BT601" s="8" t="str">
        <f>IF(BN601="","",SUBSTITUTE(BM601," ","")&amp;SUBSTITUTE(BN601," ",""))</f>
        <v/>
      </c>
    </row>
    <row r="602" spans="1:72" ht="17.25" hidden="1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3"/>
        <v>Aderente</v>
      </c>
      <c r="BR602" s="21" t="str">
        <f t="shared" si="94"/>
        <v>*</v>
      </c>
      <c r="BS602" s="21" t="str">
        <f t="shared" si="95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3"/>
        <v>Aderente</v>
      </c>
      <c r="BR603" s="21" t="str">
        <f t="shared" si="94"/>
        <v>*</v>
      </c>
      <c r="BS603" s="21" t="str">
        <f t="shared" si="95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3"/>
        <v>Aderente</v>
      </c>
      <c r="BR604" s="21" t="str">
        <f t="shared" si="94"/>
        <v>*</v>
      </c>
      <c r="BS604" s="21" t="str">
        <f t="shared" si="95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3"/>
        <v>Aderente</v>
      </c>
      <c r="BR605" s="21" t="str">
        <f t="shared" si="94"/>
        <v>*</v>
      </c>
      <c r="BS605" s="21" t="str">
        <f t="shared" si="95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3"/>
        <v>Aderente</v>
      </c>
      <c r="BR606" s="21" t="str">
        <f t="shared" si="94"/>
        <v>*</v>
      </c>
      <c r="BS606" s="21" t="str">
        <f t="shared" si="95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3"/>
        <v>Aderente</v>
      </c>
      <c r="BR607" s="21" t="str">
        <f t="shared" si="94"/>
        <v>*</v>
      </c>
      <c r="BS607" s="21" t="str">
        <f t="shared" si="95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3"/>
        <v>Aderente</v>
      </c>
      <c r="BR608" s="21" t="str">
        <f t="shared" si="94"/>
        <v>*</v>
      </c>
      <c r="BS608" s="21" t="str">
        <f t="shared" si="95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3"/>
        <v>Aderente</v>
      </c>
      <c r="BR609" s="21" t="str">
        <f t="shared" si="94"/>
        <v>*</v>
      </c>
      <c r="BS609" s="21" t="str">
        <f t="shared" si="95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3"/>
        <v>Aderente</v>
      </c>
      <c r="BR610" s="21" t="str">
        <f t="shared" si="94"/>
        <v>*</v>
      </c>
      <c r="BS610" s="21" t="str">
        <f t="shared" si="95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3"/>
        <v>Aderente</v>
      </c>
      <c r="BR611" s="21" t="str">
        <f t="shared" si="94"/>
        <v>*</v>
      </c>
      <c r="BS611" s="21" t="str">
        <f t="shared" si="95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3"/>
        <v>Aderente</v>
      </c>
      <c r="BR612" s="21" t="str">
        <f t="shared" si="94"/>
        <v>*</v>
      </c>
      <c r="BS612" s="21" t="str">
        <f t="shared" si="95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3"/>
        <v>Aderente</v>
      </c>
      <c r="BR613" s="21" t="str">
        <f t="shared" si="94"/>
        <v>*</v>
      </c>
      <c r="BS613" s="21" t="str">
        <f t="shared" si="95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3"/>
        <v>Aderente</v>
      </c>
      <c r="BR614" s="21" t="str">
        <f t="shared" si="94"/>
        <v>*</v>
      </c>
      <c r="BS614" s="21" t="str">
        <f t="shared" si="95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3"/>
        <v>Aderente</v>
      </c>
      <c r="BR615" s="21" t="str">
        <f t="shared" si="94"/>
        <v>*</v>
      </c>
      <c r="BS615" s="21" t="str">
        <f t="shared" si="95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3"/>
        <v>Aderente</v>
      </c>
      <c r="BR616" s="21" t="str">
        <f t="shared" si="94"/>
        <v>*</v>
      </c>
      <c r="BS616" s="21" t="str">
        <f t="shared" si="95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3"/>
        <v>Aderente</v>
      </c>
      <c r="BR617" s="21" t="str">
        <f t="shared" si="94"/>
        <v>*</v>
      </c>
      <c r="BS617" s="21" t="str">
        <f t="shared" si="95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6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3"/>
        <v>Aderente</v>
      </c>
      <c r="BR618" s="21" t="str">
        <f t="shared" si="94"/>
        <v>*</v>
      </c>
      <c r="BS618" s="21" t="str">
        <f t="shared" si="95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3"/>
        <v>Aderente</v>
      </c>
      <c r="BR619" s="21" t="str">
        <f t="shared" si="94"/>
        <v>*</v>
      </c>
      <c r="BS619" s="21" t="str">
        <f t="shared" si="95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3"/>
        <v>Aderente</v>
      </c>
      <c r="BR620" s="21" t="str">
        <f t="shared" si="94"/>
        <v>*</v>
      </c>
      <c r="BS620" s="21" t="str">
        <f t="shared" si="95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3"/>
        <v>Aderente</v>
      </c>
      <c r="BR621" s="21" t="str">
        <f t="shared" si="94"/>
        <v>*</v>
      </c>
      <c r="BS621" s="21" t="str">
        <f t="shared" si="95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7">IF(AND(BR622&lt;1,BS622&lt;1),"Produção e Intervalo",IF(BR622&lt;1,"Intervalo",IF(BS622&lt;1,"Produção","Aderente")))</f>
        <v>Aderente</v>
      </c>
      <c r="BR622" s="21" t="str">
        <f t="shared" ref="BR622:BR685" si="98">IF(OR(B622="",F622=""),"*",AY622/P622)</f>
        <v>*</v>
      </c>
      <c r="BS622" s="21" t="str">
        <f t="shared" ref="BS622:BS685" si="99"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7"/>
        <v>Aderente</v>
      </c>
      <c r="BR623" s="21" t="str">
        <f t="shared" si="98"/>
        <v>*</v>
      </c>
      <c r="BS623" s="21" t="str">
        <f t="shared" si="99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7"/>
        <v>Aderente</v>
      </c>
      <c r="BR624" s="21" t="str">
        <f t="shared" si="98"/>
        <v>*</v>
      </c>
      <c r="BS624" s="21" t="str">
        <f t="shared" si="99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7"/>
        <v>Aderente</v>
      </c>
      <c r="BR625" s="21" t="str">
        <f t="shared" si="98"/>
        <v>*</v>
      </c>
      <c r="BS625" s="21" t="str">
        <f t="shared" si="99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7"/>
        <v>Aderente</v>
      </c>
      <c r="BR626" s="21" t="str">
        <f t="shared" si="98"/>
        <v>*</v>
      </c>
      <c r="BS626" s="21" t="str">
        <f t="shared" si="99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7"/>
        <v>Aderente</v>
      </c>
      <c r="BR627" s="21" t="str">
        <f t="shared" si="98"/>
        <v>*</v>
      </c>
      <c r="BS627" s="21" t="str">
        <f t="shared" si="99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7"/>
        <v>Aderente</v>
      </c>
      <c r="BR628" s="21" t="str">
        <f t="shared" si="98"/>
        <v>*</v>
      </c>
      <c r="BS628" s="21" t="str">
        <f t="shared" si="99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7"/>
        <v>Aderente</v>
      </c>
      <c r="BR629" s="21" t="str">
        <f t="shared" si="98"/>
        <v>*</v>
      </c>
      <c r="BS629" s="21" t="str">
        <f t="shared" si="99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7"/>
        <v>Aderente</v>
      </c>
      <c r="BR630" s="21" t="str">
        <f t="shared" si="98"/>
        <v>*</v>
      </c>
      <c r="BS630" s="21" t="str">
        <f t="shared" si="99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7"/>
        <v>Aderente</v>
      </c>
      <c r="BR631" s="21" t="str">
        <f t="shared" si="98"/>
        <v>*</v>
      </c>
      <c r="BS631" s="21" t="str">
        <f t="shared" si="99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7"/>
        <v>Aderente</v>
      </c>
      <c r="BR632" s="21" t="str">
        <f t="shared" si="98"/>
        <v>*</v>
      </c>
      <c r="BS632" s="21" t="str">
        <f t="shared" si="99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7"/>
        <v>Aderente</v>
      </c>
      <c r="BR633" s="21" t="str">
        <f t="shared" si="98"/>
        <v>*</v>
      </c>
      <c r="BS633" s="21" t="str">
        <f t="shared" si="99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7"/>
        <v>Aderente</v>
      </c>
      <c r="BR634" s="21" t="str">
        <f t="shared" si="98"/>
        <v>*</v>
      </c>
      <c r="BS634" s="21" t="str">
        <f t="shared" si="99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7"/>
        <v>Aderente</v>
      </c>
      <c r="BR635" s="21" t="str">
        <f t="shared" si="98"/>
        <v>*</v>
      </c>
      <c r="BS635" s="21" t="str">
        <f t="shared" si="99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7"/>
        <v>Aderente</v>
      </c>
      <c r="BR636" s="21" t="str">
        <f t="shared" si="98"/>
        <v>*</v>
      </c>
      <c r="BS636" s="21" t="str">
        <f t="shared" si="99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7"/>
        <v>Aderente</v>
      </c>
      <c r="BR637" s="21" t="str">
        <f t="shared" si="98"/>
        <v>*</v>
      </c>
      <c r="BS637" s="21" t="str">
        <f t="shared" si="99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7"/>
        <v>Aderente</v>
      </c>
      <c r="BR638" s="21" t="str">
        <f t="shared" si="98"/>
        <v>*</v>
      </c>
      <c r="BS638" s="21" t="str">
        <f t="shared" si="99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7"/>
        <v>Aderente</v>
      </c>
      <c r="BR639" s="21" t="str">
        <f t="shared" si="98"/>
        <v>*</v>
      </c>
      <c r="BS639" s="21" t="str">
        <f t="shared" si="99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7"/>
        <v>Aderente</v>
      </c>
      <c r="BR640" s="21" t="str">
        <f t="shared" si="98"/>
        <v>*</v>
      </c>
      <c r="BS640" s="21" t="str">
        <f t="shared" si="99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7"/>
        <v>Aderente</v>
      </c>
      <c r="BR641" s="21" t="str">
        <f t="shared" si="98"/>
        <v>*</v>
      </c>
      <c r="BS641" s="21" t="str">
        <f t="shared" si="99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7"/>
        <v>Aderente</v>
      </c>
      <c r="BR642" s="21" t="str">
        <f t="shared" si="98"/>
        <v>*</v>
      </c>
      <c r="BS642" s="21" t="str">
        <f t="shared" si="99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7"/>
        <v>Aderente</v>
      </c>
      <c r="BR643" s="21" t="str">
        <f t="shared" si="98"/>
        <v>*</v>
      </c>
      <c r="BS643" s="21" t="str">
        <f t="shared" si="99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7"/>
        <v>Aderente</v>
      </c>
      <c r="BR644" s="21" t="str">
        <f t="shared" si="98"/>
        <v>*</v>
      </c>
      <c r="BS644" s="21" t="str">
        <f t="shared" si="99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7"/>
        <v>Aderente</v>
      </c>
      <c r="BR645" s="21" t="str">
        <f t="shared" si="98"/>
        <v>*</v>
      </c>
      <c r="BS645" s="21" t="str">
        <f t="shared" si="99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7"/>
        <v>Aderente</v>
      </c>
      <c r="BR646" s="21" t="str">
        <f t="shared" si="98"/>
        <v>*</v>
      </c>
      <c r="BS646" s="21" t="str">
        <f t="shared" si="99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7"/>
        <v>Aderente</v>
      </c>
      <c r="BR647" s="21" t="str">
        <f t="shared" si="98"/>
        <v>*</v>
      </c>
      <c r="BS647" s="21" t="str">
        <f t="shared" si="99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7"/>
        <v>Aderente</v>
      </c>
      <c r="BR648" s="21" t="str">
        <f t="shared" si="98"/>
        <v>*</v>
      </c>
      <c r="BS648" s="21" t="str">
        <f t="shared" si="99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7"/>
        <v>Aderente</v>
      </c>
      <c r="BR649" s="21" t="str">
        <f t="shared" si="98"/>
        <v>*</v>
      </c>
      <c r="BS649" s="21" t="str">
        <f t="shared" si="99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7"/>
        <v>Aderente</v>
      </c>
      <c r="BR650" s="21" t="str">
        <f t="shared" si="98"/>
        <v>*</v>
      </c>
      <c r="BS650" s="21" t="str">
        <f t="shared" si="99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7"/>
        <v>Aderente</v>
      </c>
      <c r="BR651" s="21" t="str">
        <f t="shared" si="98"/>
        <v>*</v>
      </c>
      <c r="BS651" s="21" t="str">
        <f t="shared" si="99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7"/>
        <v>Aderente</v>
      </c>
      <c r="BR652" s="21" t="str">
        <f t="shared" si="98"/>
        <v>*</v>
      </c>
      <c r="BS652" s="21" t="str">
        <f t="shared" si="99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7"/>
        <v>Aderente</v>
      </c>
      <c r="BR653" s="21" t="str">
        <f t="shared" si="98"/>
        <v>*</v>
      </c>
      <c r="BS653" s="21" t="str">
        <f t="shared" si="99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7"/>
        <v>Aderente</v>
      </c>
      <c r="BR654" s="21" t="str">
        <f t="shared" si="98"/>
        <v>*</v>
      </c>
      <c r="BS654" s="21" t="str">
        <f t="shared" si="99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7"/>
        <v>Aderente</v>
      </c>
      <c r="BR655" s="21" t="str">
        <f t="shared" si="98"/>
        <v>*</v>
      </c>
      <c r="BS655" s="21" t="str">
        <f t="shared" si="99"/>
        <v>*</v>
      </c>
      <c r="BT655" s="8" t="str">
        <f>IF(BN655="","",SUBSTITUTE(BM655," ","")&amp;SUBSTITUTE(BN655," ",""))</f>
        <v/>
      </c>
    </row>
    <row r="656" spans="1:72" ht="18.75" hidden="1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7"/>
        <v>Aderente</v>
      </c>
      <c r="BR656" s="21" t="str">
        <f t="shared" si="98"/>
        <v>*</v>
      </c>
      <c r="BS656" s="21" t="str">
        <f t="shared" si="99"/>
        <v>*</v>
      </c>
      <c r="BT656" s="8" t="str">
        <f>IF(BN656="","",SUBSTITUTE(BM656," ","")&amp;SUBSTITUTE(BN656," ",""))</f>
        <v/>
      </c>
    </row>
    <row r="657" spans="1:72" ht="23.25" hidden="1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7"/>
        <v>Aderente</v>
      </c>
      <c r="BR657" s="21" t="str">
        <f t="shared" si="98"/>
        <v>*</v>
      </c>
      <c r="BS657" s="21" t="str">
        <f t="shared" si="99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7"/>
        <v>Aderente</v>
      </c>
      <c r="BR658" s="21" t="str">
        <f t="shared" si="98"/>
        <v>*</v>
      </c>
      <c r="BS658" s="21" t="str">
        <f t="shared" si="99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7"/>
        <v>Aderente</v>
      </c>
      <c r="BR659" s="21" t="str">
        <f t="shared" si="98"/>
        <v>*</v>
      </c>
      <c r="BS659" s="21" t="str">
        <f t="shared" si="99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7"/>
        <v>Aderente</v>
      </c>
      <c r="BR660" s="21" t="str">
        <f t="shared" si="98"/>
        <v>*</v>
      </c>
      <c r="BS660" s="21" t="str">
        <f t="shared" si="99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7"/>
        <v>Aderente</v>
      </c>
      <c r="BR661" s="21" t="str">
        <f t="shared" si="98"/>
        <v>*</v>
      </c>
      <c r="BS661" s="21" t="str">
        <f t="shared" si="99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7"/>
        <v>Aderente</v>
      </c>
      <c r="BR662" s="21" t="str">
        <f t="shared" si="98"/>
        <v>*</v>
      </c>
      <c r="BS662" s="21" t="str">
        <f t="shared" si="99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7"/>
        <v>Aderente</v>
      </c>
      <c r="BR663" s="21" t="str">
        <f t="shared" si="98"/>
        <v>*</v>
      </c>
      <c r="BS663" s="21" t="str">
        <f t="shared" si="99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7"/>
        <v>Aderente</v>
      </c>
      <c r="BR664" s="21" t="str">
        <f t="shared" si="98"/>
        <v>*</v>
      </c>
      <c r="BS664" s="21" t="str">
        <f t="shared" si="99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7"/>
        <v>Aderente</v>
      </c>
      <c r="BR665" s="21" t="str">
        <f t="shared" si="98"/>
        <v>*</v>
      </c>
      <c r="BS665" s="21" t="str">
        <f t="shared" si="99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7"/>
        <v>Aderente</v>
      </c>
      <c r="BR666" s="21" t="str">
        <f t="shared" si="98"/>
        <v>*</v>
      </c>
      <c r="BS666" s="21" t="str">
        <f t="shared" si="99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7"/>
        <v>Aderente</v>
      </c>
      <c r="BR667" s="21" t="str">
        <f t="shared" si="98"/>
        <v>*</v>
      </c>
      <c r="BS667" s="21" t="str">
        <f t="shared" si="99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7"/>
        <v>Aderente</v>
      </c>
      <c r="BR668" s="21" t="str">
        <f t="shared" si="98"/>
        <v>*</v>
      </c>
      <c r="BS668" s="21" t="str">
        <f t="shared" si="99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7"/>
        <v>Aderente</v>
      </c>
      <c r="BR669" s="21" t="str">
        <f t="shared" si="98"/>
        <v>*</v>
      </c>
      <c r="BS669" s="21" t="str">
        <f t="shared" si="99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7"/>
        <v>Aderente</v>
      </c>
      <c r="BR670" s="21" t="str">
        <f t="shared" si="98"/>
        <v>*</v>
      </c>
      <c r="BS670" s="21" t="str">
        <f t="shared" si="99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7"/>
        <v>Aderente</v>
      </c>
      <c r="BR671" s="21" t="str">
        <f t="shared" si="98"/>
        <v>*</v>
      </c>
      <c r="BS671" s="21" t="str">
        <f t="shared" si="99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7"/>
        <v>Aderente</v>
      </c>
      <c r="BR672" s="21" t="str">
        <f t="shared" si="98"/>
        <v>*</v>
      </c>
      <c r="BS672" s="21" t="str">
        <f t="shared" si="99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7"/>
        <v>Aderente</v>
      </c>
      <c r="BR673" s="21" t="str">
        <f t="shared" si="98"/>
        <v>*</v>
      </c>
      <c r="BS673" s="21" t="str">
        <f t="shared" si="99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7"/>
        <v>Aderente</v>
      </c>
      <c r="BR674" s="21" t="str">
        <f t="shared" si="98"/>
        <v>*</v>
      </c>
      <c r="BS674" s="21" t="str">
        <f t="shared" si="99"/>
        <v>*</v>
      </c>
      <c r="BT674" s="8" t="str">
        <f>IF(BN674="","",SUBSTITUTE(BM674," ","")&amp;SUBSTITUTE(BN674," ",""))</f>
        <v/>
      </c>
    </row>
    <row r="675" spans="1:72" ht="22.5" hidden="1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7"/>
        <v>Aderente</v>
      </c>
      <c r="BR675" s="21" t="str">
        <f t="shared" si="98"/>
        <v>*</v>
      </c>
      <c r="BS675" s="21" t="str">
        <f t="shared" si="99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7"/>
        <v>Aderente</v>
      </c>
      <c r="BR676" s="21" t="str">
        <f t="shared" si="98"/>
        <v>*</v>
      </c>
      <c r="BS676" s="21" t="str">
        <f t="shared" si="99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7"/>
        <v>Aderente</v>
      </c>
      <c r="BR677" s="21" t="str">
        <f t="shared" si="98"/>
        <v>*</v>
      </c>
      <c r="BS677" s="21" t="str">
        <f t="shared" si="99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7"/>
        <v>Aderente</v>
      </c>
      <c r="BR678" s="21" t="str">
        <f t="shared" si="98"/>
        <v>*</v>
      </c>
      <c r="BS678" s="21" t="str">
        <f t="shared" si="99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7"/>
        <v>Aderente</v>
      </c>
      <c r="BR679" s="21" t="str">
        <f t="shared" si="98"/>
        <v>*</v>
      </c>
      <c r="BS679" s="21" t="str">
        <f t="shared" si="99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7"/>
        <v>Aderente</v>
      </c>
      <c r="BR680" s="21" t="str">
        <f t="shared" si="98"/>
        <v>*</v>
      </c>
      <c r="BS680" s="21" t="str">
        <f t="shared" si="99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7"/>
        <v>Aderente</v>
      </c>
      <c r="BR681" s="21" t="str">
        <f t="shared" si="98"/>
        <v>*</v>
      </c>
      <c r="BS681" s="21" t="str">
        <f t="shared" si="99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100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7"/>
        <v>Aderente</v>
      </c>
      <c r="BR682" s="21" t="str">
        <f t="shared" si="98"/>
        <v>*</v>
      </c>
      <c r="BS682" s="21" t="str">
        <f t="shared" si="99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0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7"/>
        <v>Aderente</v>
      </c>
      <c r="BR683" s="21" t="str">
        <f t="shared" si="98"/>
        <v>*</v>
      </c>
      <c r="BS683" s="21" t="str">
        <f t="shared" si="99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0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7"/>
        <v>Aderente</v>
      </c>
      <c r="BR684" s="21" t="str">
        <f t="shared" si="98"/>
        <v>*</v>
      </c>
      <c r="BS684" s="21" t="str">
        <f t="shared" si="99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0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7"/>
        <v>Aderente</v>
      </c>
      <c r="BR685" s="21" t="str">
        <f t="shared" si="98"/>
        <v>*</v>
      </c>
      <c r="BS685" s="21" t="str">
        <f t="shared" si="99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0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1">IF(AND(BR686&lt;1,BS686&lt;1),"Produção e Intervalo",IF(BR686&lt;1,"Intervalo",IF(BS686&lt;1,"Produção","Aderente")))</f>
        <v>Aderente</v>
      </c>
      <c r="BR686" s="21" t="str">
        <f t="shared" ref="BR686:BR749" si="102">IF(OR(B686="",F686=""),"*",AY686/P686)</f>
        <v>*</v>
      </c>
      <c r="BS686" s="21" t="str">
        <f t="shared" ref="BS686:BS749" si="103"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0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1"/>
        <v>Aderente</v>
      </c>
      <c r="BR687" s="21" t="str">
        <f t="shared" si="102"/>
        <v>*</v>
      </c>
      <c r="BS687" s="21" t="str">
        <f t="shared" si="103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0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1"/>
        <v>Aderente</v>
      </c>
      <c r="BR688" s="21" t="str">
        <f t="shared" si="102"/>
        <v>*</v>
      </c>
      <c r="BS688" s="21" t="str">
        <f t="shared" si="103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0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1"/>
        <v>Aderente</v>
      </c>
      <c r="BR689" s="21" t="str">
        <f t="shared" si="102"/>
        <v>*</v>
      </c>
      <c r="BS689" s="21" t="str">
        <f t="shared" si="103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0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1"/>
        <v>Aderente</v>
      </c>
      <c r="BR690" s="21" t="str">
        <f t="shared" si="102"/>
        <v>*</v>
      </c>
      <c r="BS690" s="21" t="str">
        <f t="shared" si="103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0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1"/>
        <v>Aderente</v>
      </c>
      <c r="BR691" s="21" t="str">
        <f t="shared" si="102"/>
        <v>*</v>
      </c>
      <c r="BS691" s="21" t="str">
        <f t="shared" si="103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0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1"/>
        <v>Aderente</v>
      </c>
      <c r="BR692" s="21" t="str">
        <f t="shared" si="102"/>
        <v>*</v>
      </c>
      <c r="BS692" s="21" t="str">
        <f t="shared" si="103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0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1"/>
        <v>Aderente</v>
      </c>
      <c r="BR693" s="21" t="str">
        <f t="shared" si="102"/>
        <v>*</v>
      </c>
      <c r="BS693" s="21" t="str">
        <f t="shared" si="103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0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1"/>
        <v>Aderente</v>
      </c>
      <c r="BR694" s="21" t="str">
        <f t="shared" si="102"/>
        <v>*</v>
      </c>
      <c r="BS694" s="21" t="str">
        <f t="shared" si="103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0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1"/>
        <v>Aderente</v>
      </c>
      <c r="BR695" s="21" t="str">
        <f t="shared" si="102"/>
        <v>*</v>
      </c>
      <c r="BS695" s="21" t="str">
        <f t="shared" si="103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0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1"/>
        <v>Aderente</v>
      </c>
      <c r="BR696" s="21" t="str">
        <f t="shared" si="102"/>
        <v>*</v>
      </c>
      <c r="BS696" s="21" t="str">
        <f t="shared" si="103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0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1"/>
        <v>Aderente</v>
      </c>
      <c r="BR697" s="21" t="str">
        <f t="shared" si="102"/>
        <v>*</v>
      </c>
      <c r="BS697" s="21" t="str">
        <f t="shared" si="103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0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1"/>
        <v>Aderente</v>
      </c>
      <c r="BR698" s="21" t="str">
        <f t="shared" si="102"/>
        <v>*</v>
      </c>
      <c r="BS698" s="21" t="str">
        <f t="shared" si="103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0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1"/>
        <v>Aderente</v>
      </c>
      <c r="BR699" s="21" t="str">
        <f t="shared" si="102"/>
        <v>*</v>
      </c>
      <c r="BS699" s="21" t="str">
        <f t="shared" si="103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0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1"/>
        <v>Aderente</v>
      </c>
      <c r="BR700" s="21" t="str">
        <f t="shared" si="102"/>
        <v>*</v>
      </c>
      <c r="BS700" s="21" t="str">
        <f t="shared" si="103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0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1"/>
        <v>Aderente</v>
      </c>
      <c r="BR701" s="21" t="str">
        <f t="shared" si="102"/>
        <v>*</v>
      </c>
      <c r="BS701" s="21" t="str">
        <f t="shared" si="103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0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1"/>
        <v>Aderente</v>
      </c>
      <c r="BR702" s="21" t="str">
        <f t="shared" si="102"/>
        <v>*</v>
      </c>
      <c r="BS702" s="21" t="str">
        <f t="shared" si="103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0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1"/>
        <v>Aderente</v>
      </c>
      <c r="BR703" s="21" t="str">
        <f t="shared" si="102"/>
        <v>*</v>
      </c>
      <c r="BS703" s="21" t="str">
        <f t="shared" si="103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0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1"/>
        <v>Aderente</v>
      </c>
      <c r="BR704" s="21" t="str">
        <f t="shared" si="102"/>
        <v>*</v>
      </c>
      <c r="BS704" s="21" t="str">
        <f t="shared" si="103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0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1"/>
        <v>Aderente</v>
      </c>
      <c r="BR705" s="21" t="str">
        <f t="shared" si="102"/>
        <v>*</v>
      </c>
      <c r="BS705" s="21" t="str">
        <f t="shared" si="103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0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1"/>
        <v>Aderente</v>
      </c>
      <c r="BR706" s="21" t="str">
        <f t="shared" si="102"/>
        <v>*</v>
      </c>
      <c r="BS706" s="21" t="str">
        <f t="shared" si="103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0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1"/>
        <v>Aderente</v>
      </c>
      <c r="BR707" s="21" t="str">
        <f t="shared" si="102"/>
        <v>*</v>
      </c>
      <c r="BS707" s="21" t="str">
        <f t="shared" si="103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0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1"/>
        <v>Aderente</v>
      </c>
      <c r="BR708" s="21" t="str">
        <f t="shared" si="102"/>
        <v>*</v>
      </c>
      <c r="BS708" s="21" t="str">
        <f t="shared" si="103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0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1"/>
        <v>Aderente</v>
      </c>
      <c r="BR709" s="21" t="str">
        <f t="shared" si="102"/>
        <v>*</v>
      </c>
      <c r="BS709" s="21" t="str">
        <f t="shared" si="103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0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1"/>
        <v>Aderente</v>
      </c>
      <c r="BR710" s="21" t="str">
        <f t="shared" si="102"/>
        <v>*</v>
      </c>
      <c r="BS710" s="21" t="str">
        <f t="shared" si="103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0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1"/>
        <v>Aderente</v>
      </c>
      <c r="BR711" s="21" t="str">
        <f t="shared" si="102"/>
        <v>*</v>
      </c>
      <c r="BS711" s="21" t="str">
        <f t="shared" si="103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0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1"/>
        <v>Aderente</v>
      </c>
      <c r="BR712" s="21" t="str">
        <f t="shared" si="102"/>
        <v>*</v>
      </c>
      <c r="BS712" s="21" t="str">
        <f t="shared" si="103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0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1"/>
        <v>Aderente</v>
      </c>
      <c r="BR713" s="21" t="str">
        <f t="shared" si="102"/>
        <v>*</v>
      </c>
      <c r="BS713" s="21" t="str">
        <f t="shared" si="103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0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1"/>
        <v>Aderente</v>
      </c>
      <c r="BR714" s="21" t="str">
        <f t="shared" si="102"/>
        <v>*</v>
      </c>
      <c r="BS714" s="21" t="str">
        <f t="shared" si="103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0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1"/>
        <v>Aderente</v>
      </c>
      <c r="BR715" s="21" t="str">
        <f t="shared" si="102"/>
        <v>*</v>
      </c>
      <c r="BS715" s="21" t="str">
        <f t="shared" si="103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0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1"/>
        <v>Aderente</v>
      </c>
      <c r="BR716" s="21" t="str">
        <f t="shared" si="102"/>
        <v>*</v>
      </c>
      <c r="BS716" s="21" t="str">
        <f t="shared" si="103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0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1"/>
        <v>Aderente</v>
      </c>
      <c r="BR717" s="21" t="str">
        <f t="shared" si="102"/>
        <v>*</v>
      </c>
      <c r="BS717" s="21" t="str">
        <f t="shared" si="103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0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1"/>
        <v>Aderente</v>
      </c>
      <c r="BR718" s="21" t="str">
        <f t="shared" si="102"/>
        <v>*</v>
      </c>
      <c r="BS718" s="21" t="str">
        <f t="shared" si="103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0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1"/>
        <v>Aderente</v>
      </c>
      <c r="BR719" s="21" t="str">
        <f t="shared" si="102"/>
        <v>*</v>
      </c>
      <c r="BS719" s="21" t="str">
        <f t="shared" si="103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0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1"/>
        <v>Aderente</v>
      </c>
      <c r="BR720" s="21" t="str">
        <f t="shared" si="102"/>
        <v>*</v>
      </c>
      <c r="BS720" s="21" t="str">
        <f t="shared" si="103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0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1"/>
        <v>Aderente</v>
      </c>
      <c r="BR721" s="21" t="str">
        <f t="shared" si="102"/>
        <v>*</v>
      </c>
      <c r="BS721" s="21" t="str">
        <f t="shared" si="103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0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1"/>
        <v>Aderente</v>
      </c>
      <c r="BR722" s="21" t="str">
        <f t="shared" si="102"/>
        <v>*</v>
      </c>
      <c r="BS722" s="21" t="str">
        <f t="shared" si="103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0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1"/>
        <v>Aderente</v>
      </c>
      <c r="BR723" s="21" t="str">
        <f t="shared" si="102"/>
        <v>*</v>
      </c>
      <c r="BS723" s="21" t="str">
        <f t="shared" si="103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0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1"/>
        <v>Aderente</v>
      </c>
      <c r="BR724" s="21" t="str">
        <f t="shared" si="102"/>
        <v>*</v>
      </c>
      <c r="BS724" s="21" t="str">
        <f t="shared" si="103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0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1"/>
        <v>Aderente</v>
      </c>
      <c r="BR725" s="21" t="str">
        <f t="shared" si="102"/>
        <v>*</v>
      </c>
      <c r="BS725" s="21" t="str">
        <f t="shared" si="103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0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1"/>
        <v>Aderente</v>
      </c>
      <c r="BR726" s="21" t="str">
        <f t="shared" si="102"/>
        <v>*</v>
      </c>
      <c r="BS726" s="21" t="str">
        <f t="shared" si="103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0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1"/>
        <v>Aderente</v>
      </c>
      <c r="BR727" s="21" t="str">
        <f t="shared" si="102"/>
        <v>*</v>
      </c>
      <c r="BS727" s="21" t="str">
        <f t="shared" si="103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0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1"/>
        <v>Aderente</v>
      </c>
      <c r="BR728" s="21" t="str">
        <f t="shared" si="102"/>
        <v>*</v>
      </c>
      <c r="BS728" s="21" t="str">
        <f t="shared" si="103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0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1"/>
        <v>Aderente</v>
      </c>
      <c r="BR729" s="21" t="str">
        <f t="shared" si="102"/>
        <v>*</v>
      </c>
      <c r="BS729" s="21" t="str">
        <f t="shared" si="103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0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1"/>
        <v>Aderente</v>
      </c>
      <c r="BR730" s="21" t="str">
        <f t="shared" si="102"/>
        <v>*</v>
      </c>
      <c r="BS730" s="21" t="str">
        <f t="shared" si="103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0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1"/>
        <v>Aderente</v>
      </c>
      <c r="BR731" s="21" t="str">
        <f t="shared" si="102"/>
        <v>*</v>
      </c>
      <c r="BS731" s="21" t="str">
        <f t="shared" si="103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0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1"/>
        <v>Aderente</v>
      </c>
      <c r="BR732" s="21" t="str">
        <f t="shared" si="102"/>
        <v>*</v>
      </c>
      <c r="BS732" s="21" t="str">
        <f t="shared" si="103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0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1"/>
        <v>Aderente</v>
      </c>
      <c r="BR733" s="21" t="str">
        <f t="shared" si="102"/>
        <v>*</v>
      </c>
      <c r="BS733" s="21" t="str">
        <f t="shared" si="103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0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1"/>
        <v>Aderente</v>
      </c>
      <c r="BR734" s="21" t="str">
        <f t="shared" si="102"/>
        <v>*</v>
      </c>
      <c r="BS734" s="21" t="str">
        <f t="shared" si="103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0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1"/>
        <v>Aderente</v>
      </c>
      <c r="BR735" s="21" t="str">
        <f t="shared" si="102"/>
        <v>*</v>
      </c>
      <c r="BS735" s="21" t="str">
        <f t="shared" si="103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0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1"/>
        <v>Aderente</v>
      </c>
      <c r="BR736" s="21" t="str">
        <f t="shared" si="102"/>
        <v>*</v>
      </c>
      <c r="BS736" s="21" t="str">
        <f t="shared" si="103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0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1"/>
        <v>Aderente</v>
      </c>
      <c r="BR737" s="21" t="str">
        <f t="shared" si="102"/>
        <v>*</v>
      </c>
      <c r="BS737" s="21" t="str">
        <f t="shared" si="103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0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1"/>
        <v>Aderente</v>
      </c>
      <c r="BR738" s="21" t="str">
        <f t="shared" si="102"/>
        <v>*</v>
      </c>
      <c r="BS738" s="21" t="str">
        <f t="shared" si="103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0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1"/>
        <v>Aderente</v>
      </c>
      <c r="BR739" s="21" t="str">
        <f t="shared" si="102"/>
        <v>*</v>
      </c>
      <c r="BS739" s="21" t="str">
        <f t="shared" si="103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0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1"/>
        <v>Aderente</v>
      </c>
      <c r="BR740" s="21" t="str">
        <f t="shared" si="102"/>
        <v>*</v>
      </c>
      <c r="BS740" s="21" t="str">
        <f t="shared" si="103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0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1"/>
        <v>Aderente</v>
      </c>
      <c r="BR741" s="21" t="str">
        <f t="shared" si="102"/>
        <v>*</v>
      </c>
      <c r="BS741" s="21" t="str">
        <f t="shared" si="103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0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1"/>
        <v>Aderente</v>
      </c>
      <c r="BR742" s="21" t="str">
        <f t="shared" si="102"/>
        <v>*</v>
      </c>
      <c r="BS742" s="21" t="str">
        <f t="shared" si="103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0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1"/>
        <v>Aderente</v>
      </c>
      <c r="BR743" s="21" t="str">
        <f t="shared" si="102"/>
        <v>*</v>
      </c>
      <c r="BS743" s="21" t="str">
        <f t="shared" si="103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0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1"/>
        <v>Aderente</v>
      </c>
      <c r="BR744" s="21" t="str">
        <f t="shared" si="102"/>
        <v>*</v>
      </c>
      <c r="BS744" s="21" t="str">
        <f t="shared" si="103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0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1"/>
        <v>Aderente</v>
      </c>
      <c r="BR745" s="21" t="str">
        <f t="shared" si="102"/>
        <v>*</v>
      </c>
      <c r="BS745" s="21" t="str">
        <f t="shared" si="103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4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1"/>
        <v>Aderente</v>
      </c>
      <c r="BR746" s="21" t="str">
        <f t="shared" si="102"/>
        <v>*</v>
      </c>
      <c r="BS746" s="21" t="str">
        <f t="shared" si="103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1"/>
        <v>Aderente</v>
      </c>
      <c r="BR747" s="21" t="str">
        <f t="shared" si="102"/>
        <v>*</v>
      </c>
      <c r="BS747" s="21" t="str">
        <f t="shared" si="103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1"/>
        <v>Aderente</v>
      </c>
      <c r="BR748" s="21" t="str">
        <f t="shared" si="102"/>
        <v>*</v>
      </c>
      <c r="BS748" s="21" t="str">
        <f t="shared" si="103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1"/>
        <v>Aderente</v>
      </c>
      <c r="BR749" s="21" t="str">
        <f t="shared" si="102"/>
        <v>*</v>
      </c>
      <c r="BS749" s="21" t="str">
        <f t="shared" si="103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5">IF(AND(BR750&lt;1,BS750&lt;1),"Produção e Intervalo",IF(BR750&lt;1,"Intervalo",IF(BS750&lt;1,"Produção","Aderente")))</f>
        <v>Aderente</v>
      </c>
      <c r="BR750" s="21" t="str">
        <f t="shared" ref="BR750:BR813" si="106">IF(OR(B750="",F750=""),"*",AY750/P750)</f>
        <v>*</v>
      </c>
      <c r="BS750" s="21" t="str">
        <f t="shared" ref="BS750:BS813" si="107"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5"/>
        <v>Aderente</v>
      </c>
      <c r="BR751" s="21" t="str">
        <f t="shared" si="106"/>
        <v>*</v>
      </c>
      <c r="BS751" s="21" t="str">
        <f t="shared" si="107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5"/>
        <v>Aderente</v>
      </c>
      <c r="BR752" s="21" t="str">
        <f t="shared" si="106"/>
        <v>*</v>
      </c>
      <c r="BS752" s="21" t="str">
        <f t="shared" si="107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5"/>
        <v>Aderente</v>
      </c>
      <c r="BR753" s="21" t="str">
        <f t="shared" si="106"/>
        <v>*</v>
      </c>
      <c r="BS753" s="21" t="str">
        <f t="shared" si="107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5"/>
        <v>Aderente</v>
      </c>
      <c r="BR754" s="21" t="str">
        <f t="shared" si="106"/>
        <v>*</v>
      </c>
      <c r="BS754" s="21" t="str">
        <f t="shared" si="107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5"/>
        <v>Aderente</v>
      </c>
      <c r="BR755" s="21" t="str">
        <f t="shared" si="106"/>
        <v>*</v>
      </c>
      <c r="BS755" s="21" t="str">
        <f t="shared" si="107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5"/>
        <v>Aderente</v>
      </c>
      <c r="BR756" s="21" t="str">
        <f t="shared" si="106"/>
        <v>*</v>
      </c>
      <c r="BS756" s="21" t="str">
        <f t="shared" si="107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5"/>
        <v>Aderente</v>
      </c>
      <c r="BR757" s="21" t="str">
        <f t="shared" si="106"/>
        <v>*</v>
      </c>
      <c r="BS757" s="21" t="str">
        <f t="shared" si="107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5"/>
        <v>Aderente</v>
      </c>
      <c r="BR758" s="21" t="str">
        <f t="shared" si="106"/>
        <v>*</v>
      </c>
      <c r="BS758" s="21" t="str">
        <f t="shared" si="107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5"/>
        <v>Aderente</v>
      </c>
      <c r="BR759" s="21" t="str">
        <f t="shared" si="106"/>
        <v>*</v>
      </c>
      <c r="BS759" s="21" t="str">
        <f t="shared" si="107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5"/>
        <v>Aderente</v>
      </c>
      <c r="BR760" s="21" t="str">
        <f t="shared" si="106"/>
        <v>*</v>
      </c>
      <c r="BS760" s="21" t="str">
        <f t="shared" si="107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5"/>
        <v>Aderente</v>
      </c>
      <c r="BR761" s="21" t="str">
        <f t="shared" si="106"/>
        <v>*</v>
      </c>
      <c r="BS761" s="21" t="str">
        <f t="shared" si="107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5"/>
        <v>Aderente</v>
      </c>
      <c r="BR762" s="21" t="str">
        <f t="shared" si="106"/>
        <v>*</v>
      </c>
      <c r="BS762" s="21" t="str">
        <f t="shared" si="107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5"/>
        <v>Aderente</v>
      </c>
      <c r="BR763" s="21" t="str">
        <f t="shared" si="106"/>
        <v>*</v>
      </c>
      <c r="BS763" s="21" t="str">
        <f t="shared" si="107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5"/>
        <v>Aderente</v>
      </c>
      <c r="BR764" s="21" t="str">
        <f t="shared" si="106"/>
        <v>*</v>
      </c>
      <c r="BS764" s="21" t="str">
        <f t="shared" si="107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5"/>
        <v>Aderente</v>
      </c>
      <c r="BR765" s="21" t="str">
        <f t="shared" si="106"/>
        <v>*</v>
      </c>
      <c r="BS765" s="21" t="str">
        <f t="shared" si="107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5"/>
        <v>Aderente</v>
      </c>
      <c r="BR766" s="21" t="str">
        <f t="shared" si="106"/>
        <v>*</v>
      </c>
      <c r="BS766" s="21" t="str">
        <f t="shared" si="107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5"/>
        <v>Aderente</v>
      </c>
      <c r="BR767" s="21" t="str">
        <f t="shared" si="106"/>
        <v>*</v>
      </c>
      <c r="BS767" s="21" t="str">
        <f t="shared" si="107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5"/>
        <v>Aderente</v>
      </c>
      <c r="BR768" s="21" t="str">
        <f t="shared" si="106"/>
        <v>*</v>
      </c>
      <c r="BS768" s="21" t="str">
        <f t="shared" si="107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5"/>
        <v>Aderente</v>
      </c>
      <c r="BR769" s="21" t="str">
        <f t="shared" si="106"/>
        <v>*</v>
      </c>
      <c r="BS769" s="21" t="str">
        <f t="shared" si="107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5"/>
        <v>Aderente</v>
      </c>
      <c r="BR770" s="21" t="str">
        <f t="shared" si="106"/>
        <v>*</v>
      </c>
      <c r="BS770" s="21" t="str">
        <f t="shared" si="107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5"/>
        <v>Aderente</v>
      </c>
      <c r="BR771" s="21" t="str">
        <f t="shared" si="106"/>
        <v>*</v>
      </c>
      <c r="BS771" s="21" t="str">
        <f t="shared" si="107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5"/>
        <v>Aderente</v>
      </c>
      <c r="BR772" s="21" t="str">
        <f t="shared" si="106"/>
        <v>*</v>
      </c>
      <c r="BS772" s="21" t="str">
        <f t="shared" si="107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5"/>
        <v>Aderente</v>
      </c>
      <c r="BR773" s="21" t="str">
        <f t="shared" si="106"/>
        <v>*</v>
      </c>
      <c r="BS773" s="21" t="str">
        <f t="shared" si="107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5"/>
        <v>Aderente</v>
      </c>
      <c r="BR774" s="21" t="str">
        <f t="shared" si="106"/>
        <v>*</v>
      </c>
      <c r="BS774" s="21" t="str">
        <f t="shared" si="107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5"/>
        <v>Aderente</v>
      </c>
      <c r="BR775" s="21" t="str">
        <f t="shared" si="106"/>
        <v>*</v>
      </c>
      <c r="BS775" s="21" t="str">
        <f t="shared" si="107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5"/>
        <v>Aderente</v>
      </c>
      <c r="BR776" s="21" t="str">
        <f t="shared" si="106"/>
        <v>*</v>
      </c>
      <c r="BS776" s="21" t="str">
        <f t="shared" si="107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5"/>
        <v>Aderente</v>
      </c>
      <c r="BR777" s="21" t="str">
        <f t="shared" si="106"/>
        <v>*</v>
      </c>
      <c r="BS777" s="21" t="str">
        <f t="shared" si="107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5"/>
        <v>Aderente</v>
      </c>
      <c r="BR778" s="21" t="str">
        <f t="shared" si="106"/>
        <v>*</v>
      </c>
      <c r="BS778" s="21" t="str">
        <f t="shared" si="107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5"/>
        <v>Aderente</v>
      </c>
      <c r="BR779" s="21" t="str">
        <f t="shared" si="106"/>
        <v>*</v>
      </c>
      <c r="BS779" s="21" t="str">
        <f t="shared" si="107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5"/>
        <v>Aderente</v>
      </c>
      <c r="BR780" s="21" t="str">
        <f t="shared" si="106"/>
        <v>*</v>
      </c>
      <c r="BS780" s="21" t="str">
        <f t="shared" si="107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5"/>
        <v>Aderente</v>
      </c>
      <c r="BR781" s="21" t="str">
        <f t="shared" si="106"/>
        <v>*</v>
      </c>
      <c r="BS781" s="21" t="str">
        <f t="shared" si="107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5"/>
        <v>Aderente</v>
      </c>
      <c r="BR782" s="21" t="str">
        <f t="shared" si="106"/>
        <v>*</v>
      </c>
      <c r="BS782" s="21" t="str">
        <f t="shared" si="107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5"/>
        <v>Aderente</v>
      </c>
      <c r="BR783" s="21" t="str">
        <f t="shared" si="106"/>
        <v>*</v>
      </c>
      <c r="BS783" s="21" t="str">
        <f t="shared" si="107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5"/>
        <v>Aderente</v>
      </c>
      <c r="BR784" s="21" t="str">
        <f t="shared" si="106"/>
        <v>*</v>
      </c>
      <c r="BS784" s="21" t="str">
        <f t="shared" si="107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5"/>
        <v>Aderente</v>
      </c>
      <c r="BR785" s="21" t="str">
        <f t="shared" si="106"/>
        <v>*</v>
      </c>
      <c r="BS785" s="21" t="str">
        <f t="shared" si="107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5"/>
        <v>Aderente</v>
      </c>
      <c r="BR786" s="21" t="str">
        <f t="shared" si="106"/>
        <v>*</v>
      </c>
      <c r="BS786" s="21" t="str">
        <f t="shared" si="107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5"/>
        <v>Aderente</v>
      </c>
      <c r="BR787" s="21" t="str">
        <f t="shared" si="106"/>
        <v>*</v>
      </c>
      <c r="BS787" s="21" t="str">
        <f t="shared" si="107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5"/>
        <v>Aderente</v>
      </c>
      <c r="BR788" s="21" t="str">
        <f t="shared" si="106"/>
        <v>*</v>
      </c>
      <c r="BS788" s="21" t="str">
        <f t="shared" si="107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5"/>
        <v>Aderente</v>
      </c>
      <c r="BR789" s="21" t="str">
        <f t="shared" si="106"/>
        <v>*</v>
      </c>
      <c r="BS789" s="21" t="str">
        <f t="shared" si="107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5"/>
        <v>Aderente</v>
      </c>
      <c r="BR790" s="21" t="str">
        <f t="shared" si="106"/>
        <v>*</v>
      </c>
      <c r="BS790" s="21" t="str">
        <f t="shared" si="107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5"/>
        <v>Aderente</v>
      </c>
      <c r="BR791" s="21" t="str">
        <f t="shared" si="106"/>
        <v>*</v>
      </c>
      <c r="BS791" s="21" t="str">
        <f t="shared" si="107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5"/>
        <v>Aderente</v>
      </c>
      <c r="BR792" s="21" t="str">
        <f t="shared" si="106"/>
        <v>*</v>
      </c>
      <c r="BS792" s="21" t="str">
        <f t="shared" si="107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5"/>
        <v>Aderente</v>
      </c>
      <c r="BR793" s="21" t="str">
        <f t="shared" si="106"/>
        <v>*</v>
      </c>
      <c r="BS793" s="21" t="str">
        <f t="shared" si="107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5"/>
        <v>Aderente</v>
      </c>
      <c r="BR794" s="21" t="str">
        <f t="shared" si="106"/>
        <v>*</v>
      </c>
      <c r="BS794" s="21" t="str">
        <f t="shared" si="107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5"/>
        <v>Aderente</v>
      </c>
      <c r="BR795" s="21" t="str">
        <f t="shared" si="106"/>
        <v>*</v>
      </c>
      <c r="BS795" s="21" t="str">
        <f t="shared" si="107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5"/>
        <v>Aderente</v>
      </c>
      <c r="BR796" s="21" t="str">
        <f t="shared" si="106"/>
        <v>*</v>
      </c>
      <c r="BS796" s="21" t="str">
        <f t="shared" si="107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5"/>
        <v>Aderente</v>
      </c>
      <c r="BR797" s="21" t="str">
        <f t="shared" si="106"/>
        <v>*</v>
      </c>
      <c r="BS797" s="21" t="str">
        <f t="shared" si="107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5"/>
        <v>Aderente</v>
      </c>
      <c r="BR798" s="21" t="str">
        <f t="shared" si="106"/>
        <v>*</v>
      </c>
      <c r="BS798" s="21" t="str">
        <f t="shared" si="107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5"/>
        <v>Aderente</v>
      </c>
      <c r="BR799" s="21" t="str">
        <f t="shared" si="106"/>
        <v>*</v>
      </c>
      <c r="BS799" s="21" t="str">
        <f t="shared" si="107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5"/>
        <v>Aderente</v>
      </c>
      <c r="BR800" s="21" t="str">
        <f t="shared" si="106"/>
        <v>*</v>
      </c>
      <c r="BS800" s="21" t="str">
        <f t="shared" si="107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5"/>
        <v>Aderente</v>
      </c>
      <c r="BR801" s="21" t="str">
        <f t="shared" si="106"/>
        <v>*</v>
      </c>
      <c r="BS801" s="21" t="str">
        <f t="shared" si="107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5"/>
        <v>Aderente</v>
      </c>
      <c r="BR802" s="21" t="str">
        <f t="shared" si="106"/>
        <v>*</v>
      </c>
      <c r="BS802" s="21" t="str">
        <f t="shared" si="107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5"/>
        <v>Aderente</v>
      </c>
      <c r="BR803" s="21" t="str">
        <f t="shared" si="106"/>
        <v>*</v>
      </c>
      <c r="BS803" s="21" t="str">
        <f t="shared" si="107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5"/>
        <v>Aderente</v>
      </c>
      <c r="BR804" s="21" t="str">
        <f t="shared" si="106"/>
        <v>*</v>
      </c>
      <c r="BS804" s="21" t="str">
        <f t="shared" si="107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5"/>
        <v>Aderente</v>
      </c>
      <c r="BR805" s="21" t="str">
        <f t="shared" si="106"/>
        <v>*</v>
      </c>
      <c r="BS805" s="21" t="str">
        <f t="shared" si="107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5"/>
        <v>Aderente</v>
      </c>
      <c r="BR806" s="21" t="str">
        <f t="shared" si="106"/>
        <v>*</v>
      </c>
      <c r="BS806" s="21" t="str">
        <f t="shared" si="107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5"/>
        <v>Aderente</v>
      </c>
      <c r="BR807" s="21" t="str">
        <f t="shared" si="106"/>
        <v>*</v>
      </c>
      <c r="BS807" s="21" t="str">
        <f t="shared" si="107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5"/>
        <v>Aderente</v>
      </c>
      <c r="BR808" s="21" t="str">
        <f t="shared" si="106"/>
        <v>*</v>
      </c>
      <c r="BS808" s="21" t="str">
        <f t="shared" si="107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5"/>
        <v>Aderente</v>
      </c>
      <c r="BR809" s="21" t="str">
        <f t="shared" si="106"/>
        <v>*</v>
      </c>
      <c r="BS809" s="21" t="str">
        <f t="shared" si="107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8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5"/>
        <v>Aderente</v>
      </c>
      <c r="BR810" s="21" t="str">
        <f t="shared" si="106"/>
        <v>*</v>
      </c>
      <c r="BS810" s="21" t="str">
        <f t="shared" si="107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5"/>
        <v>Aderente</v>
      </c>
      <c r="BR811" s="21" t="str">
        <f t="shared" si="106"/>
        <v>*</v>
      </c>
      <c r="BS811" s="21" t="str">
        <f t="shared" si="107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5"/>
        <v>Aderente</v>
      </c>
      <c r="BR812" s="21" t="str">
        <f t="shared" si="106"/>
        <v>*</v>
      </c>
      <c r="BS812" s="21" t="str">
        <f t="shared" si="107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5"/>
        <v>Aderente</v>
      </c>
      <c r="BR813" s="21" t="str">
        <f t="shared" si="106"/>
        <v>*</v>
      </c>
      <c r="BS813" s="21" t="str">
        <f t="shared" si="107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9">IF(AND(BR814&lt;1,BS814&lt;1),"Produção e Intervalo",IF(BR814&lt;1,"Intervalo",IF(BS814&lt;1,"Produção","Aderente")))</f>
        <v>Aderente</v>
      </c>
      <c r="BR814" s="21" t="str">
        <f t="shared" ref="BR814:BR835" si="110">IF(OR(B814="",F814=""),"*",AY814/P814)</f>
        <v>*</v>
      </c>
      <c r="BS814" s="21" t="str">
        <f t="shared" ref="BS814:BS835" si="111">IF(OR(B814="",F814=""),"*",BA814/Q814)</f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9"/>
        <v>Aderente</v>
      </c>
      <c r="BR815" s="21" t="str">
        <f t="shared" si="110"/>
        <v>*</v>
      </c>
      <c r="BS815" s="21" t="str">
        <f t="shared" si="111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9"/>
        <v>Aderente</v>
      </c>
      <c r="BR816" s="21" t="str">
        <f t="shared" si="110"/>
        <v>*</v>
      </c>
      <c r="BS816" s="21" t="str">
        <f t="shared" si="111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8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9"/>
        <v>Aderente</v>
      </c>
      <c r="BR817" s="21" t="str">
        <f t="shared" si="110"/>
        <v>*</v>
      </c>
      <c r="BS817" s="21" t="str">
        <f t="shared" si="111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8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9"/>
        <v>Aderente</v>
      </c>
      <c r="BR818" s="50" t="str">
        <f t="shared" si="110"/>
        <v>*</v>
      </c>
      <c r="BS818" s="50" t="str">
        <f t="shared" si="111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9"/>
        <v>Aderente</v>
      </c>
      <c r="BR819" s="50" t="str">
        <f t="shared" si="110"/>
        <v>*</v>
      </c>
      <c r="BS819" s="50" t="str">
        <f t="shared" si="111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9"/>
        <v>Aderente</v>
      </c>
      <c r="BR820" s="50" t="str">
        <f t="shared" si="110"/>
        <v>*</v>
      </c>
      <c r="BS820" s="50" t="str">
        <f t="shared" si="111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9"/>
        <v>Aderente</v>
      </c>
      <c r="BR821" s="50" t="str">
        <f t="shared" si="110"/>
        <v>*</v>
      </c>
      <c r="BS821" s="50" t="str">
        <f t="shared" si="111"/>
        <v>*</v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9"/>
        <v>Aderente</v>
      </c>
      <c r="BR822" s="50" t="str">
        <f t="shared" si="110"/>
        <v>*</v>
      </c>
      <c r="BS822" s="50" t="str">
        <f t="shared" si="111"/>
        <v>*</v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9"/>
        <v>Aderente</v>
      </c>
      <c r="BR823" s="50" t="str">
        <f t="shared" si="110"/>
        <v>*</v>
      </c>
      <c r="BS823" s="50" t="str">
        <f t="shared" si="111"/>
        <v>*</v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9"/>
        <v>Aderente</v>
      </c>
      <c r="BR824" s="50" t="str">
        <f t="shared" si="110"/>
        <v>*</v>
      </c>
      <c r="BS824" s="50" t="str">
        <f t="shared" si="111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9"/>
        <v>Aderente</v>
      </c>
      <c r="BR825" s="50" t="str">
        <f t="shared" si="110"/>
        <v>*</v>
      </c>
      <c r="BS825" s="50" t="str">
        <f t="shared" si="111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9"/>
        <v>Aderente</v>
      </c>
      <c r="BR826" s="50" t="str">
        <f t="shared" si="110"/>
        <v>*</v>
      </c>
      <c r="BS826" s="50" t="str">
        <f t="shared" si="111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9"/>
        <v>Aderente</v>
      </c>
      <c r="BR827" s="50" t="str">
        <f t="shared" si="110"/>
        <v>*</v>
      </c>
      <c r="BS827" s="50" t="str">
        <f t="shared" si="111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9"/>
        <v>Aderente</v>
      </c>
      <c r="BR828" s="50" t="str">
        <f t="shared" si="110"/>
        <v>*</v>
      </c>
      <c r="BS828" s="50" t="str">
        <f t="shared" si="111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9"/>
        <v>Aderente</v>
      </c>
      <c r="BR829" s="50" t="str">
        <f t="shared" si="110"/>
        <v>*</v>
      </c>
      <c r="BS829" s="50" t="str">
        <f t="shared" si="111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9"/>
        <v>Aderente</v>
      </c>
      <c r="BR830" s="50" t="str">
        <f t="shared" si="110"/>
        <v>*</v>
      </c>
      <c r="BS830" s="50" t="str">
        <f t="shared" si="111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9"/>
        <v>Aderente</v>
      </c>
      <c r="BR831" s="50" t="str">
        <f t="shared" si="110"/>
        <v>*</v>
      </c>
      <c r="BS831" s="50" t="str">
        <f t="shared" si="111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9"/>
        <v>Aderente</v>
      </c>
      <c r="BR832" s="50" t="str">
        <f t="shared" si="110"/>
        <v>*</v>
      </c>
      <c r="BS832" s="50" t="str">
        <f t="shared" si="111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9"/>
        <v>Aderente</v>
      </c>
      <c r="BR833" s="50" t="str">
        <f t="shared" si="110"/>
        <v>*</v>
      </c>
      <c r="BS833" s="50" t="str">
        <f t="shared" si="111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9"/>
        <v>Aderente</v>
      </c>
      <c r="BR834" s="50" t="str">
        <f t="shared" si="110"/>
        <v>*</v>
      </c>
      <c r="BS834" s="50" t="str">
        <f t="shared" si="111"/>
        <v>*</v>
      </c>
    </row>
    <row r="835" spans="1:71" hidden="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8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9"/>
        <v>Aderente</v>
      </c>
      <c r="BR835" s="205" t="str">
        <f t="shared" si="110"/>
        <v>*</v>
      </c>
      <c r="BS835" s="205" t="str">
        <f t="shared" si="111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74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60" operator="equal">
      <formula>"NÃO"</formula>
    </cfRule>
    <cfRule type="cellIs" dxfId="235" priority="461" operator="equal">
      <formula>"SIM"</formula>
    </cfRule>
  </conditionalFormatting>
  <conditionalFormatting sqref="AZ357:AZ815 AZ6:AZ355">
    <cfRule type="expression" dxfId="234" priority="42916">
      <formula>#REF!=1</formula>
    </cfRule>
  </conditionalFormatting>
  <conditionalFormatting sqref="BF65 V65 U6:U64 U66:U817 BE6:BE835 AY6:AY835">
    <cfRule type="cellIs" dxfId="233" priority="42900" operator="equal">
      <formula>"ERRO"</formula>
    </cfRule>
  </conditionalFormatting>
  <conditionalFormatting sqref="BQ192:BQ819 BQ6:BQ190">
    <cfRule type="cellIs" dxfId="232" priority="42895" operator="equal">
      <formula>"Produção e Intervalo"</formula>
    </cfRule>
    <cfRule type="cellIs" dxfId="231" priority="42896" operator="equal">
      <formula>"Aderente"</formula>
    </cfRule>
    <cfRule type="cellIs" dxfId="230" priority="42897" operator="equal">
      <formula>"Intervalo"</formula>
    </cfRule>
    <cfRule type="cellIs" dxfId="229" priority="42898" operator="equal">
      <formula>"Produção"</formula>
    </cfRule>
    <cfRule type="cellIs" dxfId="228" priority="42899" operator="equal">
      <formula>"ERRO"</formula>
    </cfRule>
  </conditionalFormatting>
  <conditionalFormatting sqref="BR6:BS835">
    <cfRule type="cellIs" dxfId="227" priority="42877" operator="equal">
      <formula>"*"</formula>
    </cfRule>
    <cfRule type="cellIs" dxfId="226" priority="42878" operator="greaterThanOrEqual">
      <formula>1</formula>
    </cfRule>
    <cfRule type="cellIs" dxfId="225" priority="42879" operator="lessThan">
      <formula>1</formula>
    </cfRule>
  </conditionalFormatting>
  <conditionalFormatting sqref="BH818 BH441:BH815 BH6:BH27 BH28:BI34 BH35:BH84 BH85:BI88 BH89:BH438">
    <cfRule type="iconSet" priority="44700">
      <iconSet showValue="0">
        <cfvo type="percent" val="0"/>
        <cfvo type="num" val="1"/>
        <cfvo type="num" val="1" gte="0"/>
      </iconSet>
    </cfRule>
    <cfRule type="iconSet" priority="4470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835 BK131:BK136 BK120:BK123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17">
      <formula>#REF!=1</formula>
    </cfRule>
  </conditionalFormatting>
  <conditionalFormatting sqref="BP12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:BK158 BK164 BK160:BK162 BK125:BK129">
    <cfRule type="iconSet" priority="44732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52 BP141 BP154:BP173">
    <cfRule type="iconSet" priority="44751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87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74:BJ130 BJ140:BJ141 BJ148:BJ171 BJ132:BJ135 BJ137:BK137 BJ143:BJ144">
    <cfRule type="iconSet" priority="44790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298" operator="equal">
      <formula>"OPORTUNIDADE"</formula>
    </cfRule>
  </conditionalFormatting>
  <conditionalFormatting sqref="Z222">
    <cfRule type="cellIs" dxfId="222" priority="296" operator="equal">
      <formula>"NÃO"</formula>
    </cfRule>
    <cfRule type="cellIs" dxfId="221" priority="297" operator="equal">
      <formula>"SIM"</formula>
    </cfRule>
  </conditionalFormatting>
  <conditionalFormatting sqref="Z224">
    <cfRule type="cellIs" dxfId="220" priority="295" operator="equal">
      <formula>"OPORTUNIDADE"</formula>
    </cfRule>
  </conditionalFormatting>
  <conditionalFormatting sqref="Z224">
    <cfRule type="cellIs" dxfId="219" priority="293" operator="equal">
      <formula>"NÃO"</formula>
    </cfRule>
    <cfRule type="cellIs" dxfId="218" priority="294" operator="equal">
      <formula>"SIM"</formula>
    </cfRule>
  </conditionalFormatting>
  <conditionalFormatting sqref="BP21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88" operator="equal">
      <formula>"OPORTUNIDADE"</formula>
    </cfRule>
  </conditionalFormatting>
  <conditionalFormatting sqref="Y222">
    <cfRule type="cellIs" dxfId="216" priority="286" operator="equal">
      <formula>"NÃO"</formula>
    </cfRule>
    <cfRule type="cellIs" dxfId="215" priority="287" operator="equal">
      <formula>"SIM"</formula>
    </cfRule>
  </conditionalFormatting>
  <conditionalFormatting sqref="Y224">
    <cfRule type="cellIs" dxfId="214" priority="285" operator="equal">
      <formula>"OPORTUNIDADE"</formula>
    </cfRule>
  </conditionalFormatting>
  <conditionalFormatting sqref="Y224">
    <cfRule type="cellIs" dxfId="213" priority="283" operator="equal">
      <formula>"NÃO"</formula>
    </cfRule>
    <cfRule type="cellIs" dxfId="212" priority="284" operator="equal">
      <formula>"SIM"</formula>
    </cfRule>
  </conditionalFormatting>
  <conditionalFormatting sqref="BP21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34" operator="equal">
      <formula>"OPORTUNIDADE"</formula>
    </cfRule>
  </conditionalFormatting>
  <conditionalFormatting sqref="Z241">
    <cfRule type="cellIs" dxfId="210" priority="232" operator="equal">
      <formula>"NÃO"</formula>
    </cfRule>
    <cfRule type="cellIs" dxfId="209" priority="233" operator="equal">
      <formula>"SIM"</formula>
    </cfRule>
  </conditionalFormatting>
  <conditionalFormatting sqref="Y241:Y245">
    <cfRule type="cellIs" dxfId="208" priority="231" operator="equal">
      <formula>"OPORTUNIDADE"</formula>
    </cfRule>
  </conditionalFormatting>
  <conditionalFormatting sqref="Y241:Y245">
    <cfRule type="cellIs" dxfId="207" priority="229" operator="equal">
      <formula>"NÃO"</formula>
    </cfRule>
    <cfRule type="cellIs" dxfId="206" priority="230" operator="equal">
      <formula>"SIM"</formula>
    </cfRule>
  </conditionalFormatting>
  <conditionalFormatting sqref="Y239">
    <cfRule type="cellIs" dxfId="205" priority="228" operator="equal">
      <formula>"OPORTUNIDADE"</formula>
    </cfRule>
  </conditionalFormatting>
  <conditionalFormatting sqref="Y239">
    <cfRule type="cellIs" dxfId="204" priority="226" operator="equal">
      <formula>"NÃO"</formula>
    </cfRule>
    <cfRule type="cellIs" dxfId="203" priority="227" operator="equal">
      <formula>"SIM"</formula>
    </cfRule>
  </conditionalFormatting>
  <conditionalFormatting sqref="Y238">
    <cfRule type="cellIs" dxfId="202" priority="225" operator="equal">
      <formula>"OPORTUNIDADE"</formula>
    </cfRule>
  </conditionalFormatting>
  <conditionalFormatting sqref="Y238">
    <cfRule type="cellIs" dxfId="201" priority="223" operator="equal">
      <formula>"NÃO"</formula>
    </cfRule>
    <cfRule type="cellIs" dxfId="200" priority="224" operator="equal">
      <formula>"SIM"</formula>
    </cfRule>
  </conditionalFormatting>
  <conditionalFormatting sqref="Y237">
    <cfRule type="cellIs" dxfId="199" priority="222" operator="equal">
      <formula>"OPORTUNIDADE"</formula>
    </cfRule>
  </conditionalFormatting>
  <conditionalFormatting sqref="Y237">
    <cfRule type="cellIs" dxfId="198" priority="220" operator="equal">
      <formula>"NÃO"</formula>
    </cfRule>
    <cfRule type="cellIs" dxfId="197" priority="221" operator="equal">
      <formula>"SIM"</formula>
    </cfRule>
  </conditionalFormatting>
  <conditionalFormatting sqref="Y236">
    <cfRule type="cellIs" dxfId="196" priority="219" operator="equal">
      <formula>"OPORTUNIDADE"</formula>
    </cfRule>
  </conditionalFormatting>
  <conditionalFormatting sqref="Y236">
    <cfRule type="cellIs" dxfId="195" priority="217" operator="equal">
      <formula>"NÃO"</formula>
    </cfRule>
    <cfRule type="cellIs" dxfId="194" priority="218" operator="equal">
      <formula>"SIM"</formula>
    </cfRule>
  </conditionalFormatting>
  <conditionalFormatting sqref="Y235">
    <cfRule type="cellIs" dxfId="193" priority="216" operator="equal">
      <formula>"OPORTUNIDADE"</formula>
    </cfRule>
  </conditionalFormatting>
  <conditionalFormatting sqref="Y235">
    <cfRule type="cellIs" dxfId="192" priority="214" operator="equal">
      <formula>"NÃO"</formula>
    </cfRule>
    <cfRule type="cellIs" dxfId="191" priority="215" operator="equal">
      <formula>"SIM"</formula>
    </cfRule>
  </conditionalFormatting>
  <conditionalFormatting sqref="Y234">
    <cfRule type="cellIs" dxfId="190" priority="213" operator="equal">
      <formula>"OPORTUNIDADE"</formula>
    </cfRule>
  </conditionalFormatting>
  <conditionalFormatting sqref="Y234">
    <cfRule type="cellIs" dxfId="189" priority="211" operator="equal">
      <formula>"NÃO"</formula>
    </cfRule>
    <cfRule type="cellIs" dxfId="188" priority="212" operator="equal">
      <formula>"SIM"</formula>
    </cfRule>
  </conditionalFormatting>
  <conditionalFormatting sqref="BQ191">
    <cfRule type="cellIs" dxfId="187" priority="206" operator="equal">
      <formula>"Produção e Intervalo"</formula>
    </cfRule>
    <cfRule type="cellIs" dxfId="186" priority="207" operator="equal">
      <formula>"Aderente"</formula>
    </cfRule>
    <cfRule type="cellIs" dxfId="185" priority="208" operator="equal">
      <formula>"Intervalo"</formula>
    </cfRule>
    <cfRule type="cellIs" dxfId="184" priority="209" operator="equal">
      <formula>"Produção"</formula>
    </cfRule>
    <cfRule type="cellIs" dxfId="183" priority="210" operator="equal">
      <formula>"ERRO"</formula>
    </cfRule>
  </conditionalFormatting>
  <conditionalFormatting sqref="BJ200:BK20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199" operator="equal">
      <formula>"OPORTUNIDADE"</formula>
    </cfRule>
  </conditionalFormatting>
  <conditionalFormatting sqref="Y252">
    <cfRule type="cellIs" dxfId="181" priority="197" operator="equal">
      <formula>"NÃO"</formula>
    </cfRule>
    <cfRule type="cellIs" dxfId="180" priority="198" operator="equal">
      <formula>"SIM"</formula>
    </cfRule>
  </conditionalFormatting>
  <conditionalFormatting sqref="Y260">
    <cfRule type="cellIs" dxfId="179" priority="193" operator="equal">
      <formula>"OPORTUNIDADE"</formula>
    </cfRule>
  </conditionalFormatting>
  <conditionalFormatting sqref="Y260">
    <cfRule type="cellIs" dxfId="178" priority="191" operator="equal">
      <formula>"NÃO"</formula>
    </cfRule>
    <cfRule type="cellIs" dxfId="177" priority="192" operator="equal">
      <formula>"SIM"</formula>
    </cfRule>
  </conditionalFormatting>
  <conditionalFormatting sqref="BP24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74" operator="equal">
      <formula>"OPORTUNIDADE"</formula>
    </cfRule>
  </conditionalFormatting>
  <conditionalFormatting sqref="Y272:Z272">
    <cfRule type="cellIs" dxfId="175" priority="172" operator="equal">
      <formula>"NÃO"</formula>
    </cfRule>
    <cfRule type="cellIs" dxfId="174" priority="173" operator="equal">
      <formula>"SIM"</formula>
    </cfRule>
  </conditionalFormatting>
  <conditionalFormatting sqref="BP2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67" operator="equal">
      <formula>"OPORTUNIDADE"</formula>
    </cfRule>
  </conditionalFormatting>
  <conditionalFormatting sqref="Z269">
    <cfRule type="cellIs" dxfId="172" priority="165" operator="equal">
      <formula>"NÃO"</formula>
    </cfRule>
    <cfRule type="cellIs" dxfId="171" priority="166" operator="equal">
      <formula>"SIM"</formula>
    </cfRule>
  </conditionalFormatting>
  <conditionalFormatting sqref="BK27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16" operator="equal">
      <formula>"OPORTUNIDADE"</formula>
    </cfRule>
  </conditionalFormatting>
  <conditionalFormatting sqref="Y6:Z25">
    <cfRule type="cellIs" dxfId="169" priority="114" operator="equal">
      <formula>"NÃO"</formula>
    </cfRule>
    <cfRule type="cellIs" dxfId="168" priority="115" operator="equal">
      <formula>"SIM"</formula>
    </cfRule>
  </conditionalFormatting>
  <conditionalFormatting sqref="Z18">
    <cfRule type="cellIs" dxfId="167" priority="113" operator="equal">
      <formula>"OPORTUNIDADE"</formula>
    </cfRule>
  </conditionalFormatting>
  <conditionalFormatting sqref="Z18">
    <cfRule type="cellIs" dxfId="166" priority="111" operator="equal">
      <formula>"NÃO"</formula>
    </cfRule>
    <cfRule type="cellIs" dxfId="165" priority="112" operator="equal">
      <formula>"SIM"</formula>
    </cfRule>
  </conditionalFormatting>
  <conditionalFormatting sqref="Y18">
    <cfRule type="cellIs" dxfId="164" priority="110" operator="equal">
      <formula>"OPORTUNIDADE"</formula>
    </cfRule>
  </conditionalFormatting>
  <conditionalFormatting sqref="Y18">
    <cfRule type="cellIs" dxfId="163" priority="108" operator="equal">
      <formula>"NÃO"</formula>
    </cfRule>
    <cfRule type="cellIs" dxfId="162" priority="109" operator="equal">
      <formula>"SIM"</formula>
    </cfRule>
  </conditionalFormatting>
  <conditionalFormatting sqref="Z23">
    <cfRule type="cellIs" dxfId="161" priority="107" operator="equal">
      <formula>"OPORTUNIDADE"</formula>
    </cfRule>
  </conditionalFormatting>
  <conditionalFormatting sqref="Z23">
    <cfRule type="cellIs" dxfId="160" priority="105" operator="equal">
      <formula>"NÃO"</formula>
    </cfRule>
    <cfRule type="cellIs" dxfId="159" priority="106" operator="equal">
      <formula>"SIM"</formula>
    </cfRule>
  </conditionalFormatting>
  <conditionalFormatting sqref="Y23">
    <cfRule type="cellIs" dxfId="158" priority="104" operator="equal">
      <formula>"OPORTUNIDADE"</formula>
    </cfRule>
  </conditionalFormatting>
  <conditionalFormatting sqref="Y23">
    <cfRule type="cellIs" dxfId="157" priority="102" operator="equal">
      <formula>"NÃO"</formula>
    </cfRule>
    <cfRule type="cellIs" dxfId="156" priority="103" operator="equal">
      <formula>"SIM"</formula>
    </cfRule>
  </conditionalFormatting>
  <conditionalFormatting sqref="BK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N154:BO158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O147 BN109:BO110 BN106:BO107 BO136 BN148:BO148 BO145 BM6:BM815 BO139 BO151 BN163:BO163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64 BN102:BN105 BN149:BN153 BN174 BN167 BN169:BN170 BN176 BN178:BN180 BN189:BN193 BN197 BN195 BN183:BN187 BN271:BN273 BN286:BN287 BN199:BN261 BN293 BN318:BN320 BN309:BN314 BN295:BN306 BN323:BN353 BN356 BN365:BN375 BN358:BN360 BN362:BN363 BN377 BN379:BN421 BN424:BN427 BN429:BN439 BN6:BN22 BN70:BN83 BN100 BN108 BN159:BN162 BN111:BN147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:BO125 BO164 BO102:BO105 BO152:BO153 BO174 BO167 BO169:BO170 BO176 BO178:BO180 BO183:BO187 BO197 BO108 BO195 BO193 BO189:BO191 BO271:BO273 BO285:BO287 BO199:BO261 BO318:BO320 BO309:BO314 BO290:BO306 BO323:BO353 BO365:BO375 BO358:BO360 BO362:BO363 BO377 BO379:BO421 BO424:BO427 BO429:BO439 BO24:BO25 BO70:BO83 BO100 BO128:BO135 BO159:BO162 BO149:BO150 BO140:BO144 BO146 BO137:BO138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AI6:AI835 F114:F445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M1" workbookViewId="0">
      <selection activeCell="B144" sqref="B144:T160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1367</v>
      </c>
      <c r="V1" s="294"/>
      <c r="W1" s="294"/>
    </row>
    <row r="2" spans="1:23" s="91" customFormat="1">
      <c r="A2" s="94" t="s">
        <v>1368</v>
      </c>
      <c r="B2" s="94" t="s">
        <v>1369</v>
      </c>
      <c r="C2" s="94" t="s">
        <v>508</v>
      </c>
      <c r="D2" s="95" t="s">
        <v>1062</v>
      </c>
      <c r="E2" s="95" t="s">
        <v>1063</v>
      </c>
      <c r="F2" s="95" t="s">
        <v>1370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1371</v>
      </c>
      <c r="T2" s="98" t="s">
        <v>1065</v>
      </c>
      <c r="U2" s="170">
        <f ca="1">TODAY()-1</f>
        <v>45970</v>
      </c>
      <c r="V2" s="170">
        <f ca="1">U2-1</f>
        <v>45969</v>
      </c>
      <c r="W2" s="170">
        <f ca="1">V2-1</f>
        <v>45968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 t="str">
        <f ca="1">_xlfn.XLOOKUP(G5&amp;$U$2,BS_CONTROLE[CHAVE],BS_CONTROLE[Quantidade_11],"-")</f>
        <v>-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1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 t="str">
        <f ca="1">_xlfn.XLOOKUP(G19&amp;$U$2,BS_CONTROLE[CHAVE],BS_CONTROLE[Quantidade_11],"-")</f>
        <v>-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1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>
        <f ca="1">_xlfn.XLOOKUP(G23&amp;$V$2,BS_CONTROLE[CHAVE],BS_CONTROLE[Quantidade_11],"-")</f>
        <v>0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 t="str">
        <f ca="1">_xlfn.XLOOKUP(G44&amp;$U$2,BS_CONTROLE[CHAVE],BS_CONTROLE[Quantidade_11],"-")</f>
        <v>-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1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>
        <f ca="1">_xlfn.XLOOKUP(G46&amp;$V$2,BS_CONTROLE[CHAVE],BS_CONTROLE[Quantidade_11],"-")</f>
        <v>0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 t="str">
        <f ca="1">_xlfn.XLOOKUP(G51&amp;$U$2,BS_CONTROLE[CHAVE],BS_CONTROLE[Quantidade_11],"-")</f>
        <v>-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>
        <f ca="1">_xlfn.XLOOKUP(G69&amp;$V$2,BS_CONTROLE[CHAVE],BS_CONTROLE[Quantidade_11],"-")</f>
        <v>0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 t="str">
        <f ca="1">_xlfn.XLOOKUP(G76&amp;$U$2,BS_CONTROLE[CHAVE],BS_CONTROLE[Quantidade_11],"-")</f>
        <v>-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1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 t="str">
        <f ca="1">_xlfn.XLOOKUP(G82&amp;$U$2,BS_CONTROLE[CHAVE],BS_CONTROLE[Quantidade_11],"-")</f>
        <v>-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 t="str">
        <f ca="1">_xlfn.XLOOKUP(G87&amp;$U$2,BS_CONTROLE[CHAVE],BS_CONTROLE[Quantidade_11],"-")</f>
        <v>-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1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 t="str">
        <f ca="1">_xlfn.XLOOKUP(G88&amp;$U$2,BS_CONTROLE[CHAVE],BS_CONTROLE[Quantidade_11],"-")</f>
        <v>-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1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>
        <f ca="1">_xlfn.XLOOKUP(G89&amp;$V$2,BS_CONTROLE[CHAVE],BS_CONTROLE[Quantidade_11],"-")</f>
        <v>0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>
        <f ca="1">_xlfn.XLOOKUP(G92&amp;$W$2,BS_CONTROLE[CHAVE],BS_CONTROLE[Quantidade_11],"-")</f>
        <v>0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 t="str">
        <f ca="1">_xlfn.XLOOKUP(G94&amp;$U$2,BS_CONTROLE[CHAVE],BS_CONTROLE[Quantidade_11],"-")</f>
        <v>-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1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 t="str">
        <f ca="1">_xlfn.XLOOKUP(G99&amp;$U$2,BS_CONTROLE[CHAVE],BS_CONTROLE[Quantidade_11],"-")</f>
        <v>-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 t="str">
        <f ca="1">_xlfn.XLOOKUP(G103&amp;$U$2,BS_CONTROLE[CHAVE],BS_CONTROLE[Quantidade_11],"-")</f>
        <v>-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1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 t="str">
        <f ca="1">_xlfn.XLOOKUP(G104&amp;$U$2,BS_CONTROLE[CHAVE],BS_CONTROLE[Quantidade_11],"-")</f>
        <v>-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1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 t="str">
        <f ca="1">_xlfn.XLOOKUP(G106&amp;$U$2,BS_CONTROLE[CHAVE],BS_CONTROLE[Quantidade_11],"-")</f>
        <v>-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1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>
        <f ca="1">_xlfn.XLOOKUP(G108&amp;$W$2,BS_CONTROLE[CHAVE],BS_CONTROLE[Quantidade_11],"-")</f>
        <v>0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>
        <f ca="1">_xlfn.XLOOKUP(G111&amp;$W$2,BS_CONTROLE[CHAVE],BS_CONTROLE[Quantidade_11],"-")</f>
        <v>0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>
        <f ca="1">_xlfn.XLOOKUP(G112&amp;$W$2,BS_CONTROLE[CHAVE],BS_CONTROLE[Quantidade_11],"-")</f>
        <v>0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>
        <f ca="1">_xlfn.XLOOKUP(G115&amp;$W$2,BS_CONTROLE[CHAVE],BS_CONTROLE[Quantidade_11],"-")</f>
        <v>0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>
        <f ca="1">_xlfn.XLOOKUP(G119&amp;$V$2,BS_CONTROLE[CHAVE],BS_CONTROLE[Quantidade_11],"-")</f>
        <v>0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 t="str">
        <f ca="1">_xlfn.XLOOKUP(G120&amp;$U$2,BS_CONTROLE[CHAVE],BS_CONTROLE[Quantidade_11],"-")</f>
        <v>-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1</v>
      </c>
      <c r="V128" s="169">
        <f ca="1">_xlfn.XLOOKUP(G128&amp;$V$2,BS_CONTROLE[CHAVE],BS_CONTROLE[Quantidade_11],"-")</f>
        <v>0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 t="str">
        <f ca="1">_xlfn.XLOOKUP(G129&amp;$U$2,BS_CONTROLE[CHAVE],BS_CONTROLE[Quantidade_11],"-")</f>
        <v>-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 t="str">
        <f ca="1">_xlfn.XLOOKUP(G130&amp;$U$2,BS_CONTROLE[CHAVE],BS_CONTROLE[Quantidade_11],"-")</f>
        <v>-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1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 t="str">
        <f ca="1">_xlfn.XLOOKUP(G132&amp;$U$2,BS_CONTROLE[CHAVE],BS_CONTROLE[Quantidade_11],"-")</f>
        <v>-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1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 t="str">
        <f ca="1">_xlfn.XLOOKUP(G137&amp;$U$2,BS_CONTROLE[CHAVE],BS_CONTROLE[Quantidade_11],"-")</f>
        <v>-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1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1</v>
      </c>
      <c r="V142" s="169">
        <f ca="1">_xlfn.XLOOKUP(G142&amp;$V$2,BS_CONTROLE[CHAVE],BS_CONTROLE[Quantidade_11],"-")</f>
        <v>0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 t="str">
        <f ca="1">_xlfn.XLOOKUP(G144&amp;$U$2,BS_CONTROLE[CHAVE],BS_CONTROLE[Quantidade_11],"-")</f>
        <v>-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>
        <f>IF(SP_NORTE!B150="","*",SP_NORTE!B150)</f>
        <v>45971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 t="str">
        <f ca="1">_xlfn.XLOOKUP(G149&amp;$U$2,BS_CONTROLE[CHAVE],BS_CONTROLE[Quantidade_11],"-")</f>
        <v>-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 t="str">
        <f ca="1">_xlfn.XLOOKUP(G154&amp;$U$2,BS_CONTROLE[CHAVE],BS_CONTROLE[Quantidade_11],"-")</f>
        <v>-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1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 t="str">
        <f ca="1">_xlfn.XLOOKUP(G155&amp;$U$2,BS_CONTROLE[CHAVE],BS_CONTROLE[Quantidade_11],"-")</f>
        <v>-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1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 t="str">
        <f ca="1">_xlfn.XLOOKUP(G158&amp;$U$2,BS_CONTROLE[CHAVE],BS_CONTROLE[Quantidade_11],"-")</f>
        <v>-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1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 t="str">
        <f ca="1">_xlfn.XLOOKUP(G159&amp;$U$2,BS_CONTROLE[CHAVE],BS_CONTROLE[Quantidade_11],"-")</f>
        <v>-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1372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tabSelected="1" workbookViewId="0">
      <pane ySplit="5" topLeftCell="A6" activePane="bottomLeft" state="frozen"/>
      <selection pane="bottomLeft" activeCell="A3" sqref="A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5" t="s">
        <v>1373</v>
      </c>
      <c r="D5" s="296"/>
      <c r="E5" s="296"/>
      <c r="F5" s="296"/>
      <c r="G5" s="296"/>
      <c r="H5" s="296"/>
      <c r="I5" s="296"/>
      <c r="J5" s="297"/>
      <c r="K5" s="298" t="s">
        <v>1374</v>
      </c>
      <c r="L5" s="299"/>
      <c r="M5" s="299"/>
      <c r="N5" s="299"/>
      <c r="O5" s="300" t="s">
        <v>1375</v>
      </c>
      <c r="P5" s="301"/>
    </row>
    <row r="6" spans="1:16" s="81" customFormat="1" ht="15" customHeight="1">
      <c r="A6" s="73" t="s">
        <v>1370</v>
      </c>
      <c r="B6" s="82" t="s">
        <v>1369</v>
      </c>
      <c r="C6" s="83" t="s">
        <v>1062</v>
      </c>
      <c r="D6" s="84" t="s">
        <v>1063</v>
      </c>
      <c r="E6" s="83" t="s">
        <v>1376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1377</v>
      </c>
      <c r="M6" s="87" t="s">
        <v>708</v>
      </c>
      <c r="N6" s="88" t="s">
        <v>1057</v>
      </c>
      <c r="O6" s="204" t="s">
        <v>1100</v>
      </c>
      <c r="P6" s="149" t="s">
        <v>1378</v>
      </c>
    </row>
    <row r="7" spans="1:16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pronta 08:53/Sem oportunidade</v>
      </c>
    </row>
    <row r="103" spans="1:16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Não solicita equipe foi para o V87/Priorização V87 (dois turnos)</v>
      </c>
    </row>
    <row r="104" spans="1:16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pronta 08:30/Sem oportunidade</v>
      </c>
    </row>
    <row r="106" spans="1:16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Turma pronta 08:30/Intervalo aberto das 08:49 até 10:19/Realizado aplicação de tampão</v>
      </c>
    </row>
    <row r="107" spans="1:16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Turma pronta 08:30/Intervalo aberto das 08:49 até 10:19/Realizado aplicação de tampão</v>
      </c>
    </row>
    <row r="108" spans="1:16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09" spans="1:16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07:39/Intervalo aberto das 08:38 até 10:08/Produção: 1 solda</v>
      </c>
    </row>
    <row r="110" spans="1:16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1" spans="1:16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Cancelado PCM/Previsão dos maquinistas em ZIQ 12:30, devido prev. tarde, foi cancelado</v>
      </c>
    </row>
    <row r="112" spans="1:16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0</v>
      </c>
      <c r="P122" s="182" t="str">
        <f>IF($A$2=1,IF(SP_NORTE!BJ122="","*",SP_NORTE!BJ122),IF(SP_NORTE!BK122="","*",SP_NORTE!BK122))</f>
        <v>Nao foi solicitado a MC1</v>
      </c>
    </row>
    <row r="123" spans="1:16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0</v>
      </c>
      <c r="P123" s="182" t="str">
        <f>IF($A$2=1,IF(SP_NORTE!BJ123="","*",SP_NORTE!BJ123),IF(SP_NORTE!BK123="","*",SP_NORTE!BK123))</f>
        <v xml:space="preserve">Nao foi solicitado o intervalo </v>
      </c>
    </row>
    <row r="124" spans="1:16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0</v>
      </c>
      <c r="P131" s="182" t="str">
        <f>IF($A$2=1,IF(SP_NORTE!BJ131="","*",SP_NORTE!BJ131),IF(SP_NORTE!BK131="","*",SP_NORTE!BK131))</f>
        <v xml:space="preserve">MC1 08:30, porem sem oportunidade devido alto fluxo de trens na regiao </v>
      </c>
    </row>
    <row r="132" spans="1:16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0</v>
      </c>
      <c r="P132" s="182" t="str">
        <f>IF($A$2=1,IF(SP_NORTE!BJ132="","*",SP_NORTE!BJ132),IF(SP_NORTE!BK132="","*",SP_NORTE!BK132))</f>
        <v xml:space="preserve">Nao foi solicitado o intervalo </v>
      </c>
    </row>
    <row r="133" spans="1:16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0</v>
      </c>
      <c r="P133" s="182" t="str">
        <f>IF($A$2=1,IF(SP_NORTE!BJ133="","*",SP_NORTE!BJ133),IF(SP_NORTE!BK133="","*",SP_NORTE!BK133))</f>
        <v xml:space="preserve">Nao foi solicitado o intervalo </v>
      </c>
    </row>
    <row r="134" spans="1:16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0</v>
      </c>
      <c r="P135" s="182" t="str">
        <f>IF($A$2=1,IF(SP_NORTE!BJ135="","*",SP_NORTE!BJ135),IF(SP_NORTE!BK135="","*",SP_NORTE!BK135))</f>
        <v xml:space="preserve">Nao foi solicitado o intervalo </v>
      </c>
    </row>
    <row r="136" spans="1:16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Sem faixa devido malha saturada, alto fluxo de trens </v>
      </c>
    </row>
    <row r="138" spans="1:16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0</v>
      </c>
      <c r="P138" s="182" t="str">
        <f>IF($A$2=1,IF(SP_NORTE!BJ138="","*",SP_NORTE!BJ138),IF(SP_NORTE!BK138="","*",SP_NORTE!BK138))</f>
        <v>Nao foi solicitado a MC1</v>
      </c>
    </row>
    <row r="139" spans="1:16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>
      <c r="A142" s="89">
        <f>IF(SP_NORTE!B142="","*",SP_NORTE!B142)</f>
        <v>45969</v>
      </c>
      <c r="B142" s="90" t="str">
        <f>IF(SP_NORTE!X142="","*",SP_NORTE!X142)</f>
        <v>Oportunidade</v>
      </c>
      <c r="C142" s="90" t="str">
        <f>IF(SP_NORTE!S142="","*",SP_NORTE!S142)</f>
        <v>SP NORTE</v>
      </c>
      <c r="D142" s="90" t="str">
        <f>IF(SP_NORTE!T142="","*",SP_NORTE!T142)</f>
        <v>ZBV-ZTI</v>
      </c>
      <c r="E142" s="90" t="str">
        <f>IF(SP_NORTE!D142="","*",SP_NORTE!D142)</f>
        <v>V92</v>
      </c>
      <c r="F142" s="90" t="str">
        <f>IF(SP_NORTE!H142="","*",SP_NORTE!H142)</f>
        <v>109111</v>
      </c>
      <c r="G142" s="90" t="str">
        <f>IF(SP_NORTE!M142="","*",SP_NORTE!M142)</f>
        <v>ZLI-ZCD</v>
      </c>
      <c r="H142" s="129">
        <f>IF(SP_NORTE!K142="","*",SP_NORTE!K142)</f>
        <v>109.26600000000001</v>
      </c>
      <c r="I142" s="126">
        <f>IF(SP_NORTE!O142="","*",SP_NORTE!O142)</f>
        <v>0.35416666666666669</v>
      </c>
      <c r="J142" s="126">
        <f>IF(SP_NORTE!P142="","*",SP_NORTE!P142)</f>
        <v>8.3333333333333329E-2</v>
      </c>
      <c r="K142" s="90" t="str">
        <f>IF(SP_NORTE!AK142="","*",SP_NORTE!AK142)</f>
        <v>109111</v>
      </c>
      <c r="L142" s="90" t="str">
        <f>IF(SP_NORTE!AM142="","*",SP_NORTE!AM142)</f>
        <v>ZLI-ZCD</v>
      </c>
      <c r="M142" s="90">
        <f>IF(SP_NORTE!AP142="","*",SP_NORTE!AP142)</f>
        <v>109.26600000000001</v>
      </c>
      <c r="N142" s="90" t="str">
        <f>IF(SP_NORTE!AM142="","*",SP_NORTE!AM142)</f>
        <v>ZLI-ZCD</v>
      </c>
      <c r="O142" s="122">
        <f>IF(SP_NORTE!BH142="","*",SP_NORTE!BH142)</f>
        <v>0</v>
      </c>
      <c r="P142" s="182" t="str">
        <f>IF($A$2=1,IF(SP_NORTE!BJ142="","*",SP_NORTE!BJ142),IF(SP_NORTE!BK142="","*",SP_NORTE!BK142))</f>
        <v>Nao foi solicitado a MC1</v>
      </c>
    </row>
    <row r="143" spans="1:16">
      <c r="A143" s="89">
        <f>IF(SP_NORTE!B143="","*",SP_NORTE!B143)</f>
        <v>45969</v>
      </c>
      <c r="B143" s="90" t="str">
        <f>IF(SP_NORTE!X143="","*",SP_NORTE!X143)</f>
        <v>Oportunidade</v>
      </c>
      <c r="C143" s="90" t="str">
        <f>IF(SP_NORTE!S143="","*",SP_NORTE!S143)</f>
        <v>SP NORTE</v>
      </c>
      <c r="D143" s="90" t="str">
        <f>IF(SP_NORTE!T143="","*",SP_NORTE!T143)</f>
        <v>ZBV-ZTI</v>
      </c>
      <c r="E143" s="90" t="str">
        <f>IF(SP_NORTE!D143="","*",SP_NORTE!D143)</f>
        <v>KLECIO (TP-699)</v>
      </c>
      <c r="F143" s="90" t="str">
        <f>IF(SP_NORTE!H143="","*",SP_NORTE!H143)</f>
        <v>ZAC2</v>
      </c>
      <c r="G143" s="90" t="str">
        <f>IF(SP_NORTE!M143="","*",SP_NORTE!M143)</f>
        <v>ZAC</v>
      </c>
      <c r="H143" s="129">
        <f>IF(SP_NORTE!K143="","*",SP_NORTE!K143)</f>
        <v>81.599999999999994</v>
      </c>
      <c r="I143" s="126">
        <f>IF(SP_NORTE!O143="","*",SP_NORTE!O143)</f>
        <v>0.375</v>
      </c>
      <c r="J143" s="126">
        <f>IF(SP_NORTE!P143="","*",SP_NORTE!P143)</f>
        <v>6.25E-2</v>
      </c>
      <c r="K143" s="90" t="str">
        <f>IF(SP_NORTE!AK143="","*",SP_NORTE!AK143)</f>
        <v>ZAC2</v>
      </c>
      <c r="L143" s="90" t="str">
        <f>IF(SP_NORTE!AM143="","*",SP_NORTE!AM143)</f>
        <v>ZAC</v>
      </c>
      <c r="M143" s="90">
        <f>IF(SP_NORTE!AP143="","*",SP_NORTE!AP143)</f>
        <v>81.599999999999994</v>
      </c>
      <c r="N143" s="90" t="str">
        <f>IF(SP_NORTE!AM143="","*",SP_NORTE!AM143)</f>
        <v>ZAC</v>
      </c>
      <c r="O143" s="122">
        <f>IF(SP_NORTE!BH143="","*",SP_NORTE!BH143)</f>
        <v>0</v>
      </c>
      <c r="P143" s="182" t="str">
        <f>IF($A$2=1,IF(SP_NORTE!BJ143="","*",SP_NORTE!BJ143),IF(SP_NORTE!BK143="","*",SP_NORTE!BK143))</f>
        <v xml:space="preserve">TP pronto 07:03, devido mal tempo nao foi solicitado o intervalo </v>
      </c>
    </row>
    <row r="144" spans="1:16">
      <c r="A144" s="89">
        <f>IF(SP_NORTE!B144="","*",SP_NORTE!B144)</f>
        <v>45970</v>
      </c>
      <c r="B144" s="90" t="str">
        <f>IF(SP_NORTE!X144="","*",SP_NORTE!X144)</f>
        <v>Oportunidade</v>
      </c>
      <c r="C144" s="90" t="str">
        <f>IF(SP_NORTE!S144="","*",SP_NORTE!S144)</f>
        <v>SP NORTE</v>
      </c>
      <c r="D144" s="90" t="str">
        <f>IF(SP_NORTE!T144="","*",SP_NORTE!T144)</f>
        <v>ZEB-ZCZ</v>
      </c>
      <c r="E144" s="90" t="str">
        <f>IF(SP_NORTE!D144="","*",SP_NORTE!D144)</f>
        <v>RAFAEL (TP-695)</v>
      </c>
      <c r="F144" s="90" t="str">
        <f>IF(SP_NORTE!H144="","*",SP_NORTE!H144)</f>
        <v>ZGB217</v>
      </c>
      <c r="G144" s="90" t="str">
        <f>IF(SP_NORTE!M144="","*",SP_NORTE!M144)</f>
        <v>ZGB-ZMO</v>
      </c>
      <c r="H144" s="129">
        <f>IF(SP_NORTE!K144="","*",SP_NORTE!K144)</f>
        <v>217.17</v>
      </c>
      <c r="I144" s="126">
        <f>IF(SP_NORTE!O144="","*",SP_NORTE!O144)</f>
        <v>0.4375</v>
      </c>
      <c r="J144" s="126">
        <f>IF(SP_NORTE!P144="","*",SP_NORTE!P144)</f>
        <v>6.25E-2</v>
      </c>
      <c r="K144" s="90" t="str">
        <f>IF(SP_NORTE!AK144="","*",SP_NORTE!AK144)</f>
        <v>ZGB217</v>
      </c>
      <c r="L144" s="90" t="str">
        <f>IF(SP_NORTE!AM144="","*",SP_NORTE!AM144)</f>
        <v>ZGB-ZMO</v>
      </c>
      <c r="M144" s="90">
        <f>IF(SP_NORTE!AP144="","*",SP_NORTE!AP144)</f>
        <v>217.17</v>
      </c>
      <c r="N144" s="90" t="str">
        <f>IF(SP_NORTE!AM144="","*",SP_NORTE!AM144)</f>
        <v>ZGB-ZMO</v>
      </c>
      <c r="O144" s="122">
        <f>IF(SP_NORTE!BH144="","*",SP_NORTE!BH144)</f>
        <v>0</v>
      </c>
      <c r="P144" s="182" t="str">
        <f>IF($A$2=1,IF(SP_NORTE!BJ144="","*",SP_NORTE!BJ144),IF(SP_NORTE!BK144="","*",SP_NORTE!BK144))</f>
        <v xml:space="preserve">Equipe de folga nao vai solicitar intervalo </v>
      </c>
    </row>
    <row r="145" spans="1:16">
      <c r="A145" s="89">
        <f>IF(SP_NORTE!B145="","*",SP_NORTE!B145)</f>
        <v>45970</v>
      </c>
      <c r="B145" s="90" t="str">
        <f>IF(SP_NORTE!X145="","*",SP_NORTE!X145)</f>
        <v>Oportunidade</v>
      </c>
      <c r="C145" s="90" t="str">
        <f>IF(SP_NORTE!S145="","*",SP_NORTE!S145)</f>
        <v>SP NORTE</v>
      </c>
      <c r="D145" s="90" t="str">
        <f>IF(SP_NORTE!T145="","*",SP_NORTE!T145)</f>
        <v>ZEB-ZCZ</v>
      </c>
      <c r="E145" s="90" t="str">
        <f>IF(SP_NORTE!D145="","*",SP_NORTE!D145)</f>
        <v>V83</v>
      </c>
      <c r="F145" s="90" t="str">
        <f>IF(SP_NORTE!H145="","*",SP_NORTE!H145)</f>
        <v>ZEH</v>
      </c>
      <c r="G145" s="90" t="str">
        <f>IF(SP_NORTE!M145="","*",SP_NORTE!M145)</f>
        <v>ZEH-ZRU</v>
      </c>
      <c r="H145" s="129">
        <f>IF(SP_NORTE!K145="","*",SP_NORTE!K145)</f>
        <v>200</v>
      </c>
      <c r="I145" s="126">
        <f>IF(SP_NORTE!O145="","*",SP_NORTE!O145)</f>
        <v>0.375</v>
      </c>
      <c r="J145" s="126">
        <f>IF(SP_NORTE!P145="","*",SP_NORTE!P145)</f>
        <v>4.1666666666666664E-2</v>
      </c>
      <c r="K145" s="90" t="str">
        <f>IF(SP_NORTE!AK145="","*",SP_NORTE!AK145)</f>
        <v>ZEH</v>
      </c>
      <c r="L145" s="90" t="str">
        <f>IF(SP_NORTE!AM145="","*",SP_NORTE!AM145)</f>
        <v>ZEH-ZRU</v>
      </c>
      <c r="M145" s="90">
        <f>IF(SP_NORTE!AP145="","*",SP_NORTE!AP145)</f>
        <v>200</v>
      </c>
      <c r="N145" s="90" t="str">
        <f>IF(SP_NORTE!AM145="","*",SP_NORTE!AM145)</f>
        <v>ZEH-ZRU</v>
      </c>
      <c r="O145" s="122">
        <f>IF(SP_NORTE!BH145="","*",SP_NORTE!BH145)</f>
        <v>2</v>
      </c>
      <c r="P145" s="182" t="str">
        <f>IF($A$2=1,IF(SP_NORTE!BJ145="","*",SP_NORTE!BJ145),IF(SP_NORTE!BK145="","*",SP_NORTE!BK145))</f>
        <v xml:space="preserve">Segue em deslocamento </v>
      </c>
    </row>
    <row r="146" spans="1:16">
      <c r="A146" s="89">
        <f>IF(SP_NORTE!B146="","*",SP_NORTE!B146)</f>
        <v>45970</v>
      </c>
      <c r="B146" s="90" t="str">
        <f>IF(SP_NORTE!X146="","*",SP_NORTE!X146)</f>
        <v>Oportunidade</v>
      </c>
      <c r="C146" s="90" t="str">
        <f>IF(SP_NORTE!S146="","*",SP_NORTE!S146)</f>
        <v>SP NORTE</v>
      </c>
      <c r="D146" s="90" t="str">
        <f>IF(SP_NORTE!T146="","*",SP_NORTE!T146)</f>
        <v>ZCZ-ZTI</v>
      </c>
      <c r="E146" s="90" t="str">
        <f>IF(SP_NORTE!D146="","*",SP_NORTE!D146)</f>
        <v>V40</v>
      </c>
      <c r="F146" s="90" t="str">
        <f>IF(SP_NORTE!H146="","*",SP_NORTE!H146)</f>
        <v>ZMAPAT2</v>
      </c>
      <c r="G146" s="90" t="str">
        <f>IF(SP_NORTE!M146="","*",SP_NORTE!M146)</f>
        <v>ZTO-ZDZ</v>
      </c>
      <c r="H146" s="129">
        <f>IF(SP_NORTE!K146="","*",SP_NORTE!K146)</f>
        <v>15</v>
      </c>
      <c r="I146" s="126">
        <f>IF(SP_NORTE!O146="","*",SP_NORTE!O146)</f>
        <v>0.375</v>
      </c>
      <c r="J146" s="126">
        <f>IF(SP_NORTE!P146="","*",SP_NORTE!P146)</f>
        <v>8.3333333333333329E-2</v>
      </c>
      <c r="K146" s="90" t="str">
        <f>IF(SP_NORTE!AK146="","*",SP_NORTE!AK146)</f>
        <v>ZMAPAT2</v>
      </c>
      <c r="L146" s="90" t="str">
        <f>IF(SP_NORTE!AM146="","*",SP_NORTE!AM146)</f>
        <v>ZTO-ZDZ</v>
      </c>
      <c r="M146" s="90">
        <f>IF(SP_NORTE!AP146="","*",SP_NORTE!AP146)</f>
        <v>15</v>
      </c>
      <c r="N146" s="90" t="str">
        <f>IF(SP_NORTE!AM146="","*",SP_NORTE!AM146)</f>
        <v>ZTO-ZDZ</v>
      </c>
      <c r="O146" s="122">
        <f>IF(SP_NORTE!BH146="","*",SP_NORTE!BH146)</f>
        <v>0</v>
      </c>
      <c r="P146" s="182" t="str">
        <f>IF($A$2=1,IF(SP_NORTE!BJ146="","*",SP_NORTE!BJ146),IF(SP_NORTE!BK146="","*",SP_NORTE!BK146))</f>
        <v xml:space="preserve">MC1 08:44, sem faixa devido alto fluxo de trens </v>
      </c>
    </row>
    <row r="147" spans="1:16">
      <c r="A147" s="89">
        <f>IF(SP_NORTE!B147="","*",SP_NORTE!B147)</f>
        <v>45971</v>
      </c>
      <c r="B147" s="90" t="str">
        <f>IF(SP_NORTE!X147="","*",SP_NORTE!X147)</f>
        <v>Oportunidade</v>
      </c>
      <c r="C147" s="90" t="str">
        <f>IF(SP_NORTE!S147="","*",SP_NORTE!S147)</f>
        <v>SP NORTE</v>
      </c>
      <c r="D147" s="90" t="str">
        <f>IF(SP_NORTE!T147="","*",SP_NORTE!T147)</f>
        <v>ZEB-ZCZ</v>
      </c>
      <c r="E147" s="90" t="str">
        <f>IF(SP_NORTE!D147="","*",SP_NORTE!D147)</f>
        <v>PEDRO (TP-696)</v>
      </c>
      <c r="F147" s="90" t="str">
        <f>IF(SP_NORTE!H147="","*",SP_NORTE!H147)</f>
        <v>ZCTS</v>
      </c>
      <c r="G147" s="90" t="str">
        <f>IF(SP_NORTE!M147="","*",SP_NORTE!M147)</f>
        <v>ZCT-S</v>
      </c>
      <c r="H147" s="129">
        <f>IF(SP_NORTE!K147="","*",SP_NORTE!K147)</f>
        <v>156.9</v>
      </c>
      <c r="I147" s="126">
        <f>IF(SP_NORTE!O147="","*",SP_NORTE!O147)</f>
        <v>0.39583333333333331</v>
      </c>
      <c r="J147" s="126">
        <f>IF(SP_NORTE!P147="","*",SP_NORTE!P147)</f>
        <v>6.25E-2</v>
      </c>
      <c r="K147" s="90" t="str">
        <f>IF(SP_NORTE!AK147="","*",SP_NORTE!AK147)</f>
        <v>ZCTS</v>
      </c>
      <c r="L147" s="90" t="str">
        <f>IF(SP_NORTE!AM147="","*",SP_NORTE!AM147)</f>
        <v>ZCT-S</v>
      </c>
      <c r="M147" s="90">
        <f>IF(SP_NORTE!AP147="","*",SP_NORTE!AP147)</f>
        <v>156.9</v>
      </c>
      <c r="N147" s="90" t="str">
        <f>IF(SP_NORTE!AM147="","*",SP_NORTE!AM147)</f>
        <v>ZCT-S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>
      <c r="A148" s="89">
        <f>IF(SP_NORTE!B148="","*",SP_NORTE!B148)</f>
        <v>45971</v>
      </c>
      <c r="B148" s="90" t="str">
        <f>IF(SP_NORTE!X148="","*",SP_NORTE!X148)</f>
        <v>Oportunidade</v>
      </c>
      <c r="C148" s="90" t="str">
        <f>IF(SP_NORTE!S148="","*",SP_NORTE!S148)</f>
        <v>SP NORTE</v>
      </c>
      <c r="D148" s="90" t="str">
        <f>IF(SP_NORTE!T148="","*",SP_NORTE!T148)</f>
        <v>TMI-ZEB</v>
      </c>
      <c r="E148" s="90" t="str">
        <f>IF(SP_NORTE!D148="","*",SP_NORTE!D148)</f>
        <v>A73</v>
      </c>
      <c r="F148" s="90" t="str">
        <f>IF(SP_NORTE!H148="","*",SP_NORTE!H148)</f>
        <v>ZRWTMI</v>
      </c>
      <c r="G148" s="90" t="str">
        <f>IF(SP_NORTE!M148="","*",SP_NORTE!M148)</f>
        <v>ZRW-TRP</v>
      </c>
      <c r="H148" s="129">
        <f>IF(SP_NORTE!K148="","*",SP_NORTE!K148)</f>
        <v>439</v>
      </c>
      <c r="I148" s="126">
        <f>IF(SP_NORTE!O148="","*",SP_NORTE!O148)</f>
        <v>0.54166666666666663</v>
      </c>
      <c r="J148" s="126">
        <f>IF(SP_NORTE!P148="","*",SP_NORTE!P148)</f>
        <v>4.1666666666666664E-2</v>
      </c>
      <c r="K148" s="90" t="str">
        <f>IF(SP_NORTE!AK148="","*",SP_NORTE!AK148)</f>
        <v>ZRWTMI</v>
      </c>
      <c r="L148" s="90" t="str">
        <f>IF(SP_NORTE!AM148="","*",SP_NORTE!AM148)</f>
        <v>ZRW-TRP</v>
      </c>
      <c r="M148" s="90">
        <f>IF(SP_NORTE!AP148="","*",SP_NORTE!AP148)</f>
        <v>439</v>
      </c>
      <c r="N148" s="90" t="str">
        <f>IF(SP_NORTE!AM148="","*",SP_NORTE!AM148)</f>
        <v>ZRW-TRP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>
      <c r="A149" s="89">
        <f>IF(SP_NORTE!B149="","*",SP_NORTE!B149)</f>
        <v>45971</v>
      </c>
      <c r="B149" s="90" t="str">
        <f>IF(SP_NORTE!X149="","*",SP_NORTE!X149)</f>
        <v>Oportunidade</v>
      </c>
      <c r="C149" s="90" t="str">
        <f>IF(SP_NORTE!S149="","*",SP_NORTE!S149)</f>
        <v>SP NORTE</v>
      </c>
      <c r="D149" s="90" t="str">
        <f>IF(SP_NORTE!T149="","*",SP_NORTE!T149)</f>
        <v>TMI-ZEB</v>
      </c>
      <c r="E149" s="90" t="str">
        <f>IF(SP_NORTE!D149="","*",SP_NORTE!D149)</f>
        <v>A63</v>
      </c>
      <c r="F149" s="90" t="str">
        <f>IF(SP_NORTE!H149="","*",SP_NORTE!H149)</f>
        <v>ZSF</v>
      </c>
      <c r="G149" s="90" t="str">
        <f>IF(SP_NORTE!M149="","*",SP_NORTE!M149)</f>
        <v>ZRW-TRP</v>
      </c>
      <c r="H149" s="129">
        <f>IF(SP_NORTE!K149="","*",SP_NORTE!K149)</f>
        <v>438</v>
      </c>
      <c r="I149" s="126">
        <f>IF(SP_NORTE!O149="","*",SP_NORTE!O149)</f>
        <v>0.35416666666666669</v>
      </c>
      <c r="J149" s="126">
        <f>IF(SP_NORTE!P149="","*",SP_NORTE!P149)</f>
        <v>4.1666666666666664E-2</v>
      </c>
      <c r="K149" s="90" t="str">
        <f>IF(SP_NORTE!AK149="","*",SP_NORTE!AK149)</f>
        <v>ZSF</v>
      </c>
      <c r="L149" s="90" t="str">
        <f>IF(SP_NORTE!AM149="","*",SP_NORTE!AM149)</f>
        <v>ZRW-TRP</v>
      </c>
      <c r="M149" s="90">
        <f>IF(SP_NORTE!AP149="","*",SP_NORTE!AP149)</f>
        <v>438</v>
      </c>
      <c r="N149" s="90" t="str">
        <f>IF(SP_NORTE!AM149="","*",SP_NORTE!AM149)</f>
        <v>ZRW-TRP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>
      <c r="A150" s="89">
        <f>IF(SP_NORTE!B150="","*",SP_NORTE!B150)</f>
        <v>45971</v>
      </c>
      <c r="B150" s="90" t="str">
        <f>IF(SP_NORTE!X150="","*",SP_NORTE!X150)</f>
        <v>Oportunidade</v>
      </c>
      <c r="C150" s="90" t="str">
        <f>IF(SP_NORTE!S150="","*",SP_NORTE!S150)</f>
        <v>SP NORTE</v>
      </c>
      <c r="D150" s="90" t="str">
        <f>IF(SP_NORTE!T150="","*",SP_NORTE!T150)</f>
        <v>TMI-ZEB</v>
      </c>
      <c r="E150" s="90" t="str">
        <f>IF(SP_NORTE!D150="","*",SP_NORTE!D150)</f>
        <v>E14</v>
      </c>
      <c r="F150" s="90" t="str">
        <f>IF(SP_NORTE!H150="","*",SP_NORTE!H150)</f>
        <v>ZSF</v>
      </c>
      <c r="G150" s="90" t="str">
        <f>IF(SP_NORTE!M150="","*",SP_NORTE!M150)</f>
        <v>ZSF-ZJA</v>
      </c>
      <c r="H150" s="129">
        <f>IF(SP_NORTE!K150="","*",SP_NORTE!K150)</f>
        <v>420</v>
      </c>
      <c r="I150" s="126">
        <f>IF(SP_NORTE!O150="","*",SP_NORTE!O150)</f>
        <v>0.875</v>
      </c>
      <c r="J150" s="126">
        <f>IF(SP_NORTE!P150="","*",SP_NORTE!P150)</f>
        <v>4.1666666666666664E-2</v>
      </c>
      <c r="K150" s="90" t="str">
        <f>IF(SP_NORTE!AK150="","*",SP_NORTE!AK150)</f>
        <v>ZSF</v>
      </c>
      <c r="L150" s="90" t="str">
        <f>IF(SP_NORTE!AM150="","*",SP_NORTE!AM150)</f>
        <v>ZSF-ZJA</v>
      </c>
      <c r="M150" s="90">
        <f>IF(SP_NORTE!AP150="","*",SP_NORTE!AP150)</f>
        <v>420</v>
      </c>
      <c r="N150" s="90" t="str">
        <f>IF(SP_NORTE!AM150="","*",SP_NORTE!AM150)</f>
        <v>ZSF-ZJA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>
      <c r="A151" s="89">
        <f>IF(SP_NORTE!B151="","*",SP_NORTE!B151)</f>
        <v>45971</v>
      </c>
      <c r="B151" s="90" t="str">
        <f>IF(SP_NORTE!X151="","*",SP_NORTE!X151)</f>
        <v>Oportunidade</v>
      </c>
      <c r="C151" s="90" t="str">
        <f>IF(SP_NORTE!S151="","*",SP_NORTE!S151)</f>
        <v>SP NORTE</v>
      </c>
      <c r="D151" s="90" t="str">
        <f>IF(SP_NORTE!T151="","*",SP_NORTE!T151)</f>
        <v>TMI-ZEB</v>
      </c>
      <c r="E151" s="90" t="str">
        <f>IF(SP_NORTE!D151="","*",SP_NORTE!D151)</f>
        <v>EXPANSÃO TURMA 1</v>
      </c>
      <c r="F151" s="90" t="str">
        <f>IF(SP_NORTE!H151="","*",SP_NORTE!H151)</f>
        <v>ZCF1</v>
      </c>
      <c r="G151" s="90" t="str">
        <f>IF(SP_NORTE!M151="","*",SP_NORTE!M151)</f>
        <v>ZCF</v>
      </c>
      <c r="H151" s="129">
        <f>IF(SP_NORTE!K151="","*",SP_NORTE!K151)</f>
        <v>295.25</v>
      </c>
      <c r="I151" s="126">
        <f>IF(SP_NORTE!O151="","*",SP_NORTE!O151)</f>
        <v>0.33333333333333331</v>
      </c>
      <c r="J151" s="126">
        <f>IF(SP_NORTE!P151="","*",SP_NORTE!P151)</f>
        <v>8.3333333333333329E-2</v>
      </c>
      <c r="K151" s="90" t="str">
        <f>IF(SP_NORTE!AK151="","*",SP_NORTE!AK151)</f>
        <v>ZCF1</v>
      </c>
      <c r="L151" s="90" t="str">
        <f>IF(SP_NORTE!AM151="","*",SP_NORTE!AM151)</f>
        <v>ZCF</v>
      </c>
      <c r="M151" s="90">
        <f>IF(SP_NORTE!AP151="","*",SP_NORTE!AP151)</f>
        <v>295.25</v>
      </c>
      <c r="N151" s="90" t="str">
        <f>IF(SP_NORTE!AM151="","*",SP_NORTE!AM151)</f>
        <v>ZCF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>
      <c r="A152" s="89">
        <f>IF(SP_NORTE!B152="","*",SP_NORTE!B152)</f>
        <v>45971</v>
      </c>
      <c r="B152" s="90" t="str">
        <f>IF(SP_NORTE!X152="","*",SP_NORTE!X152)</f>
        <v>Oportunidade</v>
      </c>
      <c r="C152" s="90" t="str">
        <f>IF(SP_NORTE!S152="","*",SP_NORTE!S152)</f>
        <v>SP NORTE</v>
      </c>
      <c r="D152" s="90" t="str">
        <f>IF(SP_NORTE!T152="","*",SP_NORTE!T152)</f>
        <v>TMI-ZEB</v>
      </c>
      <c r="E152" s="90" t="str">
        <f>IF(SP_NORTE!D152="","*",SP_NORTE!D152)</f>
        <v>JOVÂNIO (TP-850)</v>
      </c>
      <c r="F152" s="90" t="str">
        <f>IF(SP_NORTE!H152="","*",SP_NORTE!H152)</f>
        <v>ZJAN</v>
      </c>
      <c r="G152" s="90" t="str">
        <f>IF(SP_NORTE!M152="","*",SP_NORTE!M152)</f>
        <v>ZJA-N</v>
      </c>
      <c r="H152" s="129">
        <f>IF(SP_NORTE!K152="","*",SP_NORTE!K152)</f>
        <v>373.63</v>
      </c>
      <c r="I152" s="126">
        <f>IF(SP_NORTE!O152="","*",SP_NORTE!O152)</f>
        <v>0.35416666666666669</v>
      </c>
      <c r="J152" s="126">
        <f>IF(SP_NORTE!P152="","*",SP_NORTE!P152)</f>
        <v>6.25E-2</v>
      </c>
      <c r="K152" s="90" t="str">
        <f>IF(SP_NORTE!AK152="","*",SP_NORTE!AK152)</f>
        <v>ZJAN</v>
      </c>
      <c r="L152" s="90" t="str">
        <f>IF(SP_NORTE!AM152="","*",SP_NORTE!AM152)</f>
        <v>ZJA-N</v>
      </c>
      <c r="M152" s="90">
        <f>IF(SP_NORTE!AP152="","*",SP_NORTE!AP152)</f>
        <v>373.63</v>
      </c>
      <c r="N152" s="90" t="str">
        <f>IF(SP_NORTE!AM152="","*",SP_NORTE!AM152)</f>
        <v>ZJA-N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>
      <c r="A153" s="89">
        <f>IF(SP_NORTE!B153="","*",SP_NORTE!B153)</f>
        <v>45971</v>
      </c>
      <c r="B153" s="90" t="str">
        <f>IF(SP_NORTE!X153="","*",SP_NORTE!X153)</f>
        <v>Oportunidade</v>
      </c>
      <c r="C153" s="90" t="str">
        <f>IF(SP_NORTE!S153="","*",SP_NORTE!S153)</f>
        <v>SP NORTE</v>
      </c>
      <c r="D153" s="90" t="str">
        <f>IF(SP_NORTE!T153="","*",SP_NORTE!T153)</f>
        <v>TMI-ZEB</v>
      </c>
      <c r="E153" s="90" t="str">
        <f>IF(SP_NORTE!D153="","*",SP_NORTE!D153)</f>
        <v>JULIO (TP-697)</v>
      </c>
      <c r="F153" s="90" t="str">
        <f>IF(SP_NORTE!H153="","*",SP_NORTE!H153)</f>
        <v>282286</v>
      </c>
      <c r="G153" s="90" t="str">
        <f>IF(SP_NORTE!M153="","*",SP_NORTE!M153)</f>
        <v>ZKY-ZZM</v>
      </c>
      <c r="H153" s="129">
        <f>IF(SP_NORTE!K153="","*",SP_NORTE!K153)</f>
        <v>283.3</v>
      </c>
      <c r="I153" s="126">
        <f>IF(SP_NORTE!O153="","*",SP_NORTE!O153)</f>
        <v>0.35416666666666669</v>
      </c>
      <c r="J153" s="126">
        <f>IF(SP_NORTE!P153="","*",SP_NORTE!P153)</f>
        <v>6.25E-2</v>
      </c>
      <c r="K153" s="90" t="str">
        <f>IF(SP_NORTE!AK153="","*",SP_NORTE!AK153)</f>
        <v>282286</v>
      </c>
      <c r="L153" s="90" t="str">
        <f>IF(SP_NORTE!AM153="","*",SP_NORTE!AM153)</f>
        <v>ZKY-ZZM</v>
      </c>
      <c r="M153" s="90">
        <f>IF(SP_NORTE!AP153="","*",SP_NORTE!AP153)</f>
        <v>283.3</v>
      </c>
      <c r="N153" s="90" t="str">
        <f>IF(SP_NORTE!AM153="","*",SP_NORTE!AM153)</f>
        <v>ZKY-ZZM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*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>
      <c r="A157" s="89">
        <f>IF(SP_NORTE!B157="","*",SP_NORTE!B157)</f>
        <v>45971</v>
      </c>
      <c r="B157" s="90" t="str">
        <f>IF(SP_NORTE!X157="","*",SP_NORTE!X157)</f>
        <v>Oportunidade</v>
      </c>
      <c r="C157" s="90" t="str">
        <f>IF(SP_NORTE!S157="","*",SP_NORTE!S157)</f>
        <v>SP NORTE</v>
      </c>
      <c r="D157" s="90" t="str">
        <f>IF(SP_NORTE!T157="","*",SP_NORTE!T157)</f>
        <v>ZCZ-ZTI</v>
      </c>
      <c r="E157" s="90" t="str">
        <f>IF(SP_NORTE!D157="","*",SP_NORTE!D157)</f>
        <v>DANILO (TP-837)</v>
      </c>
      <c r="F157" s="90" t="str">
        <f>IF(SP_NORTE!H157="","*",SP_NORTE!H157)</f>
        <v>ZDGK58</v>
      </c>
      <c r="G157" s="90" t="str">
        <f>IF(SP_NORTE!M157="","*",SP_NORTE!M157)</f>
        <v>ZDG-ZTN</v>
      </c>
      <c r="H157" s="129">
        <f>IF(SP_NORTE!K157="","*",SP_NORTE!K157)</f>
        <v>56.296999999999997</v>
      </c>
      <c r="I157" s="126">
        <f>IF(SP_NORTE!O157="","*",SP_NORTE!O157)</f>
        <v>0.35416666666666669</v>
      </c>
      <c r="J157" s="126">
        <f>IF(SP_NORTE!P157="","*",SP_NORTE!P157)</f>
        <v>6.25E-2</v>
      </c>
      <c r="K157" s="90" t="str">
        <f>IF(SP_NORTE!AK157="","*",SP_NORTE!AK157)</f>
        <v>ZDGK58</v>
      </c>
      <c r="L157" s="90" t="str">
        <f>IF(SP_NORTE!AM157="","*",SP_NORTE!AM157)</f>
        <v>ZDG-ZTN</v>
      </c>
      <c r="M157" s="90">
        <f>IF(SP_NORTE!AP157="","*",SP_NORTE!AP157)</f>
        <v>56.296999999999997</v>
      </c>
      <c r="N157" s="90" t="str">
        <f>IF(SP_NORTE!AM157="","*",SP_NORTE!AM157)</f>
        <v>ZDG-ZTN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>
      <c r="A158" s="89">
        <f>IF(SP_NORTE!B158="","*",SP_NORTE!B158)</f>
        <v>45971</v>
      </c>
      <c r="B158" s="90" t="str">
        <f>IF(SP_NORTE!X158="","*",SP_NORTE!X158)</f>
        <v>Oportunidade</v>
      </c>
      <c r="C158" s="90" t="str">
        <f>IF(SP_NORTE!S158="","*",SP_NORTE!S158)</f>
        <v>SP NORTE</v>
      </c>
      <c r="D158" s="90" t="str">
        <f>IF(SP_NORTE!T158="","*",SP_NORTE!T158)</f>
        <v>ZCZ-ZTI</v>
      </c>
      <c r="E158" s="90" t="str">
        <f>IF(SP_NORTE!D158="","*",SP_NORTE!D158)</f>
        <v>IGOR (TF-660)</v>
      </c>
      <c r="F158" s="90" t="str">
        <f>IF(SP_NORTE!H158="","*",SP_NORTE!H158)</f>
        <v>ZDGK58</v>
      </c>
      <c r="G158" s="90" t="str">
        <f>IF(SP_NORTE!M158="","*",SP_NORTE!M158)</f>
        <v>ZDG-ZTN</v>
      </c>
      <c r="H158" s="129">
        <f>IF(SP_NORTE!K158="","*",SP_NORTE!K158)</f>
        <v>55.252000000000002</v>
      </c>
      <c r="I158" s="126">
        <f>IF(SP_NORTE!O158="","*",SP_NORTE!O158)</f>
        <v>0.35416666666666669</v>
      </c>
      <c r="J158" s="126">
        <f>IF(SP_NORTE!P158="","*",SP_NORTE!P158)</f>
        <v>6.25E-2</v>
      </c>
      <c r="K158" s="90" t="str">
        <f>IF(SP_NORTE!AK158="","*",SP_NORTE!AK158)</f>
        <v>ZDGK58</v>
      </c>
      <c r="L158" s="90" t="str">
        <f>IF(SP_NORTE!AM158="","*",SP_NORTE!AM158)</f>
        <v>ZDG-ZTN</v>
      </c>
      <c r="M158" s="90">
        <f>IF(SP_NORTE!AP158="","*",SP_NORTE!AP158)</f>
        <v>55.252000000000002</v>
      </c>
      <c r="N158" s="90" t="str">
        <f>IF(SP_NORTE!AM158="","*",SP_NORTE!AM158)</f>
        <v>ZDG-ZTN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*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 t="str">
        <f>IF(SP_NORTE!AK159="","*",SP_NORTE!AK159)</f>
        <v>*</v>
      </c>
      <c r="L159" s="90" t="str">
        <f>IF(SP_NORTE!AM159="","*",SP_NORTE!AM159)</f>
        <v>*</v>
      </c>
      <c r="M159" s="90" t="str">
        <f>IF(SP_NORTE!AP159="","*",SP_NORTE!AP159)</f>
        <v>*</v>
      </c>
      <c r="N159" s="90" t="str">
        <f>IF(SP_NORTE!AM159="","*",SP_NORTE!AM159)</f>
        <v>*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>
      <c r="A160" s="89">
        <f>IF(SP_NORTE!B160="","*",SP_NORTE!B160)</f>
        <v>45971</v>
      </c>
      <c r="B160" s="90" t="str">
        <f>IF(SP_NORTE!X160="","*",SP_NORTE!X160)</f>
        <v>Oportunidade</v>
      </c>
      <c r="C160" s="90" t="str">
        <f>IF(SP_NORTE!S160="","*",SP_NORTE!S160)</f>
        <v>SP NORTE</v>
      </c>
      <c r="D160" s="90" t="str">
        <f>IF(SP_NORTE!T160="","*",SP_NORTE!T160)</f>
        <v>ZCZ-ZTI</v>
      </c>
      <c r="E160" s="90" t="str">
        <f>IF(SP_NORTE!D160="","*",SP_NORTE!D160)</f>
        <v>A74</v>
      </c>
      <c r="F160" s="90" t="str">
        <f>IF(SP_NORTE!H160="","*",SP_NORTE!H160)</f>
        <v>ZTO</v>
      </c>
      <c r="G160" s="90" t="str">
        <f>IF(SP_NORTE!M160="","*",SP_NORTE!M160)</f>
        <v>ZTO-ZRX</v>
      </c>
      <c r="H160" s="129">
        <f>IF(SP_NORTE!K160="","*",SP_NORTE!K160)</f>
        <v>10</v>
      </c>
      <c r="I160" s="126">
        <f>IF(SP_NORTE!O160="","*",SP_NORTE!O160)</f>
        <v>0.375</v>
      </c>
      <c r="J160" s="126">
        <f>IF(SP_NORTE!P160="","*",SP_NORTE!P160)</f>
        <v>4.1666666666666664E-2</v>
      </c>
      <c r="K160" s="90" t="str">
        <f>IF(SP_NORTE!AK160="","*",SP_NORTE!AK160)</f>
        <v>ZTO</v>
      </c>
      <c r="L160" s="90" t="str">
        <f>IF(SP_NORTE!AM160="","*",SP_NORTE!AM160)</f>
        <v>ZTO-ZRX</v>
      </c>
      <c r="M160" s="90">
        <f>IF(SP_NORTE!AP160="","*",SP_NORTE!AP160)</f>
        <v>10</v>
      </c>
      <c r="N160" s="90" t="str">
        <f>IF(SP_NORTE!AM160="","*",SP_NORTE!AM160)</f>
        <v>ZTO-ZRX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>
      <c r="A161" s="89">
        <f>IF(SP_NORTE!B161="","*",SP_NORTE!B161)</f>
        <v>45971</v>
      </c>
      <c r="B161" s="90" t="str">
        <f>IF(SP_NORTE!X161="","*",SP_NORTE!X161)</f>
        <v>Oportunidade</v>
      </c>
      <c r="C161" s="90" t="str">
        <f>IF(SP_NORTE!S161="","*",SP_NORTE!S161)</f>
        <v>SP NORTE</v>
      </c>
      <c r="D161" s="90" t="str">
        <f>IF(SP_NORTE!T161="","*",SP_NORTE!T161)</f>
        <v>ZCZ-ZTI</v>
      </c>
      <c r="E161" s="90" t="str">
        <f>IF(SP_NORTE!D161="","*",SP_NORTE!D161)</f>
        <v>ANTÔNIO (TP-713)</v>
      </c>
      <c r="F161" s="90" t="str">
        <f>IF(SP_NORTE!H161="","*",SP_NORTE!H161)</f>
        <v>2432441</v>
      </c>
      <c r="G161" s="90" t="str">
        <f>IF(SP_NORTE!M161="","*",SP_NORTE!M161)</f>
        <v>ZTO-ZOI</v>
      </c>
      <c r="H161" s="129">
        <f>IF(SP_NORTE!K161="","*",SP_NORTE!K161)</f>
        <v>244.1</v>
      </c>
      <c r="I161" s="126">
        <f>IF(SP_NORTE!O161="","*",SP_NORTE!O161)</f>
        <v>0.35416666666666669</v>
      </c>
      <c r="J161" s="126">
        <f>IF(SP_NORTE!P161="","*",SP_NORTE!P161)</f>
        <v>6.25E-2</v>
      </c>
      <c r="K161" s="90" t="str">
        <f>IF(SP_NORTE!AK161="","*",SP_NORTE!AK161)</f>
        <v>2432441</v>
      </c>
      <c r="L161" s="90" t="str">
        <f>IF(SP_NORTE!AM161="","*",SP_NORTE!AM161)</f>
        <v>ZTO-ZOI</v>
      </c>
      <c r="M161" s="90">
        <f>IF(SP_NORTE!AP161="","*",SP_NORTE!AP161)</f>
        <v>244.1</v>
      </c>
      <c r="N161" s="90" t="str">
        <f>IF(SP_NORTE!AM161="","*",SP_NORTE!AM161)</f>
        <v>ZTO-ZOI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>
      <c r="A162" s="89">
        <f>IF(SP_NORTE!B162="","*",SP_NORTE!B162)</f>
        <v>45971</v>
      </c>
      <c r="B162" s="90" t="str">
        <f>IF(SP_NORTE!X162="","*",SP_NORTE!X162)</f>
        <v>Oportunidade</v>
      </c>
      <c r="C162" s="90" t="str">
        <f>IF(SP_NORTE!S162="","*",SP_NORTE!S162)</f>
        <v>SP NORTE</v>
      </c>
      <c r="D162" s="90" t="str">
        <f>IF(SP_NORTE!T162="","*",SP_NORTE!T162)</f>
        <v>ZBV-ZTI</v>
      </c>
      <c r="E162" s="90" t="str">
        <f>IF(SP_NORTE!D162="","*",SP_NORTE!D162)</f>
        <v>W58</v>
      </c>
      <c r="F162" s="90" t="str">
        <f>IF(SP_NORTE!H162="","*",SP_NORTE!H162)</f>
        <v>ZIQ</v>
      </c>
      <c r="G162" s="90" t="str">
        <f>IF(SP_NORTE!M162="","*",SP_NORTE!M162)</f>
        <v>ZIQ-ZLI</v>
      </c>
      <c r="H162" s="129">
        <f>IF(SP_NORTE!K162="","*",SP_NORTE!K162)</f>
        <v>168</v>
      </c>
      <c r="I162" s="126">
        <f>IF(SP_NORTE!O162="","*",SP_NORTE!O162)</f>
        <v>0.41666666666666669</v>
      </c>
      <c r="J162" s="126">
        <f>IF(SP_NORTE!P162="","*",SP_NORTE!P162)</f>
        <v>4.1666666666666664E-2</v>
      </c>
      <c r="K162" s="90" t="str">
        <f>IF(SP_NORTE!AK162="","*",SP_NORTE!AK162)</f>
        <v>ZIQ</v>
      </c>
      <c r="L162" s="90" t="str">
        <f>IF(SP_NORTE!AM162="","*",SP_NORTE!AM162)</f>
        <v>ZIQ-ZLI</v>
      </c>
      <c r="M162" s="90">
        <f>IF(SP_NORTE!AP162="","*",SP_NORTE!AP162)</f>
        <v>168</v>
      </c>
      <c r="N162" s="90" t="str">
        <f>IF(SP_NORTE!AM162="","*",SP_NORTE!AM162)</f>
        <v>ZIQ-ZLI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>
      <c r="A163" s="89">
        <f>IF(SP_NORTE!B163="","*",SP_NORTE!B163)</f>
        <v>45971</v>
      </c>
      <c r="B163" s="90" t="str">
        <f>IF(SP_NORTE!X163="","*",SP_NORTE!X163)</f>
        <v>Oportunidade</v>
      </c>
      <c r="C163" s="90" t="str">
        <f>IF(SP_NORTE!S163="","*",SP_NORTE!S163)</f>
        <v>SP NORTE</v>
      </c>
      <c r="D163" s="90" t="str">
        <f>IF(SP_NORTE!T163="","*",SP_NORTE!T163)</f>
        <v>ZBV-ZTI</v>
      </c>
      <c r="E163" s="90" t="str">
        <f>IF(SP_NORTE!D163="","*",SP_NORTE!D163)</f>
        <v>V92</v>
      </c>
      <c r="F163" s="90" t="str">
        <f>IF(SP_NORTE!H163="","*",SP_NORTE!H163)</f>
        <v>109111</v>
      </c>
      <c r="G163" s="90" t="str">
        <f>IF(SP_NORTE!M163="","*",SP_NORTE!M163)</f>
        <v>ZLI-ZCD</v>
      </c>
      <c r="H163" s="129">
        <f>IF(SP_NORTE!K163="","*",SP_NORTE!K163)</f>
        <v>109.26600000000001</v>
      </c>
      <c r="I163" s="126">
        <f>IF(SP_NORTE!O163="","*",SP_NORTE!O163)</f>
        <v>0.35416666666666669</v>
      </c>
      <c r="J163" s="126">
        <f>IF(SP_NORTE!P163="","*",SP_NORTE!P163)</f>
        <v>8.3333333333333329E-2</v>
      </c>
      <c r="K163" s="90" t="str">
        <f>IF(SP_NORTE!AK163="","*",SP_NORTE!AK163)</f>
        <v>109111</v>
      </c>
      <c r="L163" s="90" t="str">
        <f>IF(SP_NORTE!AM163="","*",SP_NORTE!AM163)</f>
        <v>ZLI-ZCD</v>
      </c>
      <c r="M163" s="90">
        <f>IF(SP_NORTE!AP163="","*",SP_NORTE!AP163)</f>
        <v>109.26600000000001</v>
      </c>
      <c r="N163" s="90" t="str">
        <f>IF(SP_NORTE!AM163="","*",SP_NORTE!AM163)</f>
        <v>ZLI-ZCD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>
      <c r="A164" s="89">
        <f>IF(SP_NORTE!B164="","*",SP_NORTE!B164)</f>
        <v>45971</v>
      </c>
      <c r="B164" s="90" t="str">
        <f>IF(SP_NORTE!X164="","*",SP_NORTE!X164)</f>
        <v>Oportunidade</v>
      </c>
      <c r="C164" s="90" t="str">
        <f>IF(SP_NORTE!S164="","*",SP_NORTE!S164)</f>
        <v>SP NORTE</v>
      </c>
      <c r="D164" s="90" t="str">
        <f>IF(SP_NORTE!T164="","*",SP_NORTE!T164)</f>
        <v>ZBV-ZTI</v>
      </c>
      <c r="E164" s="90" t="str">
        <f>IF(SP_NORTE!D164="","*",SP_NORTE!D164)</f>
        <v>KLECIO (TP-699)</v>
      </c>
      <c r="F164" s="90" t="str">
        <f>IF(SP_NORTE!H164="","*",SP_NORTE!H164)</f>
        <v>ZAC2</v>
      </c>
      <c r="G164" s="90" t="str">
        <f>IF(SP_NORTE!M164="","*",SP_NORTE!M164)</f>
        <v>ZAC</v>
      </c>
      <c r="H164" s="129">
        <f>IF(SP_NORTE!K164="","*",SP_NORTE!K164)</f>
        <v>81.599999999999994</v>
      </c>
      <c r="I164" s="126">
        <f>IF(SP_NORTE!O164="","*",SP_NORTE!O164)</f>
        <v>0.375</v>
      </c>
      <c r="J164" s="126">
        <f>IF(SP_NORTE!P164="","*",SP_NORTE!P164)</f>
        <v>6.25E-2</v>
      </c>
      <c r="K164" s="90" t="str">
        <f>IF(SP_NORTE!AK164="","*",SP_NORTE!AK164)</f>
        <v>ZAC2</v>
      </c>
      <c r="L164" s="90" t="str">
        <f>IF(SP_NORTE!AM164="","*",SP_NORTE!AM164)</f>
        <v>ZAC</v>
      </c>
      <c r="M164" s="90">
        <f>IF(SP_NORTE!AP164="","*",SP_NORTE!AP164)</f>
        <v>81.599999999999994</v>
      </c>
      <c r="N164" s="90" t="str">
        <f>IF(SP_NORTE!AM164="","*",SP_NORTE!AM164)</f>
        <v>ZAC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C1" workbookViewId="0">
      <selection activeCell="B2" sqref="B2:K1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1379</v>
      </c>
      <c r="C2" s="134" t="s">
        <v>1047</v>
      </c>
      <c r="D2" s="83" t="s">
        <v>1049</v>
      </c>
      <c r="E2" s="83" t="s">
        <v>1380</v>
      </c>
      <c r="F2" s="111" t="s">
        <v>1381</v>
      </c>
      <c r="G2" s="83" t="s">
        <v>1382</v>
      </c>
      <c r="H2" s="83" t="s">
        <v>1383</v>
      </c>
      <c r="I2" s="83" t="s">
        <v>1384</v>
      </c>
      <c r="J2" s="83" t="s">
        <v>1385</v>
      </c>
      <c r="K2" s="85" t="s">
        <v>1386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*</v>
      </c>
      <c r="E128" s="106" t="str">
        <f>IF(SP_NORTE!H166="","*",SP_NORTE!H166)</f>
        <v>*</v>
      </c>
      <c r="F128" s="112" t="str">
        <f>IF(SP_NORTE!M166="","*",SP_NORTE!M166)</f>
        <v>-</v>
      </c>
      <c r="G128" s="107" t="str">
        <f>IF(SP_NORTE!I166="","*",SP_NORTE!I166)</f>
        <v>*</v>
      </c>
      <c r="H128" s="107" t="str">
        <f>IF(SP_NORTE!AB166="","*",SP_NORTE!AB166)</f>
        <v>*</v>
      </c>
      <c r="I128" s="107" t="str">
        <f>IF(SP_NORTE!AC166="","*",SP_NORTE!AC166)</f>
        <v>*</v>
      </c>
      <c r="J128" s="108" t="str">
        <f>IF(SP_NORTE!AA166="","*",SP_NORTE!AA166)</f>
        <v>*</v>
      </c>
      <c r="K128" s="109" t="str">
        <f>IF(SP_NORTE!AD166="","*",SP_NORTE!AD166)</f>
        <v>*</v>
      </c>
    </row>
    <row r="129" spans="2:11" s="110" customFormat="1" hidden="1">
      <c r="B129" s="106" t="str">
        <f>IF(SP_NORTE!Y167="","*",SP_NORTE!Y167)</f>
        <v>*</v>
      </c>
      <c r="C129" s="107" t="str">
        <f>IF(SP_NORTE!B167="","*",SP_NORTE!B167)</f>
        <v>*</v>
      </c>
      <c r="D129" s="106" t="str">
        <f>IF(SP_NORTE!D167="","*",SP_NORTE!D167)</f>
        <v>*</v>
      </c>
      <c r="E129" s="106" t="str">
        <f>IF(SP_NORTE!H167="","*",SP_NORTE!H167)</f>
        <v>*</v>
      </c>
      <c r="F129" s="112" t="str">
        <f>IF(SP_NORTE!M167="","*",SP_NORTE!M167)</f>
        <v>-</v>
      </c>
      <c r="G129" s="107" t="str">
        <f>IF(SP_NORTE!I167="","*",SP_NORTE!I167)</f>
        <v>*</v>
      </c>
      <c r="H129" s="107" t="str">
        <f>IF(SP_NORTE!AB167="","*",SP_NORTE!AB167)</f>
        <v>*</v>
      </c>
      <c r="I129" s="107" t="str">
        <f>IF(SP_NORTE!AC167="","*",SP_NORTE!AC167)</f>
        <v>*</v>
      </c>
      <c r="J129" s="108" t="str">
        <f>IF(SP_NORTE!AA167="","*",SP_NORTE!AA167)</f>
        <v>*</v>
      </c>
      <c r="K129" s="109" t="str">
        <f>IF(SP_NORTE!AD167="","*",SP_NORTE!AD167)</f>
        <v>*</v>
      </c>
    </row>
    <row r="130" spans="2:11" s="110" customFormat="1" hidden="1">
      <c r="B130" s="106" t="str">
        <f>IF(SP_NORTE!Y168="","*",SP_NORTE!Y168)</f>
        <v>*</v>
      </c>
      <c r="C130" s="107" t="str">
        <f>IF(SP_NORTE!B168="","*",SP_NORTE!B168)</f>
        <v>*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 t="str">
        <f>IF(SP_NORTE!B171="","*",SP_NORTE!B171)</f>
        <v>*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 t="str">
        <f>IF(SP_NORTE!B172="","*",SP_NORTE!B172)</f>
        <v>*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 t="str">
        <f>IF(SP_NORTE!B174="","*",SP_NORTE!B174)</f>
        <v>*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 t="str">
        <f>IF(SP_NORTE!B175="","*",SP_NORTE!B175)</f>
        <v>*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 t="str">
        <f>IF(SP_NORTE!B176="","*",SP_NORTE!B176)</f>
        <v>*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 t="str">
        <f>IF(SP_NORTE!B177="","*",SP_NORTE!B177)</f>
        <v>*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2025-11-10T10:09:05Z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