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718" documentId="8_{B6337239-1A00-434D-AAD0-422EA1FEB5AE}" xr6:coauthVersionLast="47" xr6:coauthVersionMax="47" xr10:uidLastSave="{DD92500F-7E76-4D12-A055-1CE723553909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3" i="1" l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<sst xmlns="http://schemas.openxmlformats.org/spreadsheetml/2006/main" count="7484" uniqueCount="1892">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</sst>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zoomScaleNormal="100" workbookViewId="0">
      <pane xSplit="6" topLeftCell="S1" activePane="topRight" state="frozen"/>
      <selection pane="topRight" activeCell="W737" sqref="W73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0.50347222222222221</v>
      </c>
      <c r="AU266" s="32">
        <v>0.56388888888888888</v>
      </c>
      <c r="AV266" s="32">
        <v>0.70833333333333337</v>
      </c>
      <c r="AW266" s="32"/>
      <c r="AX266" s="32"/>
      <c r="AY266" s="174">
        <f>IF(D266="","*",IFERROR(IF(ISODD(COUNT(AS266:AX266)),"ERRO",SUM((AT266-AS266),(AV266-AU266),(AX266-AW266))),"ERRO"))</f>
        <v>0.18611111111111112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str">
        <f t="shared" si="28"/>
        <v>Produção</v>
      </c>
      <c r="BR266" s="15">
        <f t="shared" si="29"/>
        <v>1.4888888888888889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1</v>
      </c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/>
      <c r="BN272" s="12"/>
      <c r="BO272" s="130"/>
      <c r="BP272" s="14"/>
      <c r="BQ272" s="10" t="str">
        <f t="shared" si="33"/>
        <v>Produção</v>
      </c>
      <c r="BR272" s="15">
        <f t="shared" si="34"/>
        <v>1.5916666666666663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1812</v>
      </c>
      <c r="AS274" s="32">
        <v>0.46527777777777779</v>
      </c>
      <c r="AT274" s="32">
        <v>0.59791666666666665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0.13263888888888886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1813</v>
      </c>
      <c r="BK274" s="14" t="s">
        <v>1814</v>
      </c>
      <c r="BL274" s="13"/>
      <c r="BM274" s="12"/>
      <c r="BN274" s="12"/>
      <c r="BO274" s="130"/>
      <c r="BP274" s="14"/>
      <c r="BQ274" s="10" t="str">
        <f t="shared" si="33"/>
        <v>Produção e Intervalo</v>
      </c>
      <c r="BR274" s="15">
        <f t="shared" si="34"/>
        <v>0.79583333333333317</v>
      </c>
      <c r="BS274" s="15">
        <f t="shared" si="35"/>
        <v>0.91800000000000004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1815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1816</v>
      </c>
      <c r="BK276" s="14" t="s">
        <v>1817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0.35833333333333339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1818</v>
      </c>
      <c r="N278" s="148" t="s">
        <v>1819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1820</v>
      </c>
      <c r="BK278" s="14" t="s">
        <v>1821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1822</v>
      </c>
      <c r="BK280" s="14" t="s">
        <v>1823</v>
      </c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1824</v>
      </c>
      <c r="N282" s="148" t="s">
        <v>1825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1826</v>
      </c>
      <c r="BK282" s="14" t="s">
        <v>1826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1827</v>
      </c>
      <c r="X283" s="151" t="s">
        <v>1005</v>
      </c>
      <c r="Y283" s="129" t="s">
        <v>1008</v>
      </c>
      <c r="Z283" s="129"/>
      <c r="AA283" s="71" t="s">
        <v>1828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1829</v>
      </c>
      <c r="BK283" s="14" t="s">
        <v>1830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1831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1832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1832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1833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1834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1835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1835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1836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1838</v>
      </c>
      <c r="E3" s="176" t="s">
        <v>1839</v>
      </c>
      <c r="F3" s="176" t="s">
        <v>1840</v>
      </c>
      <c r="G3" s="176" t="s">
        <v>1841</v>
      </c>
      <c r="H3" s="176" t="s">
        <v>1842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1844</v>
      </c>
      <c r="D12" s="177">
        <v>9049</v>
      </c>
      <c r="E12" s="178">
        <v>46044</v>
      </c>
      <c r="F12" s="180" t="s">
        <v>1845</v>
      </c>
      <c r="G12" s="177" t="s">
        <v>1846</v>
      </c>
      <c r="H12" s="177"/>
    </row>
    <row r="13" spans="3:8">
      <c r="C13" s="177" t="s">
        <v>1844</v>
      </c>
      <c r="D13" s="177">
        <v>9044</v>
      </c>
      <c r="E13" s="178">
        <v>46044</v>
      </c>
      <c r="F13" s="180" t="s">
        <v>1847</v>
      </c>
      <c r="G13" s="177" t="s">
        <v>1848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topLeftCell="B1" workbookViewId="0">
      <selection activeCell="G914" sqref="G1: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1850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1851</v>
      </c>
      <c r="B3" s="91" t="s">
        <v>1852</v>
      </c>
      <c r="C3" s="91" t="s">
        <v>7</v>
      </c>
      <c r="D3" s="92" t="s">
        <v>1212</v>
      </c>
      <c r="E3" s="92" t="s">
        <v>366</v>
      </c>
      <c r="F3" s="92" t="s">
        <v>1853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1854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2</v>
      </c>
      <c r="V308" s="98" t="str">
        <f ca="1">_xlfn.XLOOKUP(G308&amp;$V$3,BS_CONTROLE[CHAVE],BS_CONTROLE[Quantidade_11],"-")</f>
        <v>-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180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0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1855</v>
      </c>
      <c r="C2" s="83" t="s">
        <v>1197</v>
      </c>
      <c r="D2" s="83" t="s">
        <v>1199</v>
      </c>
      <c r="E2" s="83" t="s">
        <v>1856</v>
      </c>
      <c r="F2" s="83" t="s">
        <v>1857</v>
      </c>
      <c r="G2" s="83" t="s">
        <v>1858</v>
      </c>
      <c r="H2" s="83" t="s">
        <v>1859</v>
      </c>
      <c r="I2" s="83" t="s">
        <v>1860</v>
      </c>
      <c r="J2" s="83" t="s">
        <v>1861</v>
      </c>
      <c r="K2" s="109" t="s">
        <v>1862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1863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1864</v>
      </c>
      <c r="C4" s="181" t="s">
        <v>1865</v>
      </c>
      <c r="D4" s="181" t="s">
        <v>1866</v>
      </c>
      <c r="E4" s="181" t="s">
        <v>1867</v>
      </c>
      <c r="F4" s="181" t="s">
        <v>366</v>
      </c>
      <c r="G4" s="181" t="s">
        <v>1868</v>
      </c>
    </row>
    <row r="5" spans="2:7">
      <c r="B5" s="182" t="s">
        <v>1869</v>
      </c>
      <c r="C5" s="182">
        <v>309525</v>
      </c>
      <c r="D5" s="182" t="s">
        <v>1870</v>
      </c>
      <c r="E5" s="182" t="s">
        <v>249</v>
      </c>
      <c r="F5" s="182" t="s">
        <v>1871</v>
      </c>
      <c r="G5" s="183">
        <v>46296</v>
      </c>
    </row>
    <row r="6" spans="2:7">
      <c r="B6" s="182" t="s">
        <v>1872</v>
      </c>
      <c r="C6" s="182">
        <v>257410</v>
      </c>
      <c r="D6" s="182" t="s">
        <v>1873</v>
      </c>
      <c r="E6" s="182" t="s">
        <v>249</v>
      </c>
      <c r="F6" s="182" t="s">
        <v>1871</v>
      </c>
      <c r="G6" s="183"/>
    </row>
    <row r="7" spans="2:7">
      <c r="B7" s="182" t="s">
        <v>1483</v>
      </c>
      <c r="C7" s="182">
        <v>256875</v>
      </c>
      <c r="D7" s="182" t="s">
        <v>1874</v>
      </c>
      <c r="E7" s="182" t="s">
        <v>249</v>
      </c>
      <c r="F7" s="182" t="s">
        <v>1871</v>
      </c>
      <c r="G7" s="183">
        <v>46296</v>
      </c>
    </row>
    <row r="8" spans="2:7">
      <c r="B8" s="182" t="s">
        <v>1875</v>
      </c>
      <c r="C8" s="182">
        <v>257278</v>
      </c>
      <c r="D8" s="182" t="s">
        <v>1876</v>
      </c>
      <c r="E8" s="182" t="s">
        <v>240</v>
      </c>
      <c r="F8" s="182" t="s">
        <v>1877</v>
      </c>
      <c r="G8" s="183">
        <v>46235</v>
      </c>
    </row>
    <row r="9" spans="2:7">
      <c r="B9" s="182" t="s">
        <v>1878</v>
      </c>
      <c r="C9" s="182">
        <v>261794</v>
      </c>
      <c r="D9" s="182" t="s">
        <v>1879</v>
      </c>
      <c r="E9" s="182" t="s">
        <v>240</v>
      </c>
      <c r="F9" s="182" t="s">
        <v>1877</v>
      </c>
      <c r="G9" s="183">
        <v>46082</v>
      </c>
    </row>
    <row r="10" spans="2:7">
      <c r="B10" s="182" t="s">
        <v>1880</v>
      </c>
      <c r="C10" s="182">
        <v>257033</v>
      </c>
      <c r="D10" s="182" t="s">
        <v>1881</v>
      </c>
      <c r="E10" s="182" t="s">
        <v>240</v>
      </c>
      <c r="F10" s="182" t="s">
        <v>480</v>
      </c>
      <c r="G10" s="182" t="s">
        <v>1882</v>
      </c>
    </row>
    <row r="11" spans="2:7">
      <c r="B11" s="182" t="s">
        <v>1883</v>
      </c>
      <c r="C11" s="182">
        <v>396578</v>
      </c>
      <c r="D11" s="182" t="s">
        <v>1884</v>
      </c>
      <c r="E11" s="182" t="s">
        <v>240</v>
      </c>
      <c r="F11" s="182" t="s">
        <v>480</v>
      </c>
      <c r="G11" s="182" t="s">
        <v>1882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1885</v>
      </c>
      <c r="D5" s="273"/>
      <c r="E5" s="273"/>
      <c r="F5" s="273"/>
      <c r="G5" s="273"/>
      <c r="H5" s="273"/>
      <c r="I5" s="273"/>
      <c r="J5" s="274"/>
      <c r="K5" s="275" t="s">
        <v>1886</v>
      </c>
      <c r="L5" s="276"/>
      <c r="M5" s="276"/>
      <c r="N5" s="276"/>
      <c r="O5" s="277" t="s">
        <v>1887</v>
      </c>
      <c r="P5" s="278"/>
      <c r="Q5" s="279"/>
    </row>
    <row r="6" spans="1:17" s="81" customFormat="1" ht="15.75" customHeight="1">
      <c r="A6" s="75" t="s">
        <v>1853</v>
      </c>
      <c r="B6" s="82" t="s">
        <v>1852</v>
      </c>
      <c r="C6" s="83" t="s">
        <v>1212</v>
      </c>
      <c r="D6" s="84" t="s">
        <v>1213</v>
      </c>
      <c r="E6" s="83" t="s">
        <v>1888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1889</v>
      </c>
      <c r="M6" s="116" t="s">
        <v>29</v>
      </c>
      <c r="N6" s="117" t="s">
        <v>1207</v>
      </c>
      <c r="O6" s="159" t="s">
        <v>1250</v>
      </c>
      <c r="P6" s="128"/>
      <c r="Q6" s="138" t="s">
        <v>1890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1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2026-02-24T20:58:01Z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