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62" documentId="8_{B6337239-1A00-434D-AAD0-422EA1FEB5AE}" xr6:coauthVersionLast="47" xr6:coauthVersionMax="47" xr10:uidLastSave="{B5BEC705-4463-4374-A82B-7019DDAAE60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1" i="1" l="1"/>
  <c r="AJ169" i="1"/>
  <c r="AJ170" i="1"/>
  <c r="BQ163" i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<sst xmlns="http://schemas.openxmlformats.org/spreadsheetml/2006/main" count="5842" uniqueCount="1594">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</sst>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O782" sqref="O7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8" si="7">IF(AND(BR143&lt;1,BS143&lt;1),"Produção e Intervalo",IF(BR143&lt;1,"Intervalo",IF(BS143&lt;1,"Produção","Aderente")))</f>
        <v>Intervalo</v>
      </c>
      <c r="BR143" s="15">
        <f t="shared" ref="BR143:BR178" si="8">IF(OR(B143="",F143=""),"*",AY143/P143)</f>
        <v>0.99999999999999645</v>
      </c>
      <c r="BS143" s="15">
        <f t="shared" ref="BS143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/>
      <c r="I170" s="135"/>
      <c r="J170" s="151">
        <v>74</v>
      </c>
      <c r="K170" s="151">
        <v>463.22699999999998</v>
      </c>
      <c r="L170" s="71">
        <v>465.697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170" s="135">
        <v>0.41666666666666669</v>
      </c>
      <c r="P170" s="135"/>
      <c r="Q170" s="71"/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TVL-TBR</v>
      </c>
      <c r="AN170" s="175" t="str">
        <f>IF(BS_CONTROLE[[#This Row],[SB]]=0, "-", BS_CONTROLE[[#This Row],[SB]])</f>
        <v>TVL464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463.22699999999998</v>
      </c>
      <c r="AQ170" s="177">
        <f>IF(BS_CONTROLE[[#This Row],[KM - Fim]]=0, "-", BS_CONTROLE[[#This Row],[KM - Fim]])</f>
        <v>465.697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e">
        <f t="shared" si="7"/>
        <v>#DIV/0!</v>
      </c>
      <c r="BR170" s="15" t="e">
        <f t="shared" si="8"/>
        <v>#DIV/0!</v>
      </c>
      <c r="BS170" s="15" t="e">
        <f t="shared" si="9"/>
        <v>#DIV/0!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e">
        <f t="shared" si="7"/>
        <v>#DIV/0!</v>
      </c>
      <c r="BR171" s="15" t="e">
        <f t="shared" si="8"/>
        <v>#DIV/0!</v>
      </c>
      <c r="BS171" s="15" t="e">
        <f t="shared" si="9"/>
        <v>#DIV/0!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TVL-TBR</v>
      </c>
      <c r="L167" s="196" t="str">
        <f>IF(FN_MC!N170="","*",FN_MC!N170)</f>
        <v>TVL464</v>
      </c>
      <c r="M167" s="97">
        <f>IF(FN_MC!J170="","*",FN_MC!J170)</f>
        <v>74</v>
      </c>
      <c r="N167" s="183">
        <f>IF(FN_MC!K170="","*",FN_MC!K170)</f>
        <v>463.22699999999998</v>
      </c>
      <c r="O167" s="183">
        <f>IF(FN_MC!L170="","*",FN_MC!L170)</f>
        <v>465.697</v>
      </c>
      <c r="P167" s="107">
        <f>IF(FN_MC!O170="","*",FN_MC!O170)</f>
        <v>0.41666666666666669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1580</v>
      </c>
      <c r="D5" s="247"/>
      <c r="E5" s="247"/>
      <c r="F5" s="247"/>
      <c r="G5" s="247"/>
      <c r="H5" s="247"/>
      <c r="I5" s="247"/>
      <c r="J5" s="248"/>
      <c r="K5" s="249" t="s">
        <v>1581</v>
      </c>
      <c r="L5" s="250"/>
      <c r="M5" s="250"/>
      <c r="N5" s="250"/>
      <c r="O5" s="251" t="s">
        <v>1582</v>
      </c>
      <c r="P5" s="252"/>
      <c r="Q5" s="253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*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*</v>
      </c>
      <c r="G191" s="87" t="str">
        <f>IF(FN_MC!M170="","*",FN_MC!M170)</f>
        <v>TVL-TBR</v>
      </c>
      <c r="H191" s="125">
        <f>IF(FN_MC!K170="","*",FN_MC!K170)</f>
        <v>463.22699999999998</v>
      </c>
      <c r="I191" s="110">
        <f>IF(FN_MC!O170="","*",FN_MC!O170)</f>
        <v>0.41666666666666669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TVL-TBR</v>
      </c>
      <c r="M191" s="118">
        <f>IF(FN_MC!AP170="","*",FN_MC!AP170)</f>
        <v>463.22699999999998</v>
      </c>
      <c r="N191" s="118" t="str">
        <f>IF(FN_MC!AM170="","*",FN_MC!AM170)</f>
        <v>TVL-TBR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ELSON (TF-526)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*</v>
      </c>
      <c r="F187" s="114" t="str">
        <f>IF(FN_MC!M170="","*",FN_MC!M170)</f>
        <v>TVL-TBR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2026-03-11T16:40:49Z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