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617" documentId="120_S{118792C3-22EF-5104-A093-F22BFE3913F3}" xr6:coauthVersionLast="47" xr6:coauthVersionMax="47" xr10:uidLastSave="{27175D01-5C7A-4672-8C58-11DA1126E8B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3" i="1" l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6" i="1"/>
  <c r="R41" i="1"/>
  <c r="G41" i="1"/>
  <c r="BS27" i="1"/>
  <c r="BQ26" i="1"/>
  <c r="BQ27" i="1"/>
  <c r="BQ29" i="1"/>
  <c r="BQ30" i="1"/>
  <c r="BQ31" i="1"/>
  <c r="BQ32" i="1"/>
  <c r="BQ33" i="1"/>
  <c r="BQ15" i="1"/>
  <c r="BQ9" i="1"/>
  <c r="BQ10" i="1"/>
  <c r="BB14" i="1"/>
  <c r="BB9" i="1"/>
  <c r="AY32" i="1"/>
  <c r="AY33" i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42" i="1"/>
  <c r="BQ48" i="1"/>
  <c r="BQ55" i="1"/>
  <c r="BQ66" i="1"/>
  <c r="BQ67" i="1"/>
  <c r="BQ68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 s="1"/>
  <c r="AM401" i="1" s="1"/>
  <c r="M402" i="1" a="1"/>
  <c r="M402" i="1" s="1"/>
  <c r="M403" i="1" a="1"/>
  <c r="M403" i="1"/>
  <c r="M404" i="1" a="1"/>
  <c r="M404" i="1" s="1"/>
  <c r="M405" i="1" a="1"/>
  <c r="M405" i="1" s="1"/>
  <c r="AM405" i="1" s="1"/>
  <c r="M406" i="1" a="1"/>
  <c r="M406" i="1"/>
  <c r="M407" i="1" a="1"/>
  <c r="M407" i="1" s="1"/>
  <c r="M408" i="1" a="1"/>
  <c r="M408" i="1" s="1"/>
  <c r="M409" i="1" a="1"/>
  <c r="M409" i="1"/>
  <c r="M410" i="1" a="1"/>
  <c r="M410" i="1" s="1"/>
  <c r="AM410" i="1" s="1"/>
  <c r="M411" i="1" a="1"/>
  <c r="M411" i="1" s="1"/>
  <c r="AM411" i="1" s="1"/>
  <c r="M412" i="1" a="1"/>
  <c r="M412" i="1"/>
  <c r="M413" i="1" a="1"/>
  <c r="M413" i="1" s="1"/>
  <c r="M414" i="1" a="1"/>
  <c r="M414" i="1" s="1"/>
  <c r="M415" i="1" a="1"/>
  <c r="M415" i="1"/>
  <c r="M416" i="1" a="1"/>
  <c r="M416" i="1" s="1"/>
  <c r="AM416" i="1" s="1"/>
  <c r="M417" i="1" a="1"/>
  <c r="M417" i="1" s="1"/>
  <c r="M418" i="1" a="1"/>
  <c r="M418" i="1"/>
  <c r="M419" i="1" a="1"/>
  <c r="M419" i="1" s="1"/>
  <c r="AM419" i="1" s="1"/>
  <c r="M420" i="1" a="1"/>
  <c r="M420" i="1" s="1"/>
  <c r="AM420" i="1" s="1"/>
  <c r="M421" i="1" a="1"/>
  <c r="M421" i="1" s="1"/>
  <c r="M422" i="1" a="1"/>
  <c r="M422" i="1" s="1"/>
  <c r="AM422" i="1" s="1"/>
  <c r="M423" i="1" a="1"/>
  <c r="M423" i="1" s="1"/>
  <c r="AM423" i="1" s="1"/>
  <c r="M424" i="1" a="1"/>
  <c r="M424" i="1" s="1"/>
  <c r="AM424" i="1" s="1"/>
  <c r="M425" i="1" a="1"/>
  <c r="M425" i="1" s="1"/>
  <c r="M426" i="1" a="1"/>
  <c r="M426" i="1" s="1"/>
  <c r="M427" i="1" a="1"/>
  <c r="M427" i="1" s="1"/>
  <c r="AM427" i="1" s="1"/>
  <c r="M428" i="1" a="1"/>
  <c r="M428" i="1" s="1"/>
  <c r="AM428" i="1" s="1"/>
  <c r="M429" i="1" a="1"/>
  <c r="M429" i="1" s="1"/>
  <c r="M430" i="1" a="1"/>
  <c r="M430" i="1" s="1"/>
  <c r="M431" i="1" a="1"/>
  <c r="M431" i="1" s="1"/>
  <c r="M432" i="1" a="1"/>
  <c r="M432" i="1" s="1"/>
  <c r="A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M440" i="1" a="1"/>
  <c r="M440" i="1" s="1"/>
  <c r="M441" i="1" a="1"/>
  <c r="M441" i="1" s="1"/>
  <c r="AM441" i="1" s="1"/>
  <c r="M442" i="1" a="1"/>
  <c r="M442" i="1" s="1"/>
  <c r="AM442" i="1" s="1"/>
  <c r="M443" i="1" a="1"/>
  <c r="M443" i="1" s="1"/>
  <c r="AM443" i="1" s="1"/>
  <c r="M444" i="1" a="1"/>
  <c r="M444" i="1" s="1"/>
  <c r="M445" i="1" a="1"/>
  <c r="M445" i="1" s="1"/>
  <c r="AM445" i="1" s="1"/>
  <c r="M446" i="1" a="1"/>
  <c r="M446" i="1" s="1"/>
  <c r="A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AM452" i="1" s="1"/>
  <c r="M453" i="1" a="1"/>
  <c r="M453" i="1" s="1"/>
  <c r="M454" i="1" a="1"/>
  <c r="M454" i="1" s="1"/>
  <c r="A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M468" i="1" a="1"/>
  <c r="M468" i="1" s="1"/>
  <c r="AM468" i="1" s="1"/>
  <c r="M469" i="1" a="1"/>
  <c r="M469" i="1" s="1"/>
  <c r="AM469" i="1" s="1"/>
  <c r="M470" i="1" a="1"/>
  <c r="M470" i="1"/>
  <c r="M471" i="1" a="1"/>
  <c r="M471" i="1" s="1"/>
  <c r="AM471" i="1" s="1"/>
  <c r="M472" i="1" a="1"/>
  <c r="M472" i="1" s="1"/>
  <c r="AM472" i="1" s="1"/>
  <c r="M473" i="1" a="1"/>
  <c r="M473" i="1"/>
  <c r="M474" i="1" a="1"/>
  <c r="M474" i="1" s="1"/>
  <c r="AM474" i="1" s="1"/>
  <c r="M475" i="1" a="1"/>
  <c r="M475" i="1" s="1"/>
  <c r="AM475" i="1" s="1"/>
  <c r="M476" i="1" a="1"/>
  <c r="M476" i="1" s="1"/>
  <c r="M477" i="1" a="1"/>
  <c r="M477" i="1" s="1"/>
  <c r="AM477" i="1" s="1"/>
  <c r="M478" i="1" a="1"/>
  <c r="M478" i="1" s="1"/>
  <c r="AM478" i="1" s="1"/>
  <c r="M479" i="1" a="1"/>
  <c r="M479" i="1"/>
  <c r="M480" i="1" a="1"/>
  <c r="M480" i="1" s="1"/>
  <c r="AM480" i="1" s="1"/>
  <c r="M481" i="1" a="1"/>
  <c r="M481" i="1" s="1"/>
  <c r="AM481" i="1" s="1"/>
  <c r="M482" i="1" a="1"/>
  <c r="M482" i="1"/>
  <c r="M483" i="1" a="1"/>
  <c r="M483" i="1" s="1"/>
  <c r="AM483" i="1" s="1"/>
  <c r="M484" i="1" a="1"/>
  <c r="M484" i="1" s="1"/>
  <c r="AM484" i="1" s="1"/>
  <c r="M485" i="1" a="1"/>
  <c r="M485" i="1" s="1"/>
  <c r="M486" i="1" a="1"/>
  <c r="M486" i="1" s="1"/>
  <c r="AM486" i="1" s="1"/>
  <c r="M487" i="1" a="1"/>
  <c r="M487" i="1" s="1"/>
  <c r="AM487" i="1" s="1"/>
  <c r="M488" i="1" a="1"/>
  <c r="M488" i="1"/>
  <c r="M489" i="1" a="1"/>
  <c r="M489" i="1" s="1"/>
  <c r="AM489" i="1" s="1"/>
  <c r="M490" i="1" a="1"/>
  <c r="M490" i="1" s="1"/>
  <c r="AM490" i="1" s="1"/>
  <c r="M491" i="1" a="1"/>
  <c r="M491" i="1"/>
  <c r="M492" i="1" a="1"/>
  <c r="M492" i="1" s="1"/>
  <c r="AM492" i="1" s="1"/>
  <c r="M493" i="1" a="1"/>
  <c r="M493" i="1" s="1"/>
  <c r="AM493" i="1" s="1"/>
  <c r="M494" i="1" a="1"/>
  <c r="M494" i="1" s="1"/>
  <c r="M495" i="1" a="1"/>
  <c r="M495" i="1" s="1"/>
  <c r="AM495" i="1" s="1"/>
  <c r="M496" i="1" a="1"/>
  <c r="M496" i="1" s="1"/>
  <c r="AM496" i="1" s="1"/>
  <c r="M497" i="1" a="1"/>
  <c r="M497" i="1" s="1"/>
  <c r="M498" i="1" a="1"/>
  <c r="M498" i="1" s="1"/>
  <c r="AM498" i="1" s="1"/>
  <c r="M499" i="1" a="1"/>
  <c r="M499" i="1" s="1"/>
  <c r="AM499" i="1" s="1"/>
  <c r="M500" i="1" a="1"/>
  <c r="M500" i="1"/>
  <c r="M501" i="1" a="1"/>
  <c r="M501" i="1" s="1"/>
  <c r="AM501" i="1" s="1"/>
  <c r="M502" i="1" a="1"/>
  <c r="M502" i="1" s="1"/>
  <c r="AM502" i="1" s="1"/>
  <c r="M503" i="1" a="1"/>
  <c r="M503" i="1" s="1"/>
  <c r="M504" i="1" a="1"/>
  <c r="M504" i="1" s="1"/>
  <c r="AM504" i="1" s="1"/>
  <c r="M505" i="1" a="1"/>
  <c r="M505" i="1" s="1"/>
  <c r="AM505" i="1" s="1"/>
  <c r="M506" i="1" a="1"/>
  <c r="M506" i="1" s="1"/>
  <c r="M507" i="1" a="1"/>
  <c r="M507" i="1" s="1"/>
  <c r="AM507" i="1" s="1"/>
  <c r="M508" i="1" a="1"/>
  <c r="M508" i="1" s="1"/>
  <c r="AM508" i="1" s="1"/>
  <c r="M509" i="1" a="1"/>
  <c r="M509" i="1" s="1"/>
  <c r="M510" i="1" a="1"/>
  <c r="M510" i="1" s="1"/>
  <c r="M511" i="1" a="1"/>
  <c r="M511" i="1" s="1"/>
  <c r="A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AM517" i="1" s="1"/>
  <c r="M518" i="1" a="1"/>
  <c r="M518" i="1" s="1"/>
  <c r="M519" i="1" a="1"/>
  <c r="M519" i="1" s="1"/>
  <c r="M520" i="1" a="1"/>
  <c r="M520" i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A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M531" i="1" a="1"/>
  <c r="M531" i="1" s="1"/>
  <c r="AM531" i="1" s="1"/>
  <c r="M532" i="1" a="1"/>
  <c r="M532" i="1" s="1"/>
  <c r="M533" i="1" a="1"/>
  <c r="M533" i="1" s="1"/>
  <c r="M534" i="1" a="1"/>
  <c r="M534" i="1" s="1"/>
  <c r="M535" i="1" a="1"/>
  <c r="M535" i="1" s="1"/>
  <c r="AM535" i="1" s="1"/>
  <c r="M536" i="1" a="1"/>
  <c r="M536" i="1" s="1"/>
  <c r="M537" i="1" a="1"/>
  <c r="M537" i="1" s="1"/>
  <c r="AM537" i="1" s="1"/>
  <c r="M538" i="1" a="1"/>
  <c r="M538" i="1" s="1"/>
  <c r="AM538" i="1" s="1"/>
  <c r="M539" i="1" a="1"/>
  <c r="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AM547" i="1" s="1"/>
  <c r="M548" i="1" a="1"/>
  <c r="M548" i="1" s="1"/>
  <c r="M549" i="1" a="1"/>
  <c r="M549" i="1" s="1"/>
  <c r="AM549" i="1" s="1"/>
  <c r="M550" i="1" a="1"/>
  <c r="M550" i="1" s="1"/>
  <c r="M551" i="1" a="1"/>
  <c r="M551" i="1" s="1"/>
  <c r="M552" i="1" a="1"/>
  <c r="M552" i="1" s="1"/>
  <c r="M553" i="1" a="1"/>
  <c r="M553" i="1" s="1"/>
  <c r="AM553" i="1" s="1"/>
  <c r="M554" i="1" a="1"/>
  <c r="M554" i="1" s="1"/>
  <c r="M555" i="1" a="1"/>
  <c r="M555" i="1" s="1"/>
  <c r="M556" i="1" a="1"/>
  <c r="M556" i="1" s="1"/>
  <c r="AM556" i="1" s="1"/>
  <c r="M557" i="1" a="1"/>
  <c r="M557" i="1" s="1"/>
  <c r="M558" i="1" a="1"/>
  <c r="M558" i="1" s="1"/>
  <c r="A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M563" i="1" a="1"/>
  <c r="M563" i="1" s="1"/>
  <c r="M564" i="1" a="1"/>
  <c r="M564" i="1" s="1"/>
  <c r="AM564" i="1" s="1"/>
  <c r="M565" i="1" a="1"/>
  <c r="M565" i="1" s="1"/>
  <c r="M566" i="1" a="1"/>
  <c r="M566" i="1" s="1"/>
  <c r="M567" i="1" a="1"/>
  <c r="M567" i="1" s="1"/>
  <c r="M568" i="1" a="1"/>
  <c r="M568" i="1" s="1"/>
  <c r="AM568" i="1" s="1"/>
  <c r="M569" i="1" a="1"/>
  <c r="M569" i="1" s="1"/>
  <c r="M570" i="1" a="1"/>
  <c r="M570" i="1" s="1"/>
  <c r="AM570" i="1" s="1"/>
  <c r="M571" i="1" a="1"/>
  <c r="M571" i="1" s="1"/>
  <c r="AM571" i="1" s="1"/>
  <c r="M572" i="1" a="1"/>
  <c r="M572" i="1" s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 s="1"/>
  <c r="M579" i="1" a="1"/>
  <c r="M579" i="1" s="1"/>
  <c r="M580" i="1" a="1"/>
  <c r="M580" i="1" s="1"/>
  <c r="AM580" i="1" s="1"/>
  <c r="M581" i="1" a="1"/>
  <c r="M581" i="1" s="1"/>
  <c r="M582" i="1" a="1"/>
  <c r="M582" i="1" s="1"/>
  <c r="M583" i="1" a="1"/>
  <c r="M583" i="1" s="1"/>
  <c r="AM583" i="1" s="1"/>
  <c r="M584" i="1" a="1"/>
  <c r="M584" i="1" s="1"/>
  <c r="M585" i="1" a="1"/>
  <c r="M585" i="1" s="1"/>
  <c r="AM585" i="1" s="1"/>
  <c r="M586" i="1" a="1"/>
  <c r="M586" i="1" s="1"/>
  <c r="AM586" i="1" s="1"/>
  <c r="M587" i="1" a="1"/>
  <c r="M587" i="1" s="1"/>
  <c r="M588" i="1" a="1"/>
  <c r="M588" i="1" s="1"/>
  <c r="AM588" i="1" s="1"/>
  <c r="M589" i="1" a="1"/>
  <c r="M589" i="1" s="1"/>
  <c r="AM589" i="1" s="1"/>
  <c r="M590" i="1" a="1"/>
  <c r="M590" i="1" s="1"/>
  <c r="M591" i="1" a="1"/>
  <c r="M591" i="1" s="1"/>
  <c r="AM591" i="1" s="1"/>
  <c r="M592" i="1" a="1"/>
  <c r="M592" i="1" s="1"/>
  <c r="AM592" i="1" s="1"/>
  <c r="M593" i="1" a="1"/>
  <c r="M593" i="1" s="1"/>
  <c r="M594" i="1" a="1"/>
  <c r="M594" i="1" s="1"/>
  <c r="AM594" i="1" s="1"/>
  <c r="M595" i="1" a="1"/>
  <c r="M595" i="1" s="1"/>
  <c r="AM595" i="1" s="1"/>
  <c r="M596" i="1" a="1"/>
  <c r="M596" i="1" s="1"/>
  <c r="M597" i="1" a="1"/>
  <c r="M597" i="1" s="1"/>
  <c r="AM597" i="1" s="1"/>
  <c r="M598" i="1" a="1"/>
  <c r="M598" i="1" s="1"/>
  <c r="AM598" i="1" s="1"/>
  <c r="M599" i="1" a="1"/>
  <c r="M599" i="1" s="1"/>
  <c r="M600" i="1" a="1"/>
  <c r="M600" i="1" s="1"/>
  <c r="AM600" i="1" s="1"/>
  <c r="M601" i="1" a="1"/>
  <c r="M601" i="1" s="1"/>
  <c r="AM601" i="1" s="1"/>
  <c r="M602" i="1" a="1"/>
  <c r="M602" i="1" s="1"/>
  <c r="M603" i="1" a="1"/>
  <c r="M603" i="1" s="1"/>
  <c r="AM603" i="1" s="1"/>
  <c r="M604" i="1" a="1"/>
  <c r="M604" i="1" s="1"/>
  <c r="AM604" i="1" s="1"/>
  <c r="M605" i="1" a="1"/>
  <c r="M605" i="1" s="1"/>
  <c r="M606" i="1" a="1"/>
  <c r="M606" i="1" s="1"/>
  <c r="AM606" i="1" s="1"/>
  <c r="M607" i="1" a="1"/>
  <c r="M607" i="1" s="1"/>
  <c r="AM607" i="1" s="1"/>
  <c r="M608" i="1" a="1"/>
  <c r="M608" i="1" s="1"/>
  <c r="M609" i="1" a="1"/>
  <c r="M609" i="1" s="1"/>
  <c r="AM609" i="1" s="1"/>
  <c r="M610" i="1" a="1"/>
  <c r="M610" i="1" s="1"/>
  <c r="AM610" i="1" s="1"/>
  <c r="M611" i="1" a="1"/>
  <c r="M611" i="1" s="1"/>
  <c r="M612" i="1" a="1"/>
  <c r="M612" i="1" s="1"/>
  <c r="A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7" i="1"/>
  <c r="R54" i="11" s="1"/>
  <c r="R58" i="1"/>
  <c r="R59" i="1"/>
  <c r="R60" i="1"/>
  <c r="R61" i="1"/>
  <c r="R62" i="1"/>
  <c r="R63" i="1"/>
  <c r="R64" i="1"/>
  <c r="R65" i="1"/>
  <c r="R66" i="1"/>
  <c r="R67" i="1"/>
  <c r="R68" i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83" i="1"/>
  <c r="R84" i="1"/>
  <c r="R81" i="11" s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E585" i="11" s="1"/>
  <c r="T593" i="1" a="1"/>
  <c r="T593" i="1" s="1"/>
  <c r="T594" i="1" a="1"/>
  <c r="T594" i="1" s="1"/>
  <c r="T595" i="1" a="1"/>
  <c r="T595" i="1" s="1"/>
  <c r="E588" i="11" s="1"/>
  <c r="T596" i="1" a="1"/>
  <c r="T596" i="1" s="1"/>
  <c r="T597" i="1" a="1"/>
  <c r="T597" i="1" s="1"/>
  <c r="T598" i="1" a="1"/>
  <c r="T598" i="1" s="1"/>
  <c r="E591" i="11" s="1"/>
  <c r="T599" i="1" a="1"/>
  <c r="T599" i="1" s="1"/>
  <c r="T600" i="1" a="1"/>
  <c r="T600" i="1" s="1"/>
  <c r="T601" i="1" a="1"/>
  <c r="T601" i="1" s="1"/>
  <c r="E594" i="11" s="1"/>
  <c r="T602" i="1" a="1"/>
  <c r="T602" i="1" s="1"/>
  <c r="T603" i="1" a="1"/>
  <c r="T603" i="1" s="1"/>
  <c r="T604" i="1" a="1"/>
  <c r="T604" i="1" s="1"/>
  <c r="E597" i="11" s="1"/>
  <c r="T605" i="1" a="1"/>
  <c r="T605" i="1" s="1"/>
  <c r="T606" i="1" a="1"/>
  <c r="T606" i="1" s="1"/>
  <c r="T607" i="1" a="1"/>
  <c r="T607" i="1" s="1"/>
  <c r="E600" i="11" s="1"/>
  <c r="T608" i="1" a="1"/>
  <c r="T608" i="1" s="1"/>
  <c r="T609" i="1" a="1"/>
  <c r="T609" i="1" s="1"/>
  <c r="T610" i="1" a="1"/>
  <c r="T610" i="1" s="1"/>
  <c r="E603" i="11" s="1"/>
  <c r="T611" i="1" a="1"/>
  <c r="T611" i="1" s="1"/>
  <c r="T612" i="1" a="1"/>
  <c r="T612" i="1" s="1"/>
  <c r="T613" i="1" a="1"/>
  <c r="T613" i="1" s="1"/>
  <c r="E606" i="11" s="1"/>
  <c r="T614" i="1" a="1"/>
  <c r="T614" i="1" s="1"/>
  <c r="T615" i="1" a="1"/>
  <c r="T615" i="1" s="1"/>
  <c r="T616" i="1" a="1"/>
  <c r="T616" i="1" s="1"/>
  <c r="E609" i="11" s="1"/>
  <c r="T617" i="1" a="1"/>
  <c r="T617" i="1" s="1"/>
  <c r="T618" i="1" a="1"/>
  <c r="T618" i="1" s="1"/>
  <c r="T619" i="1" a="1"/>
  <c r="T619" i="1" s="1"/>
  <c r="E612" i="11" s="1"/>
  <c r="T620" i="1" a="1"/>
  <c r="T620" i="1" s="1"/>
  <c r="T621" i="1" a="1"/>
  <c r="T621" i="1" s="1"/>
  <c r="T622" i="1" a="1"/>
  <c r="T622" i="1" s="1"/>
  <c r="E615" i="11" s="1"/>
  <c r="T623" i="1" a="1"/>
  <c r="T623" i="1" s="1"/>
  <c r="T624" i="1" a="1"/>
  <c r="T624" i="1" s="1"/>
  <c r="T625" i="1" a="1"/>
  <c r="T625" i="1" s="1"/>
  <c r="E618" i="11" s="1"/>
  <c r="T626" i="1" a="1"/>
  <c r="T626" i="1" s="1"/>
  <c r="T627" i="1" a="1"/>
  <c r="T627" i="1" s="1"/>
  <c r="T628" i="1" a="1"/>
  <c r="T628" i="1" s="1"/>
  <c r="E621" i="11" s="1"/>
  <c r="T629" i="1" a="1"/>
  <c r="T629" i="1" s="1"/>
  <c r="T630" i="1" a="1"/>
  <c r="T630" i="1" s="1"/>
  <c r="T631" i="1" a="1"/>
  <c r="T631" i="1" s="1"/>
  <c r="E624" i="11" s="1"/>
  <c r="T632" i="1" a="1"/>
  <c r="T632" i="1" s="1"/>
  <c r="T633" i="1" a="1"/>
  <c r="T633" i="1" s="1"/>
  <c r="T634" i="1" a="1"/>
  <c r="T634" i="1" s="1"/>
  <c r="E627" i="11" s="1"/>
  <c r="T635" i="1" a="1"/>
  <c r="T635" i="1" s="1"/>
  <c r="T636" i="1" a="1"/>
  <c r="T636" i="1" s="1"/>
  <c r="T637" i="1" a="1"/>
  <c r="T637" i="1" s="1"/>
  <c r="E630" i="11" s="1"/>
  <c r="T638" i="1" a="1"/>
  <c r="T638" i="1" s="1"/>
  <c r="T639" i="1" a="1"/>
  <c r="T639" i="1" s="1"/>
  <c r="T640" i="1" a="1"/>
  <c r="T640" i="1" s="1"/>
  <c r="E633" i="11" s="1"/>
  <c r="T641" i="1" a="1"/>
  <c r="T641" i="1" s="1"/>
  <c r="T642" i="1" a="1"/>
  <c r="T642" i="1" s="1"/>
  <c r="T643" i="1" a="1"/>
  <c r="T643" i="1" s="1"/>
  <c r="E636" i="11" s="1"/>
  <c r="T644" i="1" a="1"/>
  <c r="T644" i="1" s="1"/>
  <c r="T645" i="1" a="1"/>
  <c r="T645" i="1" s="1"/>
  <c r="T646" i="1" a="1"/>
  <c r="T646" i="1" s="1"/>
  <c r="E639" i="11" s="1"/>
  <c r="T647" i="1" a="1"/>
  <c r="T647" i="1" s="1"/>
  <c r="T648" i="1" a="1"/>
  <c r="T648" i="1" s="1"/>
  <c r="T649" i="1" a="1"/>
  <c r="T649" i="1" s="1"/>
  <c r="E642" i="11" s="1"/>
  <c r="T650" i="1" a="1"/>
  <c r="T650" i="1" s="1"/>
  <c r="T651" i="1" a="1"/>
  <c r="T651" i="1" s="1"/>
  <c r="T652" i="1" a="1"/>
  <c r="T652" i="1" s="1"/>
  <c r="E645" i="11" s="1"/>
  <c r="T653" i="1" a="1"/>
  <c r="T653" i="1" s="1"/>
  <c r="T654" i="1" a="1"/>
  <c r="T654" i="1" s="1"/>
  <c r="T655" i="1" a="1"/>
  <c r="T655" i="1" s="1"/>
  <c r="E648" i="11" s="1"/>
  <c r="T656" i="1" a="1"/>
  <c r="T656" i="1" s="1"/>
  <c r="T657" i="1" a="1"/>
  <c r="T657" i="1" s="1"/>
  <c r="T658" i="1" a="1"/>
  <c r="T658" i="1" s="1"/>
  <c r="E651" i="11" s="1"/>
  <c r="T659" i="1" a="1"/>
  <c r="T659" i="1" s="1"/>
  <c r="T660" i="1" a="1"/>
  <c r="T660" i="1" s="1"/>
  <c r="T661" i="1" a="1"/>
  <c r="T661" i="1" s="1"/>
  <c r="E654" i="11" s="1"/>
  <c r="T662" i="1" a="1"/>
  <c r="T662" i="1" s="1"/>
  <c r="T663" i="1" a="1"/>
  <c r="T663" i="1" s="1"/>
  <c r="T664" i="1" a="1"/>
  <c r="T664" i="1" s="1"/>
  <c r="E657" i="11" s="1"/>
  <c r="T665" i="1" a="1"/>
  <c r="T665" i="1" s="1"/>
  <c r="T666" i="1" a="1"/>
  <c r="T666" i="1" s="1"/>
  <c r="T667" i="1" a="1"/>
  <c r="T667" i="1" s="1"/>
  <c r="E660" i="11" s="1"/>
  <c r="T668" i="1" a="1"/>
  <c r="T668" i="1" s="1"/>
  <c r="T669" i="1" a="1"/>
  <c r="T669" i="1" s="1"/>
  <c r="T670" i="1" a="1"/>
  <c r="T670" i="1" s="1"/>
  <c r="E663" i="11" s="1"/>
  <c r="T671" i="1" a="1"/>
  <c r="T671" i="1" s="1"/>
  <c r="T672" i="1" a="1"/>
  <c r="T672" i="1" s="1"/>
  <c r="T673" i="1" a="1"/>
  <c r="T673" i="1" s="1"/>
  <c r="E666" i="11" s="1"/>
  <c r="T674" i="1" a="1"/>
  <c r="T674" i="1" s="1"/>
  <c r="T675" i="1" a="1"/>
  <c r="T675" i="1" s="1"/>
  <c r="T676" i="1" a="1"/>
  <c r="T676" i="1" s="1"/>
  <c r="E669" i="11" s="1"/>
  <c r="T677" i="1" a="1"/>
  <c r="T677" i="1" s="1"/>
  <c r="T678" i="1" a="1"/>
  <c r="T678" i="1" s="1"/>
  <c r="T679" i="1" a="1"/>
  <c r="T679" i="1" s="1"/>
  <c r="E672" i="11" s="1"/>
  <c r="T680" i="1" a="1"/>
  <c r="T680" i="1" s="1"/>
  <c r="T681" i="1" a="1"/>
  <c r="T681" i="1" s="1"/>
  <c r="T682" i="1" a="1"/>
  <c r="T682" i="1" s="1"/>
  <c r="E675" i="11" s="1"/>
  <c r="T683" i="1" a="1"/>
  <c r="T683" i="1" s="1"/>
  <c r="T684" i="1" a="1"/>
  <c r="T684" i="1" s="1"/>
  <c r="T685" i="1" a="1"/>
  <c r="T685" i="1" s="1"/>
  <c r="E678" i="11" s="1"/>
  <c r="T686" i="1" a="1"/>
  <c r="T686" i="1" s="1"/>
  <c r="T687" i="1" a="1"/>
  <c r="T687" i="1" s="1"/>
  <c r="T688" i="1" a="1"/>
  <c r="T688" i="1" s="1"/>
  <c r="E681" i="11" s="1"/>
  <c r="T689" i="1" a="1"/>
  <c r="T689" i="1" s="1"/>
  <c r="T690" i="1" a="1"/>
  <c r="T690" i="1" s="1"/>
  <c r="T691" i="1" a="1"/>
  <c r="T691" i="1" s="1"/>
  <c r="E684" i="11" s="1"/>
  <c r="T692" i="1" a="1"/>
  <c r="T692" i="1" s="1"/>
  <c r="T693" i="1" a="1"/>
  <c r="T693" i="1" s="1"/>
  <c r="T694" i="1" a="1"/>
  <c r="T694" i="1" s="1"/>
  <c r="E687" i="11" s="1"/>
  <c r="T695" i="1" a="1"/>
  <c r="T695" i="1" s="1"/>
  <c r="T696" i="1" a="1"/>
  <c r="T696" i="1" s="1"/>
  <c r="T697" i="1" a="1"/>
  <c r="T697" i="1" s="1"/>
  <c r="E690" i="11" s="1"/>
  <c r="T698" i="1" a="1"/>
  <c r="T698" i="1" s="1"/>
  <c r="T699" i="1" a="1"/>
  <c r="T699" i="1" s="1"/>
  <c r="T700" i="1" a="1"/>
  <c r="T700" i="1" s="1"/>
  <c r="E693" i="11" s="1"/>
  <c r="T701" i="1" a="1"/>
  <c r="T701" i="1" s="1"/>
  <c r="T702" i="1" a="1"/>
  <c r="T702" i="1" s="1"/>
  <c r="T703" i="1" a="1"/>
  <c r="T703" i="1" s="1"/>
  <c r="E696" i="11" s="1"/>
  <c r="T704" i="1" a="1"/>
  <c r="T704" i="1" s="1"/>
  <c r="T705" i="1" a="1"/>
  <c r="T705" i="1" s="1"/>
  <c r="T706" i="1" a="1"/>
  <c r="T706" i="1" s="1"/>
  <c r="E699" i="11" s="1"/>
  <c r="T707" i="1" a="1"/>
  <c r="T707" i="1" s="1"/>
  <c r="T708" i="1" a="1"/>
  <c r="T708" i="1" s="1"/>
  <c r="T709" i="1" a="1"/>
  <c r="T709" i="1" s="1"/>
  <c r="E702" i="11" s="1"/>
  <c r="T710" i="1" a="1"/>
  <c r="T710" i="1" s="1"/>
  <c r="E703" i="11" s="1"/>
  <c r="T711" i="1" a="1"/>
  <c r="T711" i="1" s="1"/>
  <c r="T712" i="1" a="1"/>
  <c r="T712" i="1" s="1"/>
  <c r="E705" i="11" s="1"/>
  <c r="T713" i="1" a="1"/>
  <c r="T713" i="1" s="1"/>
  <c r="T714" i="1" a="1"/>
  <c r="T714" i="1" s="1"/>
  <c r="T715" i="1" a="1"/>
  <c r="T715" i="1" s="1"/>
  <c r="E708" i="11" s="1"/>
  <c r="T716" i="1" a="1"/>
  <c r="T716" i="1" s="1"/>
  <c r="T717" i="1" a="1"/>
  <c r="T717" i="1" s="1"/>
  <c r="T718" i="1" a="1"/>
  <c r="T718" i="1" s="1"/>
  <c r="E711" i="11" s="1"/>
  <c r="T719" i="1" a="1"/>
  <c r="T719" i="1" s="1"/>
  <c r="E712" i="11" s="1"/>
  <c r="T720" i="1" a="1"/>
  <c r="T720" i="1" s="1"/>
  <c r="T721" i="1" a="1"/>
  <c r="T721" i="1" s="1"/>
  <c r="E714" i="11" s="1"/>
  <c r="T722" i="1" a="1"/>
  <c r="T722" i="1" s="1"/>
  <c r="T723" i="1" a="1"/>
  <c r="T723" i="1" s="1"/>
  <c r="T724" i="1" a="1"/>
  <c r="T724" i="1" s="1"/>
  <c r="E717" i="11" s="1"/>
  <c r="T725" i="1" a="1"/>
  <c r="T725" i="1" s="1"/>
  <c r="T726" i="1" a="1"/>
  <c r="T726" i="1" s="1"/>
  <c r="T727" i="1" a="1"/>
  <c r="T727" i="1" s="1"/>
  <c r="E720" i="11" s="1"/>
  <c r="T728" i="1" a="1"/>
  <c r="T728" i="1" s="1"/>
  <c r="E721" i="11" s="1"/>
  <c r="T729" i="1" a="1"/>
  <c r="T729" i="1" s="1"/>
  <c r="T730" i="1" a="1"/>
  <c r="T730" i="1" s="1"/>
  <c r="E723" i="11" s="1"/>
  <c r="T731" i="1" a="1"/>
  <c r="T731" i="1" s="1"/>
  <c r="T732" i="1" a="1"/>
  <c r="T732" i="1" s="1"/>
  <c r="T733" i="1" a="1"/>
  <c r="T733" i="1" s="1"/>
  <c r="E726" i="11" s="1"/>
  <c r="T734" i="1" a="1"/>
  <c r="T734" i="1" s="1"/>
  <c r="T735" i="1" a="1"/>
  <c r="T735" i="1" s="1"/>
  <c r="T736" i="1" a="1"/>
  <c r="T736" i="1" s="1"/>
  <c r="E729" i="11" s="1"/>
  <c r="T737" i="1" a="1"/>
  <c r="T737" i="1" s="1"/>
  <c r="E730" i="11" s="1"/>
  <c r="T738" i="1" a="1"/>
  <c r="T738" i="1" s="1"/>
  <c r="T739" i="1" a="1"/>
  <c r="T739" i="1" s="1"/>
  <c r="E732" i="11" s="1"/>
  <c r="T740" i="1" a="1"/>
  <c r="T740" i="1" s="1"/>
  <c r="T741" i="1" a="1"/>
  <c r="T741" i="1" s="1"/>
  <c r="T742" i="1" a="1"/>
  <c r="T742" i="1" s="1"/>
  <c r="E735" i="11" s="1"/>
  <c r="T743" i="1" a="1"/>
  <c r="T743" i="1" s="1"/>
  <c r="T744" i="1" a="1"/>
  <c r="T744" i="1" s="1"/>
  <c r="T745" i="1" a="1"/>
  <c r="T745" i="1" s="1"/>
  <c r="E738" i="11" s="1"/>
  <c r="T746" i="1" a="1"/>
  <c r="T746" i="1" s="1"/>
  <c r="E739" i="11" s="1"/>
  <c r="T747" i="1" a="1"/>
  <c r="T747" i="1" s="1"/>
  <c r="T748" i="1" a="1"/>
  <c r="T748" i="1" s="1"/>
  <c r="E741" i="11" s="1"/>
  <c r="T749" i="1" a="1"/>
  <c r="T749" i="1" s="1"/>
  <c r="T750" i="1" a="1"/>
  <c r="T750" i="1" s="1"/>
  <c r="T751" i="1" a="1"/>
  <c r="T751" i="1" s="1"/>
  <c r="E744" i="11" s="1"/>
  <c r="T752" i="1" a="1"/>
  <c r="T752" i="1" s="1"/>
  <c r="T753" i="1" a="1"/>
  <c r="T753" i="1" s="1"/>
  <c r="T754" i="1" a="1"/>
  <c r="T754" i="1" s="1"/>
  <c r="E747" i="11" s="1"/>
  <c r="T755" i="1" a="1"/>
  <c r="T755" i="1" s="1"/>
  <c r="E748" i="11" s="1"/>
  <c r="T756" i="1" a="1"/>
  <c r="T756" i="1" s="1"/>
  <c r="T757" i="1" a="1"/>
  <c r="T757" i="1" s="1"/>
  <c r="E750" i="11" s="1"/>
  <c r="T758" i="1" a="1"/>
  <c r="T758" i="1" s="1"/>
  <c r="T759" i="1" a="1"/>
  <c r="T759" i="1" s="1"/>
  <c r="T760" i="1" a="1"/>
  <c r="T760" i="1" s="1"/>
  <c r="E753" i="11" s="1"/>
  <c r="T761" i="1" a="1"/>
  <c r="T761" i="1" s="1"/>
  <c r="T762" i="1" a="1"/>
  <c r="T762" i="1" s="1"/>
  <c r="T763" i="1" a="1"/>
  <c r="T763" i="1" s="1"/>
  <c r="E756" i="11" s="1"/>
  <c r="T764" i="1" a="1"/>
  <c r="T764" i="1" s="1"/>
  <c r="E757" i="11" s="1"/>
  <c r="T765" i="1" a="1"/>
  <c r="T765" i="1" s="1"/>
  <c r="T766" i="1" a="1"/>
  <c r="T766" i="1" s="1"/>
  <c r="E759" i="11" s="1"/>
  <c r="T767" i="1" a="1"/>
  <c r="T767" i="1" s="1"/>
  <c r="T768" i="1" a="1"/>
  <c r="T768" i="1" s="1"/>
  <c r="T769" i="1" a="1"/>
  <c r="T769" i="1" s="1"/>
  <c r="E762" i="11" s="1"/>
  <c r="T770" i="1" a="1"/>
  <c r="T770" i="1" s="1"/>
  <c r="T771" i="1" a="1"/>
  <c r="T771" i="1" s="1"/>
  <c r="T772" i="1" a="1"/>
  <c r="T772" i="1" s="1"/>
  <c r="E765" i="11" s="1"/>
  <c r="T773" i="1" a="1"/>
  <c r="T773" i="1" s="1"/>
  <c r="E766" i="11" s="1"/>
  <c r="T774" i="1" a="1"/>
  <c r="T774" i="1" s="1"/>
  <c r="T775" i="1" a="1"/>
  <c r="T775" i="1" s="1"/>
  <c r="E768" i="11" s="1"/>
  <c r="T776" i="1" a="1"/>
  <c r="T776" i="1" s="1"/>
  <c r="T777" i="1" a="1"/>
  <c r="T777" i="1" s="1"/>
  <c r="E770" i="11" s="1"/>
  <c r="T778" i="1" a="1"/>
  <c r="T778" i="1" s="1"/>
  <c r="E771" i="11" s="1"/>
  <c r="T779" i="1" a="1"/>
  <c r="T779" i="1" s="1"/>
  <c r="E772" i="11" s="1"/>
  <c r="T780" i="1" a="1"/>
  <c r="T780" i="1" s="1"/>
  <c r="T781" i="1" a="1"/>
  <c r="T781" i="1" s="1"/>
  <c r="E774" i="11" s="1"/>
  <c r="T782" i="1" a="1"/>
  <c r="T782" i="1" s="1"/>
  <c r="T783" i="1" a="1"/>
  <c r="T783" i="1" s="1"/>
  <c r="E776" i="11" s="1"/>
  <c r="T784" i="1" a="1"/>
  <c r="T784" i="1" s="1"/>
  <c r="E777" i="11" s="1"/>
  <c r="T785" i="1" a="1"/>
  <c r="T785" i="1" s="1"/>
  <c r="E778" i="11" s="1"/>
  <c r="T786" i="1" a="1"/>
  <c r="T786" i="1" s="1"/>
  <c r="T787" i="1" a="1"/>
  <c r="T787" i="1" s="1"/>
  <c r="T788" i="1" a="1"/>
  <c r="T788" i="1" s="1"/>
  <c r="E781" i="11" s="1"/>
  <c r="T789" i="1" a="1"/>
  <c r="T789" i="1" s="1"/>
  <c r="E782" i="11" s="1"/>
  <c r="T790" i="1" a="1"/>
  <c r="T790" i="1" s="1"/>
  <c r="E783" i="1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E792" i="1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3" i="1"/>
  <c r="AM406" i="1"/>
  <c r="AM409" i="1"/>
  <c r="AM412" i="1"/>
  <c r="AM415" i="1"/>
  <c r="AM418" i="1"/>
  <c r="AM470" i="1"/>
  <c r="AM473" i="1"/>
  <c r="AM479" i="1"/>
  <c r="AM482" i="1"/>
  <c r="AM488" i="1"/>
  <c r="AM491" i="1"/>
  <c r="AM500" i="1"/>
  <c r="AM520" i="1"/>
  <c r="AM575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57" i="1"/>
  <c r="BQ57" i="1" s="1"/>
  <c r="AY58" i="1"/>
  <c r="BQ58" i="1" s="1"/>
  <c r="AY59" i="1"/>
  <c r="BQ59" i="1" s="1"/>
  <c r="AY60" i="1"/>
  <c r="BQ60" i="1" s="1"/>
  <c r="AY61" i="1"/>
  <c r="BQ61" i="1" s="1"/>
  <c r="AY62" i="1"/>
  <c r="BQ62" i="1" s="1"/>
  <c r="AY63" i="1"/>
  <c r="BQ63" i="1" s="1"/>
  <c r="AY64" i="1"/>
  <c r="BQ64" i="1" s="1"/>
  <c r="AY65" i="1"/>
  <c r="BQ65" i="1" s="1"/>
  <c r="AY66" i="1"/>
  <c r="AY67" i="1"/>
  <c r="AY68" i="1"/>
  <c r="AY69" i="1"/>
  <c r="BQ69" i="1" s="1"/>
  <c r="AY70" i="1"/>
  <c r="BQ70" i="1" s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BQ79" i="1" s="1"/>
  <c r="AY80" i="1"/>
  <c r="BQ80" i="1" s="1"/>
  <c r="AY81" i="1"/>
  <c r="BQ81" i="1" s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534" i="1" l="1"/>
  <c r="K527" i="11"/>
  <c r="AM548" i="1"/>
  <c r="K541" i="11"/>
  <c r="AM539" i="1"/>
  <c r="K532" i="11"/>
  <c r="AM532" i="1"/>
  <c r="K525" i="11"/>
  <c r="AM551" i="1"/>
  <c r="K544" i="11"/>
  <c r="AM514" i="1"/>
  <c r="K507" i="11"/>
  <c r="AM497" i="1"/>
  <c r="K490" i="11"/>
  <c r="K487" i="11"/>
  <c r="AM494" i="1"/>
  <c r="K460" i="11"/>
  <c r="AM467" i="1"/>
  <c r="AM476" i="1"/>
  <c r="K469" i="11"/>
  <c r="K586" i="11"/>
  <c r="AM593" i="1"/>
  <c r="AM529" i="1"/>
  <c r="K522" i="11"/>
  <c r="AM523" i="1"/>
  <c r="K516" i="11"/>
  <c r="K499" i="11"/>
  <c r="AM506" i="1"/>
  <c r="AM503" i="1"/>
  <c r="K496" i="11"/>
  <c r="K478" i="11"/>
  <c r="AM485" i="1"/>
  <c r="AM453" i="1"/>
  <c r="K446" i="11"/>
  <c r="AM450" i="1"/>
  <c r="K443" i="11"/>
  <c r="AM447" i="1"/>
  <c r="K440" i="11"/>
  <c r="AM444" i="1"/>
  <c r="K437" i="11"/>
  <c r="AM429" i="1"/>
  <c r="K422" i="11"/>
  <c r="AM426" i="1"/>
  <c r="K419" i="11"/>
  <c r="K406" i="11"/>
  <c r="AM413" i="1"/>
  <c r="K397" i="11"/>
  <c r="AM404" i="1"/>
  <c r="AM402" i="1"/>
  <c r="K395" i="11"/>
  <c r="K442" i="11"/>
  <c r="AM449" i="1"/>
  <c r="K433" i="11"/>
  <c r="AM440" i="1"/>
  <c r="K424" i="11"/>
  <c r="AM431" i="1"/>
  <c r="K418" i="11"/>
  <c r="AM425" i="1"/>
  <c r="AM417" i="1"/>
  <c r="K410" i="11"/>
  <c r="AM408" i="1"/>
  <c r="K401" i="11"/>
  <c r="AM451" i="1"/>
  <c r="K444" i="11"/>
  <c r="AM448" i="1"/>
  <c r="K441" i="11"/>
  <c r="AM439" i="1"/>
  <c r="K432" i="11"/>
  <c r="K423" i="11"/>
  <c r="AM430" i="1"/>
  <c r="AM421" i="1"/>
  <c r="K414" i="11"/>
  <c r="AM414" i="1"/>
  <c r="K407" i="11"/>
  <c r="G404" i="10"/>
  <c r="AM407" i="1"/>
  <c r="K400" i="11"/>
  <c r="AM605" i="1"/>
  <c r="K598" i="11"/>
  <c r="K595" i="11"/>
  <c r="AM602" i="1"/>
  <c r="AM557" i="1"/>
  <c r="K550" i="11"/>
  <c r="AM663" i="1"/>
  <c r="K656" i="11"/>
  <c r="AM645" i="1"/>
  <c r="K638" i="11"/>
  <c r="AM587" i="1"/>
  <c r="K580" i="11"/>
  <c r="K571" i="11"/>
  <c r="AM578" i="1"/>
  <c r="AM569" i="1"/>
  <c r="K562" i="11"/>
  <c r="K559" i="11"/>
  <c r="AM566" i="1"/>
  <c r="AM611" i="1"/>
  <c r="K604" i="11"/>
  <c r="AM636" i="1"/>
  <c r="K629" i="11"/>
  <c r="AM584" i="1"/>
  <c r="K577" i="11"/>
  <c r="AM672" i="1"/>
  <c r="K665" i="11"/>
  <c r="AM596" i="1"/>
  <c r="K589" i="11"/>
  <c r="D796" i="10"/>
  <c r="E788" i="11"/>
  <c r="D795" i="10"/>
  <c r="D789" i="10"/>
  <c r="AM764" i="1"/>
  <c r="K757" i="11"/>
  <c r="AM627" i="1"/>
  <c r="K620" i="11"/>
  <c r="AM608" i="1"/>
  <c r="K601" i="11"/>
  <c r="AM581" i="1"/>
  <c r="K574" i="11"/>
  <c r="AM554" i="1"/>
  <c r="K547" i="11"/>
  <c r="AM533" i="1"/>
  <c r="K526" i="11"/>
  <c r="AM521" i="1"/>
  <c r="K514" i="11"/>
  <c r="K512" i="11"/>
  <c r="AM519" i="1"/>
  <c r="AM512" i="1"/>
  <c r="K505" i="11"/>
  <c r="AM510" i="1"/>
  <c r="K503" i="11"/>
  <c r="AM654" i="1"/>
  <c r="K647" i="11"/>
  <c r="K610" i="11"/>
  <c r="AM617" i="1"/>
  <c r="AM590" i="1"/>
  <c r="K583" i="11"/>
  <c r="AM563" i="1"/>
  <c r="K556" i="11"/>
  <c r="AM536" i="1"/>
  <c r="K529" i="11"/>
  <c r="AM527" i="1"/>
  <c r="K520" i="11"/>
  <c r="AM525" i="1"/>
  <c r="K518" i="11"/>
  <c r="AM518" i="1"/>
  <c r="K511" i="11"/>
  <c r="K509" i="11"/>
  <c r="AM516" i="1"/>
  <c r="AM509" i="1"/>
  <c r="K502" i="11"/>
  <c r="AM705" i="1"/>
  <c r="K698" i="11"/>
  <c r="K615" i="11"/>
  <c r="AM622" i="1"/>
  <c r="AM599" i="1"/>
  <c r="K592" i="11"/>
  <c r="AM572" i="1"/>
  <c r="K565" i="11"/>
  <c r="AM545" i="1"/>
  <c r="K538" i="11"/>
  <c r="AM530" i="1"/>
  <c r="K523" i="11"/>
  <c r="AM524" i="1"/>
  <c r="K517" i="11"/>
  <c r="K515" i="11"/>
  <c r="AM522" i="1"/>
  <c r="AM515" i="1"/>
  <c r="K508" i="11"/>
  <c r="K506" i="11"/>
  <c r="AM513" i="1"/>
  <c r="BC6" i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L796" i="10" s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L800" i="10" s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BD436" i="1" a="1"/>
  <c r="BD436" i="1" s="1"/>
  <c r="BD403" i="1" a="1"/>
  <c r="BD403" i="1" s="1"/>
  <c r="BD394" i="1" a="1"/>
  <c r="BD394" i="1" s="1"/>
  <c r="BD373" i="1" a="1"/>
  <c r="BD373" i="1" s="1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800" i="10" l="1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<sst xmlns="http://schemas.openxmlformats.org/spreadsheetml/2006/main" count="5298" uniqueCount="1290">
  <si>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</si>
  <si>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</si>
  <si>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</si>
  <si>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</si>
  <si>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</si>
  <si>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</si>
  <si>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</si>
  <si>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</si>
  <si>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</si>
  <si>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</si>
  <si>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</si>
  <si>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</si>
  <si>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</si>
  <si>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</si>
  <si>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</si>
  <si>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</si>
  <si>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</si>
  <si>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</si>
  <si>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</si>
  <si>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</si>
  <si>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</si>
  <si>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</si>
  <si>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</si>
  <si>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</si>
  <si>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</si>
  <si>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</si>
  <si>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</si>
  <si>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</si>
  <si>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</si>
  <si>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</si>
  <si>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</si>
  <si>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</si>
  <si>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</si>
  <si>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</si>
  <si>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</si>
  <si>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</si>
  <si>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</si>
  <si>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</si>
  <si>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</si>
  <si>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</si>
  <si>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</si>
  <si>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</si>
  <si>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</si>
  <si>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</si>
  <si>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</si>
  <si>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</si>
  <si>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</si>
  <si>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</si>
  <si>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</si>
  <si>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</si>
  <si>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</si>
  <si>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</si>
  <si>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</si>
  <si>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</si>
  <si>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</si>
  <si>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</si>
  <si>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</si>
  <si>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</si>
  <si>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</si>
  <si>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</si>
  <si>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</si>
  <si>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</si>
  <si>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</si>
  <si>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</si>
  <si>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</si>
  <si>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</si>
  <si>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</si>
  <si>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</si>
  <si>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</si>
  <si>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</si>
  <si>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</si>
  <si>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</si>
  <si>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</si>
  <si>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</si>
  <si>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</si>
  <si>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</si>
  <si>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</si>
  <si>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</si>
  <si>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</si>
  <si>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</si>
  <si>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</si>
  <si>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</si>
  <si>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</si>
  <si>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</si>
  <si>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</si>
  <si>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</si>
  <si>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</si>
  <si>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</si>
  <si>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</si>
  <si>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</si>
  <si>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</si>
  <si>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</si>
  <si>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</si>
  <si>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</si>
  <si>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</si>
  <si>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</si>
  <si>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</si>
  <si>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</si>
  <si>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</si>
  <si>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</si>
  <si>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</si>
  <si>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</si>
  <si>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</si>
  <si>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</si>
  <si>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</si>
  <si>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</si>
  <si>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</si>
  <si>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</si>
  <si>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</si>
  <si>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</si>
  <si>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</si>
  <si>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</si>
  <si>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</si>
  <si>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</si>
  <si>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</si>
  <si>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</si>
  <si>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</si>
  <si>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</si>
  <si>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</si>
  <si>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</si>
  <si>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</si>
  <si>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</si>
  <si>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</si>
  <si>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</si>
  <si>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</si>
  <si>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</si>
  <si>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</si>
  <si>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</si>
  <si>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</si>
  <si>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</si>
  <si>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</si>
  <si>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</si>
  <si>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</si>
  <si>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</si>
  <si>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</si>
  <si>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</si>
  <si>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</si>
  <si>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</si>
  <si>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</si>
  <si>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</si>
  <si>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</si>
  <si>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</si>
  <si>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</si>
  <si>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</si>
  <si>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</si>
  <si>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</si>
  <si>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</si>
  <si>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</si>
  <si>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</si>
  <si>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</si>
  <si>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</si>
  <si>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</si>
  <si>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</si>
  <si>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</si>
  <si>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</si>
  <si>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</si>
  <si>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</si>
  <si>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</si>
  <si>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</si>
  <si>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</si>
  <si>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</si>
  <si>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</si>
  <si>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</si>
  <si>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</si>
  <si>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</si>
  <si>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</si>
  <si>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</si>
  <si>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</si>
  <si>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</si>
  <si>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</si>
  <si>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</si>
  <si>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</si>
  <si>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</si>
  <si>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</si>
  <si>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</si>
  <si>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</si>
  <si>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</si>
  <si>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</si>
  <si>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</si>
  <si>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</si>
  <si>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</si>
  <si>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</si>
  <si>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</si>
  <si>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</si>
  <si>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</si>
  <si>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</si>
  <si>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</si>
  <si>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</si>
  <si>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</si>
  <si>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</si>
  <si>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</si>
  <si>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</si>
  <si>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</si>
  <si>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</si>
  <si>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</si>
  <si>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</si>
  <si>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</si>
  <si>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</si>
  <si>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</si>
  <si>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</si>
  <si>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</si>
  <si>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</si>
  <si>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</si>
  <si>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</si>
  <si>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</si>
  <si>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</si>
  <si>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</si>
  <si>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</si>
  <si>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</si>
  <si>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</si>
  <si>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</si>
  <si>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</si>
  <si>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</si>
  <si>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</si>
  <si>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</si>
  <si>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</si>
  <si>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</si>
  <si>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</si>
  <si>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</si>
  <si>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</si>
  <si>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</si>
  <si>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</si>
  <si>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</si>
  <si>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</si>
  <si>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</si>
  <si>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</si>
  <si>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</si>
  <si>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</si>
  <si>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</si>
  <si>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</si>
  <si>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</si>
  <si>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</si>
  <si>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</si>
  <si>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</si>
  <si>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</si>
  <si>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</si>
  <si>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</si>
  <si>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</si>
  <si>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</si>
  <si>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</si>
  <si>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</si>
  <si>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</si>
  <si>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</si>
  <si>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</si>
  <si>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</si>
  <si>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</si>
  <si>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</si>
  <si>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</si>
  <si>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</si>
  <si>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</si>
  <si>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</si>
  <si>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</si>
  <si>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</si>
  <si>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</si>
  <si>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</si>
  <si>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</si>
  <si>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</si>
  <si>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</si>
  <si>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</si>
  <si>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</si>
  <si>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</si>
  <si>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</si>
  <si>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</si>
  <si>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</si>
  <si>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</si>
  <si>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</si>
  <si>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</si>
  <si>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</si>
  <si>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</si>
  <si>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</si>
  <si>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</si>
  <si>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</si>
  <si>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</si>
  <si>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</si>
  <si>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</si>
  <si>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</si>
  <si>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</si>
  <si>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</si>
  <si>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</si>
  <si>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</si>
  <si>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</si>
  <si>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</si>
  <si>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</si>
  <si>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</si>
  <si>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</si>
  <si>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</si>
  <si>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</si>
  <si>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</si>
  <si>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</si>
  <si>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</si>
  <si>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</si>
  <si>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</si>
  <si>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</si>
  <si>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</si>
  <si>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</si>
  <si>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</si>
  <si>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</si>
  <si>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</si>
  <si>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</si>
  <si>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</si>
  <si>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</si>
  <si>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</si>
  <si>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</si>
  <si>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</si>
  <si>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</si>
  <si>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</si>
  <si>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</si>
  <si>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</si>
  <si>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</si>
  <si>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</si>
  <si>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</si>
  <si>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</si>
  <si>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</si>
  <si>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</si>
  <si>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</si>
  <si>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</si>
  <si>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</si>
  <si>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</si>
  <si>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</si>
  <si>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</si>
  <si>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</si>
  <si>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</si>
  <si>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</si>
  <si>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</si>
  <si>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</si>
  <si>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</si>
  <si>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</si>
  <si>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</si>
  <si>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</si>
  <si>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</si>
  <si>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</si>
  <si>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</si>
  <si>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</si>
  <si>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</si>
  <si>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</si>
  <si>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</si>
  <si>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</si>
  <si>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</si>
  <si>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</si>
  <si>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</si>
  <si>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</si>
  <si>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</si>
  <si>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</si>
  <si>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</si>
  <si>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</si>
  <si>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</si>
  <si>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</si>
  <si>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</si>
  <si>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</si>
  <si>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</si>
  <si>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</si>
  <si>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</si>
  <si>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</si>
  <si>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</si>
  <si>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</si>
  <si>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</si>
  <si>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</si>
  <si>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</si>
  <si>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</si>
  <si>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</si>
  <si>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</si>
  <si>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</si>
  <si>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</si>
  <si>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</si>
  <si>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</si>
  <si>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</si>
  <si>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</si>
  <si>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</si>
  <si>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</si>
  <si>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</si>
  <si>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</si>
  <si>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</si>
  <si>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</si>
  <si>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</si>
  <si>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</si>
  <si>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</si>
  <si>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</si>
  <si>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</si>
  <si>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</si>
  <si>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</si>
  <si>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</si>
  <si>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</si>
  <si>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</si>
  <si>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</si>
  <si>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</si>
  <si>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</si>
  <si>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</si>
  <si>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</si>
  <si>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</si>
  <si>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</si>
  <si>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</si>
  <si>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</si>
  <si>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</si>
  <si>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</si>
  <si>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</si>
  <si>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</si>
  <si>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</si>
  <si>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</si>
  <si>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</si>
  <si>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</si>
  <si>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</si>
  <si>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</si>
  <si>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</si>
  <si>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</si>
  <si>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</si>
  <si>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</si>
  <si>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</si>
  <si>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</si>
  <si>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</si>
  <si>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</si>
  <si>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</si>
  <si>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</si>
  <si>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</si>
  <si>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</si>
  <si>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</si>
  <si>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</si>
  <si>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</si>
  <si>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</si>
  <si>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</si>
  <si>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</si>
  <si>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</si>
  <si>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</si>
  <si>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</si>
  <si>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</si>
  <si>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</si>
  <si>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</si>
  <si>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</si>
  <si>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</si>
  <si>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</si>
  <si>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</si>
  <si>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</si>
  <si>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</si>
  <si>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</si>
  <si>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</si>
  <si>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</si>
  <si>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</si>
  <si>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</si>
  <si>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</si>
  <si>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</si>
  <si>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</si>
  <si>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</si>
  <si>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</si>
  <si>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</si>
  <si>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</si>
  <si>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</si>
  <si>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</si>
  <si>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</si>
  <si>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</si>
  <si>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</si>
  <si>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</si>
  <si>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</si>
  <si>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</si>
  <si>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</si>
  <si>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</si>
  <si>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</si>
  <si>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</si>
  <si>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</si>
  <si>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</si>
  <si>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</si>
  <si>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</si>
  <si>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</si>
  <si>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</si>
  <si>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</si>
  <si>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</si>
  <si>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</si>
  <si>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</si>
  <si>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</si>
  <si>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</si>
  <si>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</si>
  <si>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</si>
  <si>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</si>
  <si>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</si>
  <si>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</si>
  <si>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</si>
  <si>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</si>
  <si>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</si>
  <si>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</si>
  <si>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</si>
  <si>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</si>
  <si>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</si>
  <si>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</si>
  <si>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</si>
  <si>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</si>
  <si>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</si>
  <si>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</si>
  <si>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</si>
  <si>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</si>
  <si>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</si>
  <si>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</si>
  <si>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</si>
  <si>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</si>
  <si>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</si>
  <si>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</si>
  <si>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</si>
  <si>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</si>
  <si>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</si>
  <si>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</si>
  <si>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</si>
  <si>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</si>
  <si>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</si>
  <si>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</si>
  <si>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</si>
  <si>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</si>
  <si>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</si>
  <si>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</si>
  <si>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</si>
  <si>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</si>
  <si>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</si>
  <si>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</si>
  <si>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</si>
  <si>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</si>
  <si>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</si>
  <si>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</si>
  <si>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</si>
  <si>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</si>
  <si>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</si>
  <si>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</si>
  <si>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</si>
  <si>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</si>
  <si>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</si>
  <si>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</si>
  <si>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</si>
  <si>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</si>
  <si>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</si>
  <si>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</si>
  <si>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</si>
  <si>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</si>
  <si>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</si>
  <si>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</si>
  <si>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</si>
  <si>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</si>
  <si>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</si>
  <si>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</si>
  <si>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</si>
  <si>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</si>
  <si>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</si>
  <si>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</si>
  <si>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</si>
  <si>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</si>
  <si>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</si>
  <si>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</si>
  <si>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</si>
  <si>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</si>
  <si>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</si>
  <si>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</si>
  <si>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</si>
  <si>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</si>
  <si>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</si>
  <si>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</si>
  <si>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</si>
  <si>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</si>
  <si>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</si>
  <si>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</si>
  <si>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</si>
  <si>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</si>
  <si>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</si>
  <si>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</si>
  <si>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</si>
  <si>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</si>
  <si>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</si>
  <si>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</si>
  <si>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</si>
  <si>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</si>
  <si>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</si>
  <si>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</si>
  <si>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</si>
  <si>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</si>
  <si>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</si>
  <si>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</si>
  <si>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</si>
  <si>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</si>
  <si>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</si>
  <si>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</si>
  <si>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</si>
  <si>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</si>
  <si>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</si>
  <si>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</si>
  <si>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</si>
  <si>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</si>
  <si>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</si>
  <si>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</si>
  <si>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</si>
  <si>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</si>
  <si>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</si>
  <si>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</si>
  <si>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</si>
  <si>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</si>
  <si>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</si>
  <si>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</si>
  <si>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</si>
  <si>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</si>
  <si>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</si>
  <si>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</si>
  <si>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</si>
  <si>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</si>
  <si>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</si>
  <si>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</si>
  <si>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</si>
  <si>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</si>
  <si>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</si>
  <si>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</si>
  <si>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</si>
  <si>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</si>
  <si>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</si>
  <si>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</si>
  <si>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</si>
  <si>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</si>
  <si>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</si>
  <si>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</si>
  <si>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</si>
  <si>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</si>
  <si>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</si>
  <si>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</si>
  <si>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</si>
  <si>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</si>
  <si>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</si>
  <si>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</si>
  <si>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</si>
  <si>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</si>
  <si>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</si>
  <si>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</si>
  <si>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</si>
  <si>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</si>
  <si>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</si>
  <si>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</si>
  <si>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</si>
  <si>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</si>
  <si>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</si>
  <si>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</si>
  <si>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</si>
  <si>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</si>
  <si>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</si>
  <si>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</si>
  <si>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</si>
  <si>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</si>
  <si>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</si>
  <si>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</si>
  <si>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</si>
  <si>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</si>
  <si>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</si>
  <si>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</si>
  <si>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</si>
  <si>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</si>
  <si>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</si>
  <si>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</si>
  <si>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</si>
  <si>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</si>
  <si>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</si>
  <si>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</si>
  <si>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</si>
  <si>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</si>
  <si>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</si>
  <si>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</si>
  <si>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</si>
  <si>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</si>
  <si>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</si>
  <si>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</si>
  <si>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</si>
  <si>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</si>
  <si>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</si>
  <si>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</si>
  <si>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</si>
  <si>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</si>
  <si>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</si>
  <si>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</si>
  <si>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</si>
  <si>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</si>
  <si>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</si>
  <si>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</si>
  <si>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</si>
  <si>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</si>
  <si>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</si>
  <si>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</si>
  <si>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</si>
  <si>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</si>
  <si>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</si>
  <si>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</si>
  <si>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</si>
  <si>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</si>
  <si>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</si>
  <si>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</si>
  <si>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</si>
  <si>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</si>
  <si>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</si>
  <si>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</si>
  <si>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</si>
  <si>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</si>
  <si>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</si>
  <si>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</si>
  <si>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</si>
  <si>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</si>
  <si>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</si>
  <si>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</si>
  <si>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</si>
  <si>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</si>
  <si>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</si>
  <si>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</si>
  <si>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</si>
  <si>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</si>
  <si>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</si>
  <si>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</si>
  <si>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</si>
  <si>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</si>
  <si>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</si>
  <si>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</si>
  <si>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</si>
  <si>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</si>
  <si>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</si>
  <si>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</si>
  <si>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</si>
  <si>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</si>
  <si>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</si>
  <si>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</si>
  <si>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</si>
  <si>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</si>
  <si>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</si>
  <si>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</si>
  <si>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</si>
  <si>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</si>
  <si>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</si>
  <si>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</si>
  <si>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</si>
  <si>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</si>
  <si>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</si>
  <si>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</si>
  <si>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</si>
  <si>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</si>
  <si>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</si>
  <si>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</si>
  <si>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</si>
  <si>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</si>
  <si>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</si>
  <si>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</si>
  <si>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</si>
  <si>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</si>
  <si>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</si>
  <si>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</si>
  <si>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</si>
  <si>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</si>
  <si>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</si>
  <si>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</si>
  <si>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</si>
  <si>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</si>
  <si>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</si>
  <si>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</si>
  <si>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</si>
  <si>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</si>
  <si>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</si>
  <si>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</si>
  <si>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</si>
  <si>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</si>
  <si>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</si>
  <si>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</si>
  <si>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</si>
  <si>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</si>
  <si>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</si>
  <si>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</si>
  <si>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</si>
  <si>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</si>
  <si>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</si>
  <si>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</si>
  <si>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</si>
  <si>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</si>
  <si>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</si>
  <si>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</si>
  <si>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</si>
  <si>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</si>
  <si>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</si>
  <si>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</si>
  <si>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</si>
  <si>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</si>
  <si>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</si>
  <si>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</si>
  <si>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</si>
  <si>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</si>
  <si>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</si>
  <si>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</si>
  <si>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</si>
  <si>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</si>
  <si>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</si>
  <si>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</si>
  <si>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</si>
  <si>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</si>
  <si>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</si>
  <si>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</si>
  <si>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</si>
  <si>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</si>
  <si>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</si>
  <si>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</si>
  <si>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</si>
  <si>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</si>
  <si>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</si>
  <si>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</si>
  <si>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</si>
  <si>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</si>
  <si>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</si>
  <si>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</si>
  <si>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</si>
  <si>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</si>
  <si>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</si>
  <si>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</si>
  <si>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</si>
  <si>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</si>
  <si>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</si>
  <si>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</si>
  <si>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</si>
  <si>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</si>
  <si>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</si>
  <si>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</si>
  <si>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</si>
  <si>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</si>
  <si>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</si>
  <si>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</si>
  <si>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</si>
  <si>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</si>
  <si>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</si>
  <si>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</si>
  <si>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</si>
  <si>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</si>
  <si>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</si>
  <si>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</si>
  <si>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</si>
  <si>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</si>
  <si>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</si>
  <si>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</si>
  <si>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</si>
  <si>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</si>
  <si>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</si>
  <si>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</si>
  <si>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</si>
  <si>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</si>
  <si>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</si>
  <si>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</si>
  <si>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</si>
  <si>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</si>
  <si>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</si>
  <si>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</si>
  <si>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</si>
  <si>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</si>
  <si>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</si>
  <si>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</si>
  <si>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</si>
  <si>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</si>
  <si>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</si>
  <si>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</si>
  <si>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</si>
  <si>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</si>
  <si>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</si>
  <si>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</si>
  <si>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</si>
  <si>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</si>
  <si>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</si>
  <si>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</si>
  <si>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</si>
  <si>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</si>
  <si>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</si>
  <si>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</si>
  <si>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</si>
  <si>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</si>
  <si>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</si>
  <si>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</si>
  <si>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</si>
  <si>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</si>
  <si>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</si>
  <si>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</si>
  <si>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</si>
  <si>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</si>
  <si>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</si>
  <si>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</si>
  <si>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</si>
  <si>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</si>
  <si>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</si>
  <si>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</si>
  <si>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</si>
  <si>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</si>
  <si>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</si>
  <si>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</si>
  <si>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</si>
  <si>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</si>
  <si>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</si>
  <si>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</si>
  <si>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</si>
  <si>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</si>
  <si>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</si>
  <si>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</si>
  <si>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</si>
  <si>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</si>
  <si>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</si>
  <si>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</si>
  <si>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</si>
  <si>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</si>
  <si>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</si>
  <si>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</si>
  <si>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</si>
  <si>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</si>
  <si>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</si>
  <si>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</si>
  <si>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</si>
  <si>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</si>
  <si>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</si>
  <si>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</si>
  <si>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</si>
  <si>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</si>
  <si>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</si>
  <si>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</si>
  <si>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</si>
  <si>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</si>
  <si>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</si>
  <si>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</si>
  <si>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</si>
  <si>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</si>
  <si>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</si>
  <si>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</si>
  <si>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</si>
  <si>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</si>
  <si>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</si>
  <si>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</si>
  <si>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</si>
  <si>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</si>
  <si>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</si>
  <si>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</si>
  <si>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</si>
  <si>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</si>
  <si>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</si>
  <si>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</si>
  <si>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</si>
  <si>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</si>
  <si>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</si>
  <si>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</si>
  <si>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</si>
  <si>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</si>
  <si>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</si>
  <si>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</si>
  <si>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</si>
  <si>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</si>
  <si>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</si>
  <si>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</si>
  <si>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</si>
  <si>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</si>
  <si>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</si>
  <si>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</si>
  <si>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</si>
  <si>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</si>
  <si>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</si>
  <si>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</si>
  <si>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</si>
  <si>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</si>
  <si>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</si>
  <si>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</si>
  <si>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</si>
  <si>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</si>
  <si>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</si>
  <si>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</si>
  <si>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</si>
  <si>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</si>
  <si>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</si>
  <si>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</si>
  <si>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</si>
  <si>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</si>
  <si>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</si>
  <si>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</si>
  <si>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</si>
  <si>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</si>
  <si>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</si>
  <si>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</si>
  <si>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</si>
  <si>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</si>
  <si>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</si>
  <si>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</si>
  <si>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</si>
  <si>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</si>
  <si>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</si>
  <si>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</si>
  <si>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</si>
  <si>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</si>
  <si>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</si>
  <si>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</si>
  <si>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</si>
  <si>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</si>
  <si>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</si>
  <si>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</si>
  <si>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</si>
  <si>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</si>
  <si>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</si>
  <si>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</si>
  <si>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</si>
  <si>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</si>
  <si>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</si>
  <si>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</si>
  <si>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</si>
  <si>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</si>
  <si>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</si>
  <si>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</si>
  <si>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</si>
  <si>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</si>
  <si>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</si>
  <si>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</si>
  <si>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</si>
  <si>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</si>
  <si>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</si>
  <si>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</si>
  <si>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</si>
  <si>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</si>
  <si>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</si>
  <si>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</si>
  <si>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</si>
  <si>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</si>
  <si>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</si>
  <si>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</si>
  <si>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</si>
  <si>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</si>
  <si>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</si>
  <si>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</si>
  <si>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</si>
  <si>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</si>
  <si>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</si>
  <si>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</si>
  <si>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</si>
  <si>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</si>
  <si>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</si>
  <si>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</si>
  <si>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</si>
  <si>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</si>
  <si>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</si>
  <si>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</si>
  <si>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</si>
  <si>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</si>
  <si>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</si>
  <si>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</si>
  <si>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</si>
  <si>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</si>
  <si>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</si>
  <si>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</si>
  <si>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</si>
  <si>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</si>
  <si>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</si>
  <si>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</si>
  <si>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</si>
  <si>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</si>
  <si>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</si>
  <si>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</si>
  <si>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</si>
  <si>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</si>
  <si>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</si>
  <si>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</si>
  <si>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</si>
  <si>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</si>
  <si>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</si>
  <si>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</si>
  <si>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</si>
  <si>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</si>
  <si>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</si>
  <si>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</si>
  <si>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</si>
  <si>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</si>
  <si>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</si>
  <si>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</si>
  <si>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</si>
  <si>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</si>
  <si>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</si>
  <si>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</si>
  <si>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</si>
  <si>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</si>
  <si>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</si>
  <si>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</si>
  <si>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</si>
  <si>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</si>
  <si>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</si>
  <si>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</si>
  <si>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</si>
  <si>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</si>
  <si>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</si>
  <si>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</si>
  <si>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</si>
  <si>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</si>
  <si>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</si>
  <si>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</si>
  <si>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</si>
  <si>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</si>
  <si>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</si>
  <si>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</si>
  <si>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</si>
  <si>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</si>
  <si>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</si>
  <si>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</si>
  <si>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</si>
  <si>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</si>
  <si>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</si>
  <si>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</si>
  <si>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</si>
  <si>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</si>
  <si>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</si>
  <si>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</si>
  <si>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</si>
  <si>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</si>
  <si>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</si>
  <si>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</si>
  <si>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</si>
  <si>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</si>
  <si>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</si>
  <si>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</si>
  <si>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</si>
  <si>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</si>
  <si>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</si>
  <si>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</si>
  <si>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</si>
  <si>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</si>
  <si>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</si>
  <si>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</si>
  <si>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</si>
  <si>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</si>
  <si>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</si>
  <si>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</si>
  <si>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</si>
  <si>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</si>
  <si>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</si>
  <si>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</si>
  <si>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</si>
  <si>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</si>
  <si>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</si>
  <si>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</si>
  <si>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</si>
  <si>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</si>
  <si>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</si>
  <si>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</si>
  <si>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</si>
  <si>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</si>
  <si>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</si>
  <si>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</si>
  <si>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</si>
  <si>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</si>
  <si>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</si>
  <si>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</si>
  <si>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</si>
  <si>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</si>
  <si>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</si>
  <si>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</si>
  <si>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</si>
  <si>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</si>
  <si>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</si>
  <si>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</si>
  <si>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</si>
  <si>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</si>
  <si>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</si>
  <si>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</si>
  <si>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</si>
  <si>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</si>
  <si>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</si>
  <si>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</si>
  <si>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</si>
  <si>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</si>
  <si>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</si>
  <si>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</si>
  <si>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</si>
  <si>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</si>
  <si>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</si>
  <si>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</si>
  <si>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</si>
  <si>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</si>
  <si>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</si>
  <si>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</si>
  <si>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</si>
  <si>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</si>
  <si>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</si>
  <si>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</si>
  <si>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</si>
  <si>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</si>
  <si>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</si>
  <si>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</si>
  <si>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</si>
  <si>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</si>
  <si>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</si>
  <si>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</si>
  <si>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</si>
  <si>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</si>
  <si>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</si>
  <si>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</si>
  <si>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</si>
  <si>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</si>
  <si>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</si>
  <si>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</si>
  <si>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</si>
  <si>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</si>
  <si>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</si>
  <si>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</si>
  <si>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</si>
  <si>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</si>
  <si>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</si>
  <si>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</si>
  <si>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</si>
  <si>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</si>
  <si>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</si>
  <si>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</si>
  <si>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</si>
  <si>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</si>
  <si>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</si>
  <si>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</si>
  <si>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</si>
  <si>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</si>
  <si>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</si>
  <si>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</si>
  <si>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</si>
  <si>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</si>
  <si>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</si>
  <si>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</si>
  <si>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</si>
  <si>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</si>
  <si>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</si>
  <si>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</si>
  <si>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</si>
  <si>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</si>
  <si>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</si>
  <si>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</si>
  <si>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</si>
  <si>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</si>
  <si>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Prev. macro 1 08:30</t>
  </si>
  <si>
    <t>Julio Cesar</t>
  </si>
  <si>
    <t>Serviços de alívio de tensão -  Condicionado à temperatura</t>
  </si>
  <si>
    <t>Turma em preparação</t>
  </si>
  <si>
    <t>Julio</t>
  </si>
  <si>
    <t>Execução de soldas -  Condicionado à temperatura</t>
  </si>
  <si>
    <t>Jovânio</t>
  </si>
  <si>
    <t>Turma solicitou o intervalo no km 374+830 em ZJA380/Turma pronta 08:07</t>
  </si>
  <si>
    <t>Turma solicitou o intervalo no km 374+830 em ZJA380</t>
  </si>
  <si>
    <t>1 (José Carlos + Larocca)</t>
  </si>
  <si>
    <t>CCO validando faixa</t>
  </si>
  <si>
    <t xml:space="preserve">ZUC-ZCG </t>
  </si>
  <si>
    <t>Prev. macro 1 09:00</t>
  </si>
  <si>
    <t>Substituição de trilho -  Condicionado à temperatura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</si>
  <si>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</si>
  <si>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</si>
  <si>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</si>
  <si>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</si>
  <si>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</si>
  <si>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</si>
  <si>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</si>
  <si>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ZSH</t>
  </si>
  <si>
    <t>Descarga de dormentes MOD</t>
  </si>
  <si>
    <t>Macro 1 07:53/</t>
  </si>
  <si>
    <t>KM9K1</t>
  </si>
  <si>
    <t>ZTO-ZCZ</t>
  </si>
  <si>
    <t>ZTOZCZ</t>
  </si>
  <si>
    <t>Inspeção R7D</t>
  </si>
  <si>
    <t>Prev. macro 1 09:30</t>
  </si>
  <si>
    <t>Wesley</t>
  </si>
  <si>
    <t>ZCD1171 / 1091111</t>
  </si>
  <si>
    <t>Fábio Cabral</t>
  </si>
  <si>
    <t>1091111</t>
  </si>
  <si>
    <t>Serviços de socaria (Socaria no bloqueio)</t>
  </si>
  <si>
    <t>Turma pronta 06:56/Intervalo das 07:04 até 08:33</t>
  </si>
  <si>
    <t>Turma pronta 06:56/Intervalo das 07:04 até 08:33/Produção: 1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</si>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</sst>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5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56" dataDxfId="455" headerRowBorderDxfId="453" tableBorderDxfId="454" totalsRowBorderDxfId="452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51"/>
    <tableColumn id="11" xr3:uid="{33520CA5-F846-4E76-93B5-CB06B5FE2FAB}" name="Coordenação Cod" dataDxfId="450"/>
    <tableColumn id="2" xr3:uid="{C84FE88F-829A-43C2-9585-F43A9E153FAA}" name="Coordenação" dataDxfId="449"/>
    <tableColumn id="3" xr3:uid="{CF353A97-A9EF-46B5-8824-245D2CB759D0}" name="Gerência" dataDxfId="448"/>
    <tableColumn id="4" xr3:uid="{062C67FE-0D06-4582-BA9C-B087681F34EC}" name="SUB" dataDxfId="447"/>
    <tableColumn id="5" xr3:uid="{1DF130D1-4D15-4DFF-8266-F1B81CAA897E}" name="KM Inicio" dataDxfId="446"/>
    <tableColumn id="6" xr3:uid="{A344A0E9-F964-4FE5-9EB0-2661309404E9}" name="KM Fim" dataDxfId="445"/>
    <tableColumn id="7" xr3:uid="{B0ED4DF3-274E-46B6-A2D1-0985F47224C1}" name="Trecho" dataDxfId="444"/>
    <tableColumn id="8" xr3:uid="{1DE44FFC-B2F5-4DE5-A7E5-915DA69A16F8}" name="SB" dataDxfId="443"/>
    <tableColumn id="9" xr3:uid="{7841069B-E29E-4A5E-B561-931B24D14782}" name="NOME SUB" dataDxfId="442"/>
    <tableColumn id="10" xr3:uid="{01B251F8-5EA1-4C87-81E3-9BD14100B544}" name="Trecho Coordenação" dataDxfId="44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40"/>
    <tableColumn id="8" xr3:uid="{98E82858-1ECA-4DB3-8AE4-BBB972FC487D}" name="CORRELATO" dataDxfId="4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>
    <filterColumn colId="1">
      <filters>
        <dateGroupItem year="2025" month="12" day="3" dateTimeGrouping="day"/>
      </filters>
    </filterColumn>
  </autoFilter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BJ57" activePane="topRight" state="frozen"/>
      <selection pane="topRight" activeCell="BK81" sqref="BK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hidden="1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hidden="1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hidden="1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hidden="1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hidden="1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hidden="1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hidden="1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hidden="1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hidden="1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>
        <f>IF(OR(B14="",F14=""),"*",AY14/P14)</f>
        <v>0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hidden="1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hidden="1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>
        <f>IF(OR(B16="",F16=""),"*",AY16/P16)</f>
        <v>0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hidden="1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hidden="1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hidden="1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hidden="1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hidden="1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hidden="1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hidden="1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hidden="1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hidden="1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hidden="1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hidden="1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 hidden="1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9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>
        <f>IF(OR(B28="",F28=""),"*",AY28/P28)</f>
        <v>0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 hidden="1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 hidden="1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 hidden="1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 hidden="1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10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 hidden="1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 hidden="1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9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13" t="str">
        <f t="shared" si="1"/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 hidden="1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9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13" t="str">
        <f t="shared" si="1"/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 hidden="1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>
        <f t="shared" si="9"/>
        <v>0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13">
        <f t="shared" si="1"/>
        <v>0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 hidden="1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>
        <f t="shared" si="9"/>
        <v>0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13">
        <f t="shared" si="1"/>
        <v>0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 hidden="1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>
        <f t="shared" si="9"/>
        <v>0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13">
        <f t="shared" si="1"/>
        <v>0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 hidden="1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>
        <f t="shared" si="9"/>
        <v>0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13">
        <f t="shared" si="1"/>
        <v>0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 hidden="1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>
        <f t="shared" si="9"/>
        <v>0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13">
        <f t="shared" si="1"/>
        <v>0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 hidden="1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>
        <f t="shared" si="9"/>
        <v>0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13">
        <f t="shared" si="1"/>
        <v>0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 hidden="1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9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13" t="str">
        <f t="shared" si="1"/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 hidden="1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>
        <f t="shared" si="9"/>
        <v>0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13">
        <f t="shared" si="1"/>
        <v>0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 hidden="1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>
        <f t="shared" si="9"/>
        <v>0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13">
        <f t="shared" si="1"/>
        <v>0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 hidden="1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>
        <f t="shared" si="9"/>
        <v>0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13">
        <f t="shared" si="1"/>
        <v>0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 hidden="1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>
        <f t="shared" si="9"/>
        <v>0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13">
        <f t="shared" si="1"/>
        <v>0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 hidden="1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>
        <f t="shared" si="9"/>
        <v>0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13">
        <f t="shared" si="1"/>
        <v>0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 hidden="1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9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13" t="str">
        <f t="shared" si="1"/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 hidden="1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>
        <f t="shared" si="9"/>
        <v>6.25E-2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13">
        <f t="shared" si="1"/>
        <v>1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 hidden="1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>
        <f t="shared" si="9"/>
        <v>0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13">
        <f t="shared" si="1"/>
        <v>0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 hidden="1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>
        <f t="shared" si="9"/>
        <v>0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13">
        <f t="shared" si="1"/>
        <v>0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 hidden="1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>
        <f t="shared" si="9"/>
        <v>8.333333333333337E-2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13">
        <f t="shared" si="1"/>
        <v>1.3333333333333339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 hidden="1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>
        <f t="shared" si="9"/>
        <v>4.1666666666666685E-2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13">
        <f t="shared" si="1"/>
        <v>1.0000000000000004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 hidden="1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>
        <f t="shared" si="9"/>
        <v>0.125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13">
        <f t="shared" si="1"/>
        <v>2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 hidden="1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9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13" t="str">
        <f t="shared" si="1"/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/>
      <c r="AS56" s="118"/>
      <c r="AT56" s="118"/>
      <c r="AU56" s="164"/>
      <c r="AV56" s="164"/>
      <c r="AW56" s="15"/>
      <c r="AX56" s="15"/>
      <c r="AY56" s="12">
        <f t="shared" si="9"/>
        <v>0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1</v>
      </c>
      <c r="BI56" s="18"/>
      <c r="BJ56" s="18" t="s">
        <v>1215</v>
      </c>
      <c r="BK56" s="19"/>
      <c r="BL56" s="17"/>
      <c r="BM56" s="142"/>
      <c r="BN56" s="142"/>
      <c r="BO56" s="142"/>
      <c r="BP56" s="240"/>
      <c r="BQ56" s="13">
        <f t="shared" si="1"/>
        <v>0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1216</v>
      </c>
      <c r="W57" s="115" t="s">
        <v>1217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/>
      <c r="AS57" s="118"/>
      <c r="AT57" s="118"/>
      <c r="AU57" s="164"/>
      <c r="AV57" s="164"/>
      <c r="AW57" s="15"/>
      <c r="AX57" s="15"/>
      <c r="AY57" s="12">
        <f t="shared" si="9"/>
        <v>0</v>
      </c>
      <c r="AZ57" s="190"/>
      <c r="BA57" s="119"/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1</v>
      </c>
      <c r="BI57" s="18"/>
      <c r="BJ57" s="18" t="s">
        <v>1218</v>
      </c>
      <c r="BK57" s="19"/>
      <c r="BL57" s="17"/>
      <c r="BM57" s="142"/>
      <c r="BN57" s="142"/>
      <c r="BO57" s="142"/>
      <c r="BP57" s="240"/>
      <c r="BQ57" s="13">
        <f t="shared" si="1"/>
        <v>0</v>
      </c>
      <c r="BR57" s="20">
        <f t="shared" si="2"/>
        <v>0</v>
      </c>
      <c r="BS57" s="244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1219</v>
      </c>
      <c r="W58" s="115" t="s">
        <v>1220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/>
      <c r="AS58" s="118"/>
      <c r="AT58" s="118"/>
      <c r="AU58" s="164"/>
      <c r="AV58" s="164"/>
      <c r="AW58" s="15"/>
      <c r="AX58" s="15"/>
      <c r="AY58" s="12">
        <f t="shared" si="9"/>
        <v>0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1</v>
      </c>
      <c r="BI58" s="18"/>
      <c r="BJ58" s="18" t="s">
        <v>1218</v>
      </c>
      <c r="BK58" s="19"/>
      <c r="BL58" s="17"/>
      <c r="BM58" s="142"/>
      <c r="BN58" s="142"/>
      <c r="BO58" s="142"/>
      <c r="BP58" s="240"/>
      <c r="BQ58" s="13">
        <f t="shared" si="1"/>
        <v>0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1221</v>
      </c>
      <c r="W59" s="115" t="s">
        <v>1220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tr">
        <f>IF(BS_CONTROLE[[#This Row],[SB]]=0, "-", BS_CONTROLE[[#This Row],[SB]])</f>
        <v>ZVP1</v>
      </c>
      <c r="AO59" s="115">
        <f>IF(BS_CONTROLE[[#This Row],[SUB]]=0, "-", BS_CONTROLE[[#This Row],[SUB]])</f>
        <v>73</v>
      </c>
      <c r="AP59" s="115">
        <f>BS_CONTROLE[[#This Row],[KM - Inicio]]</f>
        <v>304.7</v>
      </c>
      <c r="AQ59" s="115">
        <f>BS_CONTROLE[[#This Row],[KM - Inicio]]</f>
        <v>304.7</v>
      </c>
      <c r="AR59" s="118">
        <v>0.33819444444444446</v>
      </c>
      <c r="AS59" s="118"/>
      <c r="AT59" s="118"/>
      <c r="AU59" s="164"/>
      <c r="AV59" s="164"/>
      <c r="AW59" s="15"/>
      <c r="AX59" s="15"/>
      <c r="AY59" s="12">
        <f t="shared" si="9"/>
        <v>0</v>
      </c>
      <c r="AZ59" s="190"/>
      <c r="BA59" s="119"/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1</v>
      </c>
      <c r="BI59" s="18"/>
      <c r="BJ59" s="18" t="s">
        <v>1218</v>
      </c>
      <c r="BK59" s="19" t="s">
        <v>1222</v>
      </c>
      <c r="BL59" s="17"/>
      <c r="BM59" s="142" t="s">
        <v>542</v>
      </c>
      <c r="BN59" s="142" t="s">
        <v>570</v>
      </c>
      <c r="BO59" s="142" t="s">
        <v>621</v>
      </c>
      <c r="BP59" s="240" t="s">
        <v>1223</v>
      </c>
      <c r="BQ59" s="13">
        <f t="shared" si="1"/>
        <v>0</v>
      </c>
      <c r="BR59" s="20">
        <f t="shared" si="2"/>
        <v>0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1224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/>
      <c r="AS60" s="118"/>
      <c r="AT60" s="118"/>
      <c r="AU60" s="164"/>
      <c r="AV60" s="164"/>
      <c r="AW60" s="15"/>
      <c r="AX60" s="15"/>
      <c r="AY60" s="12">
        <f t="shared" si="9"/>
        <v>0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1</v>
      </c>
      <c r="BI60" s="18"/>
      <c r="BJ60" s="18" t="s">
        <v>1225</v>
      </c>
      <c r="BK60" s="19"/>
      <c r="BL60" s="17"/>
      <c r="BM60" s="142"/>
      <c r="BN60" s="142"/>
      <c r="BO60" s="142"/>
      <c r="BP60" s="240"/>
      <c r="BQ60" s="13">
        <f t="shared" si="1"/>
        <v>0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/>
      <c r="AS61" s="118"/>
      <c r="AT61" s="118"/>
      <c r="AU61" s="164"/>
      <c r="AV61" s="164"/>
      <c r="AW61" s="15"/>
      <c r="AX61" s="15"/>
      <c r="AY61" s="12">
        <f t="shared" si="9"/>
        <v>0</v>
      </c>
      <c r="AZ61" s="190"/>
      <c r="BA61" s="119"/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1</v>
      </c>
      <c r="BI61" s="18"/>
      <c r="BJ61" s="18" t="s">
        <v>1225</v>
      </c>
      <c r="BK61" s="19"/>
      <c r="BL61" s="17"/>
      <c r="BM61" s="142"/>
      <c r="BN61" s="142"/>
      <c r="BO61" s="142"/>
      <c r="BP61" s="240"/>
      <c r="BQ61" s="13">
        <f t="shared" si="1"/>
        <v>0</v>
      </c>
      <c r="BR61" s="20">
        <f t="shared" si="2"/>
        <v>0</v>
      </c>
      <c r="BS61" s="244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>V8345994</v>
      </c>
      <c r="B62" s="153">
        <v>45994</v>
      </c>
      <c r="C62" s="154">
        <f>IF(BS_CONTROLE[[#This Row],[DATA]]="","",WEEKNUM(BS_CONTROLE[[#This Row],[DATA]]))</f>
        <v>49</v>
      </c>
      <c r="D62" s="155" t="s">
        <v>886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1226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/>
      <c r="AS62" s="118"/>
      <c r="AT62" s="118"/>
      <c r="AU62" s="164"/>
      <c r="AV62" s="164"/>
      <c r="AW62" s="15"/>
      <c r="AX62" s="15"/>
      <c r="AY62" s="12">
        <f t="shared" si="9"/>
        <v>0</v>
      </c>
      <c r="AZ62" s="190"/>
      <c r="BA62" s="119"/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1</v>
      </c>
      <c r="BI62" s="18"/>
      <c r="BJ62" s="18" t="s">
        <v>1227</v>
      </c>
      <c r="BK62" s="19"/>
      <c r="BL62" s="17"/>
      <c r="BM62" s="142"/>
      <c r="BN62" s="142"/>
      <c r="BO62" s="142"/>
      <c r="BP62" s="240"/>
      <c r="BQ62" s="13">
        <f t="shared" si="1"/>
        <v>0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1220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/>
      <c r="AS63" s="118"/>
      <c r="AT63" s="118"/>
      <c r="AU63" s="164"/>
      <c r="AV63" s="164"/>
      <c r="AW63" s="15"/>
      <c r="AX63" s="15"/>
      <c r="AY63" s="12">
        <f t="shared" si="9"/>
        <v>0</v>
      </c>
      <c r="AZ63" s="190"/>
      <c r="BA63" s="119"/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1</v>
      </c>
      <c r="BI63" s="18"/>
      <c r="BJ63" s="18" t="s">
        <v>1218</v>
      </c>
      <c r="BK63" s="19"/>
      <c r="BL63" s="17"/>
      <c r="BM63" s="142"/>
      <c r="BN63" s="142"/>
      <c r="BO63" s="142"/>
      <c r="BP63" s="240"/>
      <c r="BQ63" s="13">
        <f t="shared" si="1"/>
        <v>0</v>
      </c>
      <c r="BR63" s="20">
        <f t="shared" si="2"/>
        <v>0</v>
      </c>
      <c r="BS63" s="244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1228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/>
      <c r="AS64" s="118"/>
      <c r="AT64" s="118"/>
      <c r="AU64" s="164"/>
      <c r="AV64" s="164"/>
      <c r="AW64" s="15"/>
      <c r="AX64" s="15"/>
      <c r="AY64" s="12">
        <f t="shared" si="9"/>
        <v>0</v>
      </c>
      <c r="AZ64" s="190"/>
      <c r="BA64" s="119"/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1</v>
      </c>
      <c r="BI64" s="18"/>
      <c r="BJ64" s="18" t="s">
        <v>1218</v>
      </c>
      <c r="BK64" s="19"/>
      <c r="BL64" s="17"/>
      <c r="BM64" s="142"/>
      <c r="BN64" s="142"/>
      <c r="BO64" s="142"/>
      <c r="BP64" s="240"/>
      <c r="BQ64" s="13">
        <f t="shared" si="1"/>
        <v>0</v>
      </c>
      <c r="BR64" s="20">
        <f t="shared" si="2"/>
        <v>0</v>
      </c>
      <c r="BS64" s="244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/>
      <c r="AS65" s="118"/>
      <c r="AT65" s="118"/>
      <c r="AU65" s="164"/>
      <c r="AV65" s="164"/>
      <c r="AW65" s="15"/>
      <c r="AX65" s="15"/>
      <c r="AY65" s="12">
        <f t="shared" si="9"/>
        <v>0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1</v>
      </c>
      <c r="BI65" s="18"/>
      <c r="BJ65" s="18" t="s">
        <v>1215</v>
      </c>
      <c r="BK65" s="19"/>
      <c r="BL65" s="17"/>
      <c r="BM65" s="142"/>
      <c r="BN65" s="142"/>
      <c r="BO65" s="142"/>
      <c r="BP65" s="240"/>
      <c r="BQ65" s="13">
        <f t="shared" si="1"/>
        <v>0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 hidden="1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1229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1230</v>
      </c>
      <c r="N66" s="115" t="s">
        <v>1231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1232</v>
      </c>
      <c r="W66" s="115" t="s">
        <v>1233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 t="shared" si="9"/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13" t="str">
        <f t="shared" si="1"/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hidden="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1232</v>
      </c>
      <c r="W67" s="115" t="s">
        <v>1234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 t="shared" si="9"/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13" t="str">
        <f t="shared" si="1"/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 hidden="1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1232</v>
      </c>
      <c r="W68" s="115" t="s">
        <v>1235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 t="shared" si="9"/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13" t="str">
        <f t="shared" si="1"/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1236</v>
      </c>
      <c r="I69" s="156" t="s">
        <v>1236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1232</v>
      </c>
      <c r="W69" s="115" t="s">
        <v>1237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 t="shared" si="9"/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1</v>
      </c>
      <c r="BI69" s="18"/>
      <c r="BJ69" s="18" t="s">
        <v>1238</v>
      </c>
      <c r="BK69" s="19"/>
      <c r="BL69" s="17"/>
      <c r="BM69" s="142"/>
      <c r="BN69" s="142"/>
      <c r="BO69" s="142"/>
      <c r="BP69" s="240"/>
      <c r="BQ69" s="13">
        <f t="shared" si="1"/>
        <v>0</v>
      </c>
      <c r="BR69" s="20">
        <f t="shared" si="2"/>
        <v>0</v>
      </c>
      <c r="BS69" s="244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1232</v>
      </c>
      <c r="W70" s="115" t="s">
        <v>1220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/>
      <c r="AS70" s="118"/>
      <c r="AT70" s="118"/>
      <c r="AU70" s="164"/>
      <c r="AV70" s="164"/>
      <c r="AW70" s="15"/>
      <c r="AX70" s="15"/>
      <c r="AY70" s="12">
        <f t="shared" si="9"/>
        <v>0</v>
      </c>
      <c r="AZ70" s="190"/>
      <c r="BA70" s="119"/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1</v>
      </c>
      <c r="BI70" s="18"/>
      <c r="BJ70" s="18" t="s">
        <v>1218</v>
      </c>
      <c r="BK70" s="19"/>
      <c r="BL70" s="17"/>
      <c r="BM70" s="142"/>
      <c r="BN70" s="142"/>
      <c r="BO70" s="142"/>
      <c r="BP70" s="240"/>
      <c r="BQ70" s="13">
        <f t="shared" si="1"/>
        <v>0</v>
      </c>
      <c r="BR70" s="20">
        <f t="shared" si="2"/>
        <v>0</v>
      </c>
      <c r="BS70" s="244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1232</v>
      </c>
      <c r="W71" s="115" t="s">
        <v>1220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/>
      <c r="AS71" s="118"/>
      <c r="AT71" s="118"/>
      <c r="AU71" s="164"/>
      <c r="AV71" s="164"/>
      <c r="AW71" s="15"/>
      <c r="AX71" s="15"/>
      <c r="AY71" s="12">
        <f t="shared" si="9"/>
        <v>0</v>
      </c>
      <c r="AZ71" s="190"/>
      <c r="BA71" s="119"/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1</v>
      </c>
      <c r="BI71" s="18"/>
      <c r="BJ71" s="18" t="s">
        <v>1218</v>
      </c>
      <c r="BK71" s="19"/>
      <c r="BL71" s="17"/>
      <c r="BM71" s="142"/>
      <c r="BN71" s="142"/>
      <c r="BO71" s="142"/>
      <c r="BP71" s="240"/>
      <c r="BQ71" s="13">
        <f t="shared" si="1"/>
        <v>0</v>
      </c>
      <c r="BR71" s="20">
        <f t="shared" si="2"/>
        <v>0</v>
      </c>
      <c r="BS71" s="244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>A7345994</v>
      </c>
      <c r="B72" s="153">
        <v>45994</v>
      </c>
      <c r="C72" s="154">
        <f>IF(BS_CONTROLE[[#This Row],[DATA]]="","",WEEKNUM(BS_CONTROLE[[#This Row],[DATA]]))</f>
        <v>49</v>
      </c>
      <c r="D72" s="155" t="s">
        <v>810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1239</v>
      </c>
      <c r="I72" s="156" t="s">
        <v>101</v>
      </c>
      <c r="J72" s="139">
        <v>73</v>
      </c>
      <c r="K72" s="139">
        <v>9.6999999999999993</v>
      </c>
      <c r="L72" s="115"/>
      <c r="M72" s="139" t="s">
        <v>1240</v>
      </c>
      <c r="N72" s="139" t="s">
        <v>1241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1242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/>
      <c r="AS72" s="118"/>
      <c r="AT72" s="118"/>
      <c r="AU72" s="164"/>
      <c r="AV72" s="164"/>
      <c r="AW72" s="15"/>
      <c r="AX72" s="15"/>
      <c r="AY72" s="12">
        <f t="shared" si="9"/>
        <v>0</v>
      </c>
      <c r="AZ72" s="190"/>
      <c r="BA72" s="119"/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1</v>
      </c>
      <c r="BI72" s="18"/>
      <c r="BJ72" s="18" t="s">
        <v>1243</v>
      </c>
      <c r="BK72" s="19"/>
      <c r="BL72" s="17"/>
      <c r="BM72" s="142"/>
      <c r="BN72" s="142"/>
      <c r="BO72" s="142"/>
      <c r="BP72" s="240"/>
      <c r="BQ72" s="13">
        <f t="shared" si="1"/>
        <v>0</v>
      </c>
      <c r="BR72" s="20">
        <f t="shared" si="2"/>
        <v>0</v>
      </c>
      <c r="BS72" s="244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1220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/>
      <c r="AS73" s="118"/>
      <c r="AT73" s="118"/>
      <c r="AU73" s="164"/>
      <c r="AV73" s="164"/>
      <c r="AW73" s="15"/>
      <c r="AX73" s="15"/>
      <c r="AY73" s="12">
        <f t="shared" si="9"/>
        <v>0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1</v>
      </c>
      <c r="BI73" s="18"/>
      <c r="BJ73" s="18" t="s">
        <v>1218</v>
      </c>
      <c r="BK73" s="19"/>
      <c r="BL73" s="17"/>
      <c r="BM73" s="142"/>
      <c r="BN73" s="142"/>
      <c r="BO73" s="142"/>
      <c r="BP73" s="240"/>
      <c r="BQ73" s="13">
        <f t="shared" si="1"/>
        <v>0</v>
      </c>
      <c r="BR73" s="20">
        <f t="shared" si="2"/>
        <v>0</v>
      </c>
      <c r="BS73" s="244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1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1244</v>
      </c>
      <c r="W74" s="115" t="s">
        <v>1217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/>
      <c r="AS74" s="118"/>
      <c r="AT74" s="118"/>
      <c r="AU74" s="164"/>
      <c r="AV74" s="164"/>
      <c r="AW74" s="15"/>
      <c r="AX74" s="15"/>
      <c r="AY74" s="12">
        <f t="shared" si="9"/>
        <v>0</v>
      </c>
      <c r="AZ74" s="190"/>
      <c r="BA74" s="119"/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1</v>
      </c>
      <c r="BI74" s="18"/>
      <c r="BJ74" s="18" t="s">
        <v>1218</v>
      </c>
      <c r="BK74" s="19"/>
      <c r="BL74" s="17"/>
      <c r="BM74" s="142"/>
      <c r="BN74" s="142"/>
      <c r="BO74" s="142"/>
      <c r="BP74" s="240"/>
      <c r="BQ74" s="13">
        <f t="shared" ref="BQ74:BQ137" si="12">IF(OR(B74="",F74=""),"*",AY74/P74)</f>
        <v>0</v>
      </c>
      <c r="BR74" s="20">
        <f t="shared" ref="BR74:BR137" si="13">IF(OR(B74="",F74=""),"*",BA74/Q74)</f>
        <v>0</v>
      </c>
      <c r="BS74" s="244" t="str">
        <f t="shared" ref="BS74:BS137" si="14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 hidden="1">
      <c r="A75" s="49" t="str">
        <f t="shared" si="11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/>
      <c r="AS75" s="118"/>
      <c r="AT75" s="118"/>
      <c r="AU75" s="164"/>
      <c r="AV75" s="164"/>
      <c r="AW75" s="15"/>
      <c r="AX75" s="15"/>
      <c r="AY75" s="12">
        <f t="shared" si="9"/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/>
      <c r="BI75" s="18"/>
      <c r="BJ75" s="18"/>
      <c r="BK75" s="19"/>
      <c r="BL75" s="17"/>
      <c r="BM75" s="142"/>
      <c r="BN75" s="142"/>
      <c r="BO75" s="142"/>
      <c r="BP75" s="240"/>
      <c r="BQ75" s="13">
        <f t="shared" si="12"/>
        <v>0</v>
      </c>
      <c r="BR75" s="20">
        <f t="shared" si="13"/>
        <v>0</v>
      </c>
      <c r="BS75" s="244" t="str">
        <f t="shared" si="14"/>
        <v/>
      </c>
      <c r="BT75" s="8" t="str">
        <f>IF(BN75="","",SUBSTITUTE(BM75," ","")&amp;SUBSTITUTE(BN75," ",""))</f>
        <v/>
      </c>
      <c r="BU75" s="8"/>
    </row>
    <row r="76" spans="1:73" hidden="1">
      <c r="A76" s="49" t="str">
        <f t="shared" si="11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/>
      <c r="AS76" s="118"/>
      <c r="AT76" s="118"/>
      <c r="AU76" s="164"/>
      <c r="AV76" s="164"/>
      <c r="AW76" s="15"/>
      <c r="AX76" s="15"/>
      <c r="AY76" s="12">
        <f t="shared" si="9"/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/>
      <c r="BI76" s="18"/>
      <c r="BJ76" s="18"/>
      <c r="BK76" s="19"/>
      <c r="BL76" s="17"/>
      <c r="BM76" s="142"/>
      <c r="BN76" s="142"/>
      <c r="BO76" s="142"/>
      <c r="BP76" s="240"/>
      <c r="BQ76" s="13">
        <f t="shared" si="12"/>
        <v>0</v>
      </c>
      <c r="BR76" s="20">
        <f t="shared" si="13"/>
        <v>0</v>
      </c>
      <c r="BS76" s="244" t="str">
        <f t="shared" si="14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1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1245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1246</v>
      </c>
      <c r="W77" s="115" t="s">
        <v>1220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/>
      <c r="AS77" s="118"/>
      <c r="AT77" s="118"/>
      <c r="AU77" s="164"/>
      <c r="AV77" s="164"/>
      <c r="AW77" s="15"/>
      <c r="AX77" s="15"/>
      <c r="AY77" s="12">
        <f t="shared" si="9"/>
        <v>0</v>
      </c>
      <c r="AZ77" s="190"/>
      <c r="BA77" s="119"/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1</v>
      </c>
      <c r="BI77" s="18"/>
      <c r="BJ77" s="18" t="s">
        <v>1218</v>
      </c>
      <c r="BK77" s="19"/>
      <c r="BL77" s="17"/>
      <c r="BM77" s="142"/>
      <c r="BN77" s="142"/>
      <c r="BO77" s="142"/>
      <c r="BP77" s="240"/>
      <c r="BQ77" s="13">
        <f t="shared" si="12"/>
        <v>0</v>
      </c>
      <c r="BR77" s="20">
        <f t="shared" si="13"/>
        <v>0</v>
      </c>
      <c r="BS77" s="244" t="str">
        <f t="shared" si="14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1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1247</v>
      </c>
      <c r="I78" s="197" t="s">
        <v>1247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1246</v>
      </c>
      <c r="W78" s="115" t="s">
        <v>1248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/>
      <c r="AS78" s="118"/>
      <c r="AT78" s="118"/>
      <c r="AU78" s="164"/>
      <c r="AV78" s="164"/>
      <c r="AW78" s="15"/>
      <c r="AX78" s="15"/>
      <c r="AY78" s="12">
        <f t="shared" si="9"/>
        <v>0</v>
      </c>
      <c r="AZ78" s="190"/>
      <c r="BA78" s="119"/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1</v>
      </c>
      <c r="BI78" s="18"/>
      <c r="BJ78" s="18" t="s">
        <v>1218</v>
      </c>
      <c r="BK78" s="19"/>
      <c r="BL78" s="17"/>
      <c r="BM78" s="142"/>
      <c r="BN78" s="142"/>
      <c r="BO78" s="142"/>
      <c r="BP78" s="240"/>
      <c r="BQ78" s="13">
        <f t="shared" si="12"/>
        <v>0</v>
      </c>
      <c r="BR78" s="20">
        <f t="shared" si="13"/>
        <v>0</v>
      </c>
      <c r="BS78" s="244" t="str">
        <f t="shared" si="14"/>
        <v/>
      </c>
      <c r="BT78" s="8" t="str">
        <f>IF(BN78="","",SUBSTITUTE(BM78," ","")&amp;SUBSTITUTE(BN78," ",""))</f>
        <v/>
      </c>
      <c r="BU78" s="8"/>
    </row>
    <row r="79" spans="1:73" hidden="1">
      <c r="A79" s="49" t="str">
        <f t="shared" si="11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 t="shared" ref="AY79:AY142" si="15">IF(D79="","*",IFERROR(IF(ISODD(COUNT(AS79:AX873)),"ERRO",SUM((AT79-AS79),(AV79-AU79),(AX79-AW79))),"ERRO"))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13" t="str">
        <f t="shared" si="12"/>
        <v>*</v>
      </c>
      <c r="BR79" s="20" t="str">
        <f t="shared" si="13"/>
        <v>*</v>
      </c>
      <c r="BS79" s="244" t="str">
        <f t="shared" si="14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1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1220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 t="shared" si="15"/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18" t="s">
        <v>1249</v>
      </c>
      <c r="BK80" s="18" t="s">
        <v>1250</v>
      </c>
      <c r="BL80" s="17"/>
      <c r="BM80" s="142"/>
      <c r="BN80" s="142"/>
      <c r="BO80" s="142"/>
      <c r="BP80" s="240"/>
      <c r="BQ80" s="13">
        <f t="shared" si="12"/>
        <v>0.5</v>
      </c>
      <c r="BR80" s="20">
        <f t="shared" si="13"/>
        <v>0.5</v>
      </c>
      <c r="BS80" s="244" t="str">
        <f t="shared" si="14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1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1251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 t="shared" si="15"/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1252</v>
      </c>
      <c r="BK81" s="18" t="s">
        <v>1252</v>
      </c>
      <c r="BL81" s="17"/>
      <c r="BM81" s="142" t="s">
        <v>535</v>
      </c>
      <c r="BN81" s="142" t="s">
        <v>0</v>
      </c>
      <c r="BO81" s="142" t="s">
        <v>620</v>
      </c>
      <c r="BP81" s="240" t="s">
        <v>1253</v>
      </c>
      <c r="BQ81" s="13">
        <f t="shared" si="12"/>
        <v>0</v>
      </c>
      <c r="BR81" s="20">
        <f t="shared" si="13"/>
        <v>0</v>
      </c>
      <c r="BS81" s="244" t="str">
        <f t="shared" si="14"/>
        <v>Tração</v>
      </c>
      <c r="BT81" s="8" t="str">
        <f>IF(BN81="","",SUBSTITUTE(BM81," ","")&amp;SUBSTITUTE(BN81," ",""))</f>
        <v>TraçãoOperação</v>
      </c>
      <c r="BU81" s="8"/>
    </row>
    <row r="82" spans="1:73" hidden="1">
      <c r="A82" s="49" t="str">
        <f t="shared" si="11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1254</v>
      </c>
      <c r="I82" s="156" t="s">
        <v>1254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1255</v>
      </c>
      <c r="W82" s="115" t="s">
        <v>1194</v>
      </c>
      <c r="X82" s="114" t="s">
        <v>522</v>
      </c>
      <c r="Y82" s="141"/>
      <c r="Z82" s="114" t="s">
        <v>527</v>
      </c>
      <c r="AA82" s="115" t="s">
        <v>1256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 t="shared" si="15"/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13" t="str">
        <f t="shared" si="12"/>
        <v>*</v>
      </c>
      <c r="BR82" s="20" t="str">
        <f t="shared" si="13"/>
        <v>*</v>
      </c>
      <c r="BS82" s="244" t="str">
        <f t="shared" si="14"/>
        <v/>
      </c>
      <c r="BT82" s="8" t="str">
        <f>IF(BN82="","",SUBSTITUTE(BM82," ","")&amp;SUBSTITUTE(BN82," ",""))</f>
        <v/>
      </c>
      <c r="BU82" s="8"/>
    </row>
    <row r="83" spans="1:73" hidden="1">
      <c r="A83" s="49" t="str">
        <f t="shared" si="11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0.125</v>
      </c>
      <c r="Q83" s="115">
        <v>600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1257</v>
      </c>
      <c r="W83" s="115" t="s">
        <v>1258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/>
      <c r="AS83" s="118"/>
      <c r="AT83" s="118"/>
      <c r="AU83" s="164"/>
      <c r="AV83" s="164"/>
      <c r="AW83" s="15"/>
      <c r="AX83" s="15"/>
      <c r="AY83" s="12">
        <f t="shared" si="15"/>
        <v>0</v>
      </c>
      <c r="AZ83" s="190"/>
      <c r="BA83" s="119"/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/>
      <c r="BI83" s="18"/>
      <c r="BJ83" s="18"/>
      <c r="BK83" s="19"/>
      <c r="BL83" s="17"/>
      <c r="BM83" s="142"/>
      <c r="BN83" s="142"/>
      <c r="BO83" s="142"/>
      <c r="BP83" s="240"/>
      <c r="BQ83" s="13">
        <f t="shared" si="12"/>
        <v>0</v>
      </c>
      <c r="BR83" s="20">
        <f t="shared" si="13"/>
        <v>0</v>
      </c>
      <c r="BS83" s="244" t="str">
        <f t="shared" si="14"/>
        <v/>
      </c>
      <c r="BT83" s="8" t="str">
        <f>IF(BN83="","",SUBSTITUTE(BM83," ","")&amp;SUBSTITUTE(BN83," ",""))</f>
        <v/>
      </c>
      <c r="BU83" s="8"/>
    </row>
    <row r="84" spans="1:73" hidden="1">
      <c r="A84" s="49" t="str">
        <f t="shared" si="11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5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13" t="str">
        <f t="shared" si="12"/>
        <v>*</v>
      </c>
      <c r="BR84" s="20" t="str">
        <f t="shared" si="13"/>
        <v>*</v>
      </c>
      <c r="BS84" s="244" t="str">
        <f t="shared" si="14"/>
        <v/>
      </c>
      <c r="BT84" s="8" t="str">
        <f>IF(BN84="","",SUBSTITUTE(BM84," ","")&amp;SUBSTITUTE(BN84," ",""))</f>
        <v/>
      </c>
      <c r="BU84" s="8"/>
    </row>
    <row r="85" spans="1:73" hidden="1">
      <c r="A85" s="49" t="str">
        <f t="shared" si="11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5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13" t="str">
        <f t="shared" si="12"/>
        <v>*</v>
      </c>
      <c r="BR85" s="20" t="str">
        <f t="shared" si="13"/>
        <v>*</v>
      </c>
      <c r="BS85" s="244" t="str">
        <f t="shared" si="14"/>
        <v/>
      </c>
      <c r="BT85" s="8" t="str">
        <f>IF(BN85="","",SUBSTITUTE(BM85," ","")&amp;SUBSTITUTE(BN85," ",""))</f>
        <v/>
      </c>
      <c r="BU85" s="8"/>
    </row>
    <row r="86" spans="1:73" hidden="1">
      <c r="A86" s="49" t="str">
        <f t="shared" si="11"/>
        <v/>
      </c>
      <c r="B86" s="153"/>
      <c r="C86" s="154" t="str">
        <f>IF(BS_CONTROLE[[#This Row],[DATA]]="","",WEEKNUM(BS_CONTROLE[[#This Row],[DATA]]))</f>
        <v/>
      </c>
      <c r="D86" s="155"/>
      <c r="E86" s="235">
        <v>77</v>
      </c>
      <c r="F86" s="140"/>
      <c r="G86" s="175" t="str">
        <f>IF(D86="","*",VLOOKUP(F86,BS_ATIVIDADE[#Data],3,FALSE))</f>
        <v>*</v>
      </c>
      <c r="H86" s="197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4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5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37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0"/>
      <c r="BQ86" s="13" t="str">
        <f t="shared" si="12"/>
        <v>*</v>
      </c>
      <c r="BR86" s="20" t="str">
        <f t="shared" si="13"/>
        <v>*</v>
      </c>
      <c r="BS86" s="244" t="str">
        <f t="shared" si="14"/>
        <v/>
      </c>
      <c r="BT86" s="8" t="str">
        <f>IF(BN86="","",SUBSTITUTE(BM86," ","")&amp;SUBSTITUTE(BN86," ",""))</f>
        <v/>
      </c>
      <c r="BU86" s="8"/>
    </row>
    <row r="87" spans="1:73" hidden="1">
      <c r="A87" s="49" t="str">
        <f t="shared" si="11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5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13" t="str">
        <f t="shared" si="12"/>
        <v>*</v>
      </c>
      <c r="BR87" s="20" t="str">
        <f t="shared" si="13"/>
        <v>*</v>
      </c>
      <c r="BS87" s="244" t="str">
        <f t="shared" si="14"/>
        <v/>
      </c>
      <c r="BT87" s="8" t="str">
        <f>IF(BN87="","",SUBSTITUTE(BM87," ","")&amp;SUBSTITUTE(BN87," ",""))</f>
        <v/>
      </c>
      <c r="BU87" s="8"/>
    </row>
    <row r="88" spans="1:73" hidden="1">
      <c r="A88" s="49" t="str">
        <f t="shared" si="11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5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13" t="str">
        <f t="shared" si="12"/>
        <v>*</v>
      </c>
      <c r="BR88" s="20" t="str">
        <f t="shared" si="13"/>
        <v>*</v>
      </c>
      <c r="BS88" s="244" t="str">
        <f t="shared" si="14"/>
        <v/>
      </c>
      <c r="BT88" s="8" t="str">
        <f>IF(BN88="","",SUBSTITUTE(BM88," ","")&amp;SUBSTITUTE(BN88," ",""))</f>
        <v/>
      </c>
      <c r="BU88" s="8"/>
    </row>
    <row r="89" spans="1:73" hidden="1">
      <c r="A89" s="49" t="str">
        <f t="shared" si="11"/>
        <v/>
      </c>
      <c r="B89" s="153"/>
      <c r="C89" s="154" t="str">
        <f>IF(BS_CONTROLE[[#This Row],[DATA]]="","",WEEKNUM(BS_CONTROLE[[#This Row],[DATA]]))</f>
        <v/>
      </c>
      <c r="D89" s="155"/>
      <c r="E89" s="234">
        <v>80</v>
      </c>
      <c r="F89" s="140"/>
      <c r="G89" s="175" t="str">
        <f>IF(D89="","*",VLOOKUP(F89,BS_ATIVIDADE[#Data],3,FALSE))</f>
        <v>*</v>
      </c>
      <c r="H89" s="197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4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5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37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0"/>
      <c r="BQ89" s="13" t="str">
        <f t="shared" si="12"/>
        <v>*</v>
      </c>
      <c r="BR89" s="20" t="str">
        <f t="shared" si="13"/>
        <v>*</v>
      </c>
      <c r="BS89" s="244" t="str">
        <f t="shared" si="14"/>
        <v/>
      </c>
      <c r="BT89" s="8" t="str">
        <f>IF(BN89="","",SUBSTITUTE(BM89," ","")&amp;SUBSTITUTE(BN89," ",""))</f>
        <v/>
      </c>
      <c r="BU89" s="8"/>
    </row>
    <row r="90" spans="1:73" hidden="1">
      <c r="A90" s="49" t="str">
        <f t="shared" si="11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5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13" t="str">
        <f t="shared" si="12"/>
        <v>*</v>
      </c>
      <c r="BR90" s="20" t="str">
        <f t="shared" si="13"/>
        <v>*</v>
      </c>
      <c r="BS90" s="244" t="str">
        <f t="shared" si="14"/>
        <v/>
      </c>
      <c r="BT90" s="8" t="str">
        <f>IF(BN90="","",SUBSTITUTE(BM90," ","")&amp;SUBSTITUTE(BN90," ",""))</f>
        <v/>
      </c>
      <c r="BU90" s="8"/>
    </row>
    <row r="91" spans="1:73" hidden="1">
      <c r="A91" s="49" t="str">
        <f t="shared" si="11"/>
        <v/>
      </c>
      <c r="B91" s="153"/>
      <c r="C91" s="154" t="str">
        <f>IF(BS_CONTROLE[[#This Row],[DATA]]="","",WEEKNUM(BS_CONTROLE[[#This Row],[DATA]]))</f>
        <v/>
      </c>
      <c r="D91" s="155"/>
      <c r="E91" s="234">
        <v>82</v>
      </c>
      <c r="F91" s="140"/>
      <c r="G91" s="175" t="str">
        <f>IF(D91="","*",VLOOKUP(F91,BS_ATIVIDADE[#Data],3,FALSE))</f>
        <v>*</v>
      </c>
      <c r="H91" s="197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4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5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37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0"/>
      <c r="BQ91" s="13" t="str">
        <f t="shared" si="12"/>
        <v>*</v>
      </c>
      <c r="BR91" s="20" t="str">
        <f t="shared" si="13"/>
        <v>*</v>
      </c>
      <c r="BS91" s="244" t="str">
        <f t="shared" si="14"/>
        <v/>
      </c>
      <c r="BT91" s="8" t="str">
        <f>IF(BN91="","",SUBSTITUTE(BM91," ","")&amp;SUBSTITUTE(BN91," ",""))</f>
        <v/>
      </c>
      <c r="BU91" s="8"/>
    </row>
    <row r="92" spans="1:73" hidden="1">
      <c r="A92" s="49" t="str">
        <f t="shared" si="11"/>
        <v/>
      </c>
      <c r="B92" s="153"/>
      <c r="C92" s="154" t="str">
        <f>IF(BS_CONTROLE[[#This Row],[DATA]]="","",WEEKNUM(BS_CONTROLE[[#This Row],[DATA]]))</f>
        <v/>
      </c>
      <c r="D92" s="155"/>
      <c r="E92" s="234">
        <v>83</v>
      </c>
      <c r="F92" s="140"/>
      <c r="G92" s="175" t="str">
        <f>IF(D92="","*",VLOOKUP(F92,BS_ATIVIDADE[#Data],3,FALSE))</f>
        <v>*</v>
      </c>
      <c r="H92" s="197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4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5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37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13" t="str">
        <f t="shared" si="12"/>
        <v>*</v>
      </c>
      <c r="BR92" s="20" t="str">
        <f t="shared" si="13"/>
        <v>*</v>
      </c>
      <c r="BS92" s="244" t="str">
        <f t="shared" si="14"/>
        <v/>
      </c>
      <c r="BT92" s="8" t="str">
        <f>IF(BN92="","",SUBSTITUTE(BM92," ","")&amp;SUBSTITUTE(BN92," ",""))</f>
        <v/>
      </c>
      <c r="BU92" s="8"/>
    </row>
    <row r="93" spans="1:73" hidden="1">
      <c r="A93" s="49" t="str">
        <f t="shared" si="11"/>
        <v/>
      </c>
      <c r="B93" s="153"/>
      <c r="C93" s="154" t="str">
        <f>IF(BS_CONTROLE[[#This Row],[DATA]]="","",WEEKNUM(BS_CONTROLE[[#This Row],[DATA]]))</f>
        <v/>
      </c>
      <c r="D93" s="155"/>
      <c r="E93" s="234">
        <v>84</v>
      </c>
      <c r="F93" s="140"/>
      <c r="G93" s="175" t="str">
        <f>IF(D93="","*",VLOOKUP(F93,BS_ATIVIDADE[#Data],3,FALSE))</f>
        <v>*</v>
      </c>
      <c r="H93" s="197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4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5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37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0"/>
      <c r="BQ93" s="13" t="str">
        <f t="shared" si="12"/>
        <v>*</v>
      </c>
      <c r="BR93" s="20" t="str">
        <f t="shared" si="13"/>
        <v>*</v>
      </c>
      <c r="BS93" s="244" t="str">
        <f t="shared" si="14"/>
        <v/>
      </c>
      <c r="BT93" s="8" t="str">
        <f>IF(BN93="","",SUBSTITUTE(BM93," ","")&amp;SUBSTITUTE(BN93," ",""))</f>
        <v/>
      </c>
      <c r="BU93" s="8"/>
    </row>
    <row r="94" spans="1:73" hidden="1">
      <c r="A94" s="49" t="str">
        <f t="shared" si="11"/>
        <v/>
      </c>
      <c r="B94" s="153"/>
      <c r="C94" s="154" t="str">
        <f>IF(BS_CONTROLE[[#This Row],[DATA]]="","",WEEKNUM(BS_CONTROLE[[#This Row],[DATA]]))</f>
        <v/>
      </c>
      <c r="D94" s="155"/>
      <c r="E94" s="234">
        <v>85</v>
      </c>
      <c r="F94" s="140"/>
      <c r="G94" s="175" t="str">
        <f>IF(D94="","*",VLOOKUP(F94,BS_ATIVIDADE[#Data],3,FALSE))</f>
        <v>*</v>
      </c>
      <c r="H94" s="197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4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5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37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0"/>
      <c r="BQ94" s="13" t="str">
        <f t="shared" si="12"/>
        <v>*</v>
      </c>
      <c r="BR94" s="20" t="str">
        <f t="shared" si="13"/>
        <v>*</v>
      </c>
      <c r="BS94" s="244" t="str">
        <f t="shared" si="14"/>
        <v/>
      </c>
      <c r="BT94" s="8" t="str">
        <f>IF(BN94="","",SUBSTITUTE(BM94," ","")&amp;SUBSTITUTE(BN94," ",""))</f>
        <v/>
      </c>
      <c r="BU94" s="8"/>
    </row>
    <row r="95" spans="1:73" hidden="1">
      <c r="A95" s="49" t="str">
        <f t="shared" si="11"/>
        <v/>
      </c>
      <c r="B95" s="153"/>
      <c r="C95" s="154" t="str">
        <f>IF(BS_CONTROLE[[#This Row],[DATA]]="","",WEEKNUM(BS_CONTROLE[[#This Row],[DATA]]))</f>
        <v/>
      </c>
      <c r="D95" s="155"/>
      <c r="E95" s="234">
        <v>86</v>
      </c>
      <c r="F95" s="140"/>
      <c r="G95" s="175" t="str">
        <f>IF(D95="","*",VLOOKUP(F95,BS_ATIVIDADE[#Data],3,FALSE))</f>
        <v>*</v>
      </c>
      <c r="H95" s="197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4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5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37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0"/>
      <c r="BQ95" s="13" t="str">
        <f t="shared" si="12"/>
        <v>*</v>
      </c>
      <c r="BR95" s="20" t="str">
        <f t="shared" si="13"/>
        <v>*</v>
      </c>
      <c r="BS95" s="244" t="str">
        <f t="shared" si="14"/>
        <v/>
      </c>
      <c r="BT95" s="8" t="str">
        <f>IF(BN95="","",SUBSTITUTE(BM95," ","")&amp;SUBSTITUTE(BN95," ",""))</f>
        <v/>
      </c>
      <c r="BU95" s="8"/>
    </row>
    <row r="96" spans="1:73" hidden="1">
      <c r="A96" s="49" t="str">
        <f t="shared" si="11"/>
        <v/>
      </c>
      <c r="B96" s="153"/>
      <c r="C96" s="154" t="str">
        <f>IF(BS_CONTROLE[[#This Row],[DATA]]="","",WEEKNUM(BS_CONTROLE[[#This Row],[DATA]]))</f>
        <v/>
      </c>
      <c r="D96" s="155"/>
      <c r="E96" s="234">
        <v>87</v>
      </c>
      <c r="F96" s="222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5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13" t="str">
        <f t="shared" si="12"/>
        <v>*</v>
      </c>
      <c r="BR96" s="20" t="str">
        <f t="shared" si="13"/>
        <v>*</v>
      </c>
      <c r="BS96" s="244" t="str">
        <f t="shared" si="14"/>
        <v/>
      </c>
      <c r="BT96" s="8" t="str">
        <f>IF(BN96="","",SUBSTITUTE(BM96," ","")&amp;SUBSTITUTE(BN96," ",""))</f>
        <v/>
      </c>
      <c r="BU96" s="8"/>
    </row>
    <row r="97" spans="1:73" hidden="1">
      <c r="A97" s="49" t="str">
        <f t="shared" si="11"/>
        <v/>
      </c>
      <c r="B97" s="153"/>
      <c r="C97" s="154" t="str">
        <f>IF(BS_CONTROLE[[#This Row],[DATA]]="","",WEEKNUM(BS_CONTROLE[[#This Row],[DATA]]))</f>
        <v/>
      </c>
      <c r="D97" s="155"/>
      <c r="E97" s="234">
        <v>88</v>
      </c>
      <c r="F97" s="140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5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13" t="str">
        <f t="shared" si="12"/>
        <v>*</v>
      </c>
      <c r="BR97" s="20" t="str">
        <f t="shared" si="13"/>
        <v>*</v>
      </c>
      <c r="BS97" s="244" t="str">
        <f t="shared" si="14"/>
        <v/>
      </c>
      <c r="BT97" s="8" t="str">
        <f>IF(BN97="","",SUBSTITUTE(BM97," ","")&amp;SUBSTITUTE(BN97," ",""))</f>
        <v/>
      </c>
      <c r="BU97" s="8"/>
    </row>
    <row r="98" spans="1:73" hidden="1">
      <c r="A98" s="49" t="str">
        <f t="shared" si="11"/>
        <v/>
      </c>
      <c r="B98" s="153"/>
      <c r="C98" s="154" t="str">
        <f>IF(BS_CONTROLE[[#This Row],[DATA]]="","",WEEKNUM(BS_CONTROLE[[#This Row],[DATA]]))</f>
        <v/>
      </c>
      <c r="D98" s="159"/>
      <c r="E98" s="235">
        <v>89</v>
      </c>
      <c r="F98" s="140"/>
      <c r="G98" s="175" t="str">
        <f>IF(D98="","*",VLOOKUP(F98,BS_ATIVIDADE[#Data],3,FALSE))</f>
        <v>*</v>
      </c>
      <c r="H98" s="197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4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5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37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13" t="str">
        <f t="shared" si="12"/>
        <v>*</v>
      </c>
      <c r="BR98" s="20" t="str">
        <f t="shared" si="13"/>
        <v>*</v>
      </c>
      <c r="BS98" s="244" t="str">
        <f t="shared" si="14"/>
        <v/>
      </c>
      <c r="BT98" s="8" t="str">
        <f>IF(BN98="","",SUBSTITUTE(BM98," ","")&amp;SUBSTITUTE(BN98," ",""))</f>
        <v/>
      </c>
      <c r="BU98" s="8"/>
    </row>
    <row r="99" spans="1:73" hidden="1">
      <c r="A99" s="49" t="str">
        <f t="shared" si="11"/>
        <v/>
      </c>
      <c r="B99" s="153"/>
      <c r="C99" s="154" t="str">
        <f>IF(BS_CONTROLE[[#This Row],[DATA]]="","",WEEKNUM(BS_CONTROLE[[#This Row],[DATA]]))</f>
        <v/>
      </c>
      <c r="D99" s="159"/>
      <c r="E99" s="234">
        <v>90</v>
      </c>
      <c r="F99" s="140"/>
      <c r="G99" s="175" t="str">
        <f>IF(D99="","*",VLOOKUP(F99,BS_ATIVIDADE[#Data],3,FALSE))</f>
        <v>*</v>
      </c>
      <c r="H99" s="197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4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5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37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13" t="str">
        <f t="shared" si="12"/>
        <v>*</v>
      </c>
      <c r="BR99" s="20" t="str">
        <f t="shared" si="13"/>
        <v>*</v>
      </c>
      <c r="BS99" s="244" t="str">
        <f t="shared" si="14"/>
        <v/>
      </c>
      <c r="BT99" s="8" t="str">
        <f>IF(BN99="","",SUBSTITUTE(BM99," ","")&amp;SUBSTITUTE(BN99," ",""))</f>
        <v/>
      </c>
      <c r="BU99" s="8"/>
    </row>
    <row r="100" spans="1:73" hidden="1">
      <c r="A100" s="49" t="str">
        <f t="shared" si="11"/>
        <v/>
      </c>
      <c r="B100" s="153"/>
      <c r="C100" s="154" t="str">
        <f>IF(BS_CONTROLE[[#This Row],[DATA]]="","",WEEKNUM(BS_CONTROLE[[#This Row],[DATA]]))</f>
        <v/>
      </c>
      <c r="D100" s="159"/>
      <c r="E100" s="234">
        <v>91</v>
      </c>
      <c r="F100" s="222"/>
      <c r="G100" s="175" t="str">
        <f>IF(D100="","*",VLOOKUP(F100,BS_ATIVIDADE[#Data],3,FALSE))</f>
        <v>*</v>
      </c>
      <c r="H100" s="197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4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5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37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13" t="str">
        <f t="shared" si="12"/>
        <v>*</v>
      </c>
      <c r="BR100" s="20" t="str">
        <f t="shared" si="13"/>
        <v>*</v>
      </c>
      <c r="BS100" s="244" t="str">
        <f t="shared" si="14"/>
        <v/>
      </c>
      <c r="BT100" s="8" t="str">
        <f>IF(BN100="","",SUBSTITUTE(BM100," ","")&amp;SUBSTITUTE(BN100," ",""))</f>
        <v/>
      </c>
      <c r="BU100" s="8"/>
    </row>
    <row r="101" spans="1:73" hidden="1">
      <c r="A101" s="49" t="str">
        <f t="shared" si="11"/>
        <v/>
      </c>
      <c r="B101" s="153"/>
      <c r="C101" s="154" t="str">
        <f>IF(BS_CONTROLE[[#This Row],[DATA]]="","",WEEKNUM(BS_CONTROLE[[#This Row],[DATA]]))</f>
        <v/>
      </c>
      <c r="D101" s="155"/>
      <c r="E101" s="234">
        <v>92</v>
      </c>
      <c r="F101" s="140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5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13" t="str">
        <f t="shared" si="12"/>
        <v>*</v>
      </c>
      <c r="BR101" s="20" t="str">
        <f t="shared" si="13"/>
        <v>*</v>
      </c>
      <c r="BS101" s="244" t="str">
        <f t="shared" si="14"/>
        <v/>
      </c>
      <c r="BT101" s="8" t="str">
        <f>IF(BN101="","",SUBSTITUTE(BM101," ","")&amp;SUBSTITUTE(BN101," ",""))</f>
        <v/>
      </c>
      <c r="BU101" s="8"/>
    </row>
    <row r="102" spans="1:73" hidden="1">
      <c r="A102" s="49" t="str">
        <f t="shared" si="11"/>
        <v/>
      </c>
      <c r="B102" s="153"/>
      <c r="C102" s="154" t="str">
        <f>IF(BS_CONTROLE[[#This Row],[DATA]]="","",WEEKNUM(BS_CONTROLE[[#This Row],[DATA]]))</f>
        <v/>
      </c>
      <c r="D102" s="155"/>
      <c r="E102" s="234">
        <v>93</v>
      </c>
      <c r="F102" s="140"/>
      <c r="G102" s="175" t="str">
        <f>IF(D102="","*",VLOOKUP(F102,BS_ATIVIDADE[#Data],3,FALSE))</f>
        <v>*</v>
      </c>
      <c r="H102" s="197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4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5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37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0"/>
      <c r="BQ102" s="13" t="str">
        <f t="shared" si="12"/>
        <v>*</v>
      </c>
      <c r="BR102" s="20" t="str">
        <f t="shared" si="13"/>
        <v>*</v>
      </c>
      <c r="BS102" s="244" t="str">
        <f t="shared" si="14"/>
        <v/>
      </c>
      <c r="BT102" s="8" t="str">
        <f>IF(BN102="","",SUBSTITUTE(BM102," ","")&amp;SUBSTITUTE(BN102," ",""))</f>
        <v/>
      </c>
      <c r="BU102" s="8"/>
    </row>
    <row r="103" spans="1:73" hidden="1">
      <c r="A103" s="49" t="str">
        <f t="shared" si="11"/>
        <v/>
      </c>
      <c r="B103" s="153"/>
      <c r="C103" s="154" t="str">
        <f>IF(BS_CONTROLE[[#This Row],[DATA]]="","",WEEKNUM(BS_CONTROLE[[#This Row],[DATA]]))</f>
        <v/>
      </c>
      <c r="D103" s="155"/>
      <c r="E103" s="234">
        <v>94</v>
      </c>
      <c r="F103" s="140"/>
      <c r="G103" s="175" t="str">
        <f>IF(D103="","*",VLOOKUP(F103,BS_ATIVIDADE[#Data],3,FALSE))</f>
        <v>*</v>
      </c>
      <c r="H103" s="197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4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5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37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0"/>
      <c r="BQ103" s="13" t="str">
        <f t="shared" si="12"/>
        <v>*</v>
      </c>
      <c r="BR103" s="20" t="str">
        <f t="shared" si="13"/>
        <v>*</v>
      </c>
      <c r="BS103" s="244" t="str">
        <f t="shared" si="14"/>
        <v/>
      </c>
      <c r="BT103" s="8" t="str">
        <f>IF(BN103="","",SUBSTITUTE(BM103," ","")&amp;SUBSTITUTE(BN103," ",""))</f>
        <v/>
      </c>
      <c r="BU103" s="8"/>
    </row>
    <row r="104" spans="1:73" hidden="1">
      <c r="A104" s="49" t="str">
        <f t="shared" si="11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95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5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13" t="str">
        <f t="shared" si="12"/>
        <v>*</v>
      </c>
      <c r="BR104" s="20" t="str">
        <f t="shared" si="13"/>
        <v>*</v>
      </c>
      <c r="BS104" s="244" t="str">
        <f t="shared" si="14"/>
        <v/>
      </c>
      <c r="BT104" s="8" t="str">
        <f>IF(BN104="","",SUBSTITUTE(BM104," ","")&amp;SUBSTITUTE(BN104," ",""))</f>
        <v/>
      </c>
      <c r="BU104" s="8"/>
    </row>
    <row r="105" spans="1:73" hidden="1">
      <c r="A105" s="49" t="str">
        <f t="shared" si="11"/>
        <v/>
      </c>
      <c r="B105" s="153"/>
      <c r="C105" s="154" t="str">
        <f>IF(BS_CONTROLE[[#This Row],[DATA]]="","",WEEKNUM(BS_CONTROLE[[#This Row],[DATA]]))</f>
        <v/>
      </c>
      <c r="D105" s="155"/>
      <c r="E105" s="234">
        <v>96</v>
      </c>
      <c r="F105" s="140"/>
      <c r="G105" s="175" t="str">
        <f>IF(D105="","*",VLOOKUP(F105,BS_ATIVIDADE[#Data],3,FALSE))</f>
        <v>*</v>
      </c>
      <c r="H105" s="197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4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5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37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0"/>
      <c r="BQ105" s="13" t="str">
        <f t="shared" si="12"/>
        <v>*</v>
      </c>
      <c r="BR105" s="20" t="str">
        <f t="shared" si="13"/>
        <v>*</v>
      </c>
      <c r="BS105" s="244" t="str">
        <f t="shared" si="14"/>
        <v/>
      </c>
      <c r="BT105" s="8" t="str">
        <f>IF(BN105="","",SUBSTITUTE(BM105," ","")&amp;SUBSTITUTE(BN105," ",""))</f>
        <v/>
      </c>
      <c r="BU105" s="8"/>
    </row>
    <row r="106" spans="1:73" hidden="1">
      <c r="A106" s="49" t="str">
        <f t="shared" si="11"/>
        <v/>
      </c>
      <c r="B106" s="153"/>
      <c r="C106" s="154" t="str">
        <f>IF(BS_CONTROLE[[#This Row],[DATA]]="","",WEEKNUM(BS_CONTROLE[[#This Row],[DATA]]))</f>
        <v/>
      </c>
      <c r="D106" s="155"/>
      <c r="E106" s="234">
        <v>97</v>
      </c>
      <c r="F106" s="140"/>
      <c r="G106" s="175" t="str">
        <f>IF(D106="","*",VLOOKUP(F106,BS_ATIVIDADE[#Data],3,FALSE))</f>
        <v>*</v>
      </c>
      <c r="H106" s="197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4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5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37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0"/>
      <c r="BQ106" s="13" t="str">
        <f t="shared" si="12"/>
        <v>*</v>
      </c>
      <c r="BR106" s="20" t="str">
        <f t="shared" si="13"/>
        <v>*</v>
      </c>
      <c r="BS106" s="244" t="str">
        <f t="shared" si="14"/>
        <v/>
      </c>
      <c r="BT106" s="8" t="str">
        <f>IF(BN106="","",SUBSTITUTE(BM106," ","")&amp;SUBSTITUTE(BN106," ",""))</f>
        <v/>
      </c>
      <c r="BU106" s="8"/>
    </row>
    <row r="107" spans="1:73" hidden="1">
      <c r="A107" s="49" t="str">
        <f t="shared" si="11"/>
        <v/>
      </c>
      <c r="B107" s="153"/>
      <c r="C107" s="154" t="str">
        <f>IF(BS_CONTROLE[[#This Row],[DATA]]="","",WEEKNUM(BS_CONTROLE[[#This Row],[DATA]]))</f>
        <v/>
      </c>
      <c r="D107" s="159"/>
      <c r="E107" s="234">
        <v>98</v>
      </c>
      <c r="F107" s="222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5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13" t="str">
        <f t="shared" si="12"/>
        <v>*</v>
      </c>
      <c r="BR107" s="20" t="str">
        <f t="shared" si="13"/>
        <v>*</v>
      </c>
      <c r="BS107" s="244" t="str">
        <f t="shared" si="14"/>
        <v/>
      </c>
      <c r="BT107" s="8" t="str">
        <f>IF(BN107="","",SUBSTITUTE(BM107," ","")&amp;SUBSTITUTE(BN107," ",""))</f>
        <v/>
      </c>
      <c r="BU107" s="8"/>
    </row>
    <row r="108" spans="1:73" hidden="1">
      <c r="A108" s="49" t="str">
        <f t="shared" si="11"/>
        <v/>
      </c>
      <c r="B108" s="153"/>
      <c r="C108" s="154" t="str">
        <f>IF(BS_CONTROLE[[#This Row],[DATA]]="","",WEEKNUM(BS_CONTROLE[[#This Row],[DATA]]))</f>
        <v/>
      </c>
      <c r="D108" s="159"/>
      <c r="E108" s="234">
        <v>99</v>
      </c>
      <c r="F108" s="222"/>
      <c r="G108" s="175" t="str">
        <f>IF(D108="","*",VLOOKUP(F108,BS_ATIVIDADE[#Data],3,FALSE))</f>
        <v>*</v>
      </c>
      <c r="H108" s="197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4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5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37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0"/>
      <c r="BQ108" s="13" t="str">
        <f t="shared" si="12"/>
        <v>*</v>
      </c>
      <c r="BR108" s="20" t="str">
        <f t="shared" si="13"/>
        <v>*</v>
      </c>
      <c r="BS108" s="244" t="str">
        <f t="shared" si="14"/>
        <v/>
      </c>
      <c r="BT108" s="8" t="str">
        <f>IF(BN108="","",SUBSTITUTE(BM108," ","")&amp;SUBSTITUTE(BN108," ",""))</f>
        <v/>
      </c>
      <c r="BU108" s="8"/>
    </row>
    <row r="109" spans="1:73" hidden="1">
      <c r="A109" s="49" t="str">
        <f t="shared" si="11"/>
        <v/>
      </c>
      <c r="B109" s="153"/>
      <c r="C109" s="154" t="str">
        <f>IF(BS_CONTROLE[[#This Row],[DATA]]="","",WEEKNUM(BS_CONTROLE[[#This Row],[DATA]]))</f>
        <v/>
      </c>
      <c r="D109" s="155"/>
      <c r="E109" s="234">
        <v>100</v>
      </c>
      <c r="F109" s="140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5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13" t="str">
        <f t="shared" si="12"/>
        <v>*</v>
      </c>
      <c r="BR109" s="20" t="str">
        <f t="shared" si="13"/>
        <v>*</v>
      </c>
      <c r="BS109" s="244" t="str">
        <f t="shared" si="14"/>
        <v/>
      </c>
      <c r="BT109" s="8" t="str">
        <f>IF(BN109="","",SUBSTITUTE(BM109," ","")&amp;SUBSTITUTE(BN109," ",""))</f>
        <v/>
      </c>
      <c r="BU109" s="8"/>
    </row>
    <row r="110" spans="1:73" hidden="1">
      <c r="A110" s="49" t="str">
        <f t="shared" si="11"/>
        <v/>
      </c>
      <c r="B110" s="153"/>
      <c r="C110" s="154" t="str">
        <f>IF(BS_CONTROLE[[#This Row],[DATA]]="","",WEEKNUM(BS_CONTROLE[[#This Row],[DATA]]))</f>
        <v/>
      </c>
      <c r="D110" s="155"/>
      <c r="E110" s="235">
        <v>101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5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13" t="str">
        <f t="shared" si="12"/>
        <v>*</v>
      </c>
      <c r="BR110" s="20" t="str">
        <f t="shared" si="13"/>
        <v>*</v>
      </c>
      <c r="BS110" s="244" t="str">
        <f t="shared" si="14"/>
        <v/>
      </c>
      <c r="BT110" s="8" t="str">
        <f>IF(BN110="","",SUBSTITUTE(BM110," ","")&amp;SUBSTITUTE(BN110," ",""))</f>
        <v/>
      </c>
      <c r="BU110" s="8"/>
    </row>
    <row r="111" spans="1:73" hidden="1">
      <c r="A111" s="49" t="str">
        <f t="shared" si="11"/>
        <v/>
      </c>
      <c r="B111" s="153"/>
      <c r="C111" s="154" t="str">
        <f>IF(BS_CONTROLE[[#This Row],[DATA]]="","",WEEKNUM(BS_CONTROLE[[#This Row],[DATA]]))</f>
        <v/>
      </c>
      <c r="D111" s="155"/>
      <c r="E111" s="234">
        <v>102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5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13" t="str">
        <f t="shared" si="12"/>
        <v>*</v>
      </c>
      <c r="BR111" s="20" t="str">
        <f t="shared" si="13"/>
        <v>*</v>
      </c>
      <c r="BS111" s="244" t="str">
        <f t="shared" si="14"/>
        <v/>
      </c>
      <c r="BT111" s="8" t="str">
        <f>IF(BN111="","",SUBSTITUTE(BM111," ","")&amp;SUBSTITUTE(BN111," ",""))</f>
        <v/>
      </c>
      <c r="BU111" s="8"/>
    </row>
    <row r="112" spans="1:73" hidden="1">
      <c r="A112" s="49" t="str">
        <f t="shared" si="11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103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5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13" t="str">
        <f t="shared" si="12"/>
        <v>*</v>
      </c>
      <c r="BR112" s="20" t="str">
        <f t="shared" si="13"/>
        <v>*</v>
      </c>
      <c r="BS112" s="244" t="str">
        <f t="shared" si="14"/>
        <v/>
      </c>
      <c r="BT112" s="8" t="str">
        <f>IF(BN112="","",SUBSTITUTE(BM112," ","")&amp;SUBSTITUTE(BN112," ",""))</f>
        <v/>
      </c>
      <c r="BU112" s="8"/>
    </row>
    <row r="113" spans="1:73" hidden="1">
      <c r="A113" s="49" t="str">
        <f t="shared" si="11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104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5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13" t="str">
        <f t="shared" si="12"/>
        <v>*</v>
      </c>
      <c r="BR113" s="20" t="str">
        <f t="shared" si="13"/>
        <v>*</v>
      </c>
      <c r="BS113" s="244" t="str">
        <f t="shared" si="14"/>
        <v/>
      </c>
      <c r="BT113" s="8" t="str">
        <f>IF(BN113="","",SUBSTITUTE(BM113," ","")&amp;SUBSTITUTE(BN113," ",""))</f>
        <v/>
      </c>
      <c r="BU113" s="8"/>
    </row>
    <row r="114" spans="1:73" hidden="1">
      <c r="A114" s="49" t="str">
        <f t="shared" si="11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105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5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13" t="str">
        <f t="shared" si="12"/>
        <v>*</v>
      </c>
      <c r="BR114" s="20" t="str">
        <f t="shared" si="13"/>
        <v>*</v>
      </c>
      <c r="BS114" s="244" t="str">
        <f t="shared" si="14"/>
        <v/>
      </c>
      <c r="BT114" s="8" t="str">
        <f>IF(BN114="","",SUBSTITUTE(BM114," ","")&amp;SUBSTITUTE(BN114," ",""))</f>
        <v/>
      </c>
      <c r="BU114" s="8"/>
    </row>
    <row r="115" spans="1:73" hidden="1">
      <c r="A115" s="49" t="str">
        <f t="shared" si="11"/>
        <v/>
      </c>
      <c r="B115" s="153"/>
      <c r="C115" s="154" t="str">
        <f>IF(BS_CONTROLE[[#This Row],[DATA]]="","",WEEKNUM(BS_CONTROLE[[#This Row],[DATA]]))</f>
        <v/>
      </c>
      <c r="D115" s="159"/>
      <c r="E115" s="234">
        <v>106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5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13" t="str">
        <f t="shared" si="12"/>
        <v>*</v>
      </c>
      <c r="BR115" s="20" t="str">
        <f t="shared" si="13"/>
        <v>*</v>
      </c>
      <c r="BS115" s="244" t="str">
        <f t="shared" si="14"/>
        <v/>
      </c>
      <c r="BT115" s="8" t="str">
        <f>IF(BN115="","",SUBSTITUTE(BM115," ","")&amp;SUBSTITUTE(BN115," ",""))</f>
        <v/>
      </c>
      <c r="BU115" s="8"/>
    </row>
    <row r="116" spans="1:73" hidden="1">
      <c r="A116" s="49" t="str">
        <f t="shared" si="11"/>
        <v/>
      </c>
      <c r="B116" s="153"/>
      <c r="C116" s="154" t="str">
        <f>IF(BS_CONTROLE[[#This Row],[DATA]]="","",WEEKNUM(BS_CONTROLE[[#This Row],[DATA]]))</f>
        <v/>
      </c>
      <c r="D116" s="226"/>
      <c r="E116" s="234">
        <v>107</v>
      </c>
      <c r="F116" s="228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5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13" t="str">
        <f t="shared" si="12"/>
        <v>*</v>
      </c>
      <c r="BR116" s="20" t="str">
        <f t="shared" si="13"/>
        <v>*</v>
      </c>
      <c r="BS116" s="244" t="str">
        <f t="shared" si="14"/>
        <v/>
      </c>
      <c r="BT116" s="8" t="str">
        <f>IF(BN116="","",SUBSTITUTE(BM116," ","")&amp;SUBSTITUTE(BN116," ",""))</f>
        <v/>
      </c>
      <c r="BU116" s="8"/>
    </row>
    <row r="117" spans="1:73" hidden="1">
      <c r="A117" s="49" t="str">
        <f t="shared" si="11"/>
        <v/>
      </c>
      <c r="B117" s="153"/>
      <c r="C117" s="154" t="str">
        <f>IF(BS_CONTROLE[[#This Row],[DATA]]="","",WEEKNUM(BS_CONTROLE[[#This Row],[DATA]]))</f>
        <v/>
      </c>
      <c r="D117" s="155"/>
      <c r="E117" s="234">
        <v>108</v>
      </c>
      <c r="F117" s="140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5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13" t="str">
        <f t="shared" si="12"/>
        <v>*</v>
      </c>
      <c r="BR117" s="20" t="str">
        <f t="shared" si="13"/>
        <v>*</v>
      </c>
      <c r="BS117" s="244" t="str">
        <f t="shared" si="14"/>
        <v/>
      </c>
      <c r="BT117" s="8" t="str">
        <f>IF(BN117="","",SUBSTITUTE(BM117," ","")&amp;SUBSTITUTE(BN117," ",""))</f>
        <v/>
      </c>
      <c r="BU117" s="8"/>
    </row>
    <row r="118" spans="1:73" hidden="1">
      <c r="A118" s="49" t="str">
        <f t="shared" si="11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109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5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13" t="str">
        <f t="shared" si="12"/>
        <v>*</v>
      </c>
      <c r="BR118" s="20" t="str">
        <f t="shared" si="13"/>
        <v>*</v>
      </c>
      <c r="BS118" s="244" t="str">
        <f t="shared" si="14"/>
        <v/>
      </c>
      <c r="BT118" s="8" t="str">
        <f>IF(BN118="","",SUBSTITUTE(BM118," ","")&amp;SUBSTITUTE(BN118," ",""))</f>
        <v/>
      </c>
      <c r="BU118" s="8"/>
    </row>
    <row r="119" spans="1:73" hidden="1">
      <c r="A119" s="49" t="str">
        <f t="shared" si="11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110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5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13" t="str">
        <f t="shared" si="12"/>
        <v>*</v>
      </c>
      <c r="BR119" s="20" t="str">
        <f t="shared" si="13"/>
        <v>*</v>
      </c>
      <c r="BS119" s="244" t="str">
        <f t="shared" si="14"/>
        <v/>
      </c>
      <c r="BT119" s="8" t="str">
        <f>IF(BN119="","",SUBSTITUTE(BM119," ","")&amp;SUBSTITUTE(BN119," ",""))</f>
        <v/>
      </c>
      <c r="BU119" s="8"/>
    </row>
    <row r="120" spans="1:73" hidden="1">
      <c r="A120" s="49" t="str">
        <f t="shared" si="11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111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5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13" t="str">
        <f t="shared" si="12"/>
        <v>*</v>
      </c>
      <c r="BR120" s="20" t="str">
        <f t="shared" si="13"/>
        <v>*</v>
      </c>
      <c r="BS120" s="244" t="str">
        <f t="shared" si="14"/>
        <v/>
      </c>
      <c r="BT120" s="8" t="str">
        <f>IF(BN120="","",SUBSTITUTE(BM120," ","")&amp;SUBSTITUTE(BN120," ",""))</f>
        <v/>
      </c>
      <c r="BU120" s="8"/>
    </row>
    <row r="121" spans="1:73" hidden="1">
      <c r="A121" s="49" t="str">
        <f t="shared" si="11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112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5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13" t="str">
        <f t="shared" si="12"/>
        <v>*</v>
      </c>
      <c r="BR121" s="20" t="str">
        <f t="shared" si="13"/>
        <v>*</v>
      </c>
      <c r="BS121" s="244" t="str">
        <f t="shared" si="14"/>
        <v/>
      </c>
      <c r="BT121" s="8" t="str">
        <f>IF(BN121="","",SUBSTITUTE(BM121," ","")&amp;SUBSTITUTE(BN121," ",""))</f>
        <v/>
      </c>
      <c r="BU121" s="8"/>
    </row>
    <row r="122" spans="1:73" hidden="1">
      <c r="A122" s="49" t="str">
        <f t="shared" si="11"/>
        <v/>
      </c>
      <c r="B122" s="153"/>
      <c r="C122" s="154" t="str">
        <f>IF(BS_CONTROLE[[#This Row],[DATA]]="","",WEEKNUM(BS_CONTROLE[[#This Row],[DATA]]))</f>
        <v/>
      </c>
      <c r="D122" s="155"/>
      <c r="E122" s="235">
        <v>113</v>
      </c>
      <c r="F122" s="222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5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13" t="str">
        <f t="shared" si="12"/>
        <v>*</v>
      </c>
      <c r="BR122" s="20" t="str">
        <f t="shared" si="13"/>
        <v>*</v>
      </c>
      <c r="BS122" s="244" t="str">
        <f t="shared" si="14"/>
        <v/>
      </c>
      <c r="BT122" s="8" t="str">
        <f>IF(BN122="","",SUBSTITUTE(BM122," ","")&amp;SUBSTITUTE(BN122," ",""))</f>
        <v/>
      </c>
      <c r="BU122" s="8"/>
    </row>
    <row r="123" spans="1:73" hidden="1">
      <c r="A123" s="49" t="str">
        <f t="shared" si="11"/>
        <v/>
      </c>
      <c r="B123" s="153"/>
      <c r="C123" s="154" t="str">
        <f>IF(BS_CONTROLE[[#This Row],[DATA]]="","",WEEKNUM(BS_CONTROLE[[#This Row],[DATA]]))</f>
        <v/>
      </c>
      <c r="D123" s="155"/>
      <c r="E123" s="234">
        <v>114</v>
      </c>
      <c r="F123" s="140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5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13" t="str">
        <f t="shared" si="12"/>
        <v>*</v>
      </c>
      <c r="BR123" s="20" t="str">
        <f t="shared" si="13"/>
        <v>*</v>
      </c>
      <c r="BS123" s="244" t="str">
        <f t="shared" si="14"/>
        <v/>
      </c>
      <c r="BT123" s="8" t="str">
        <f>IF(BN123="","",SUBSTITUTE(BM123," ","")&amp;SUBSTITUTE(BN123," ",""))</f>
        <v/>
      </c>
      <c r="BU123" s="8"/>
    </row>
    <row r="124" spans="1:73" hidden="1">
      <c r="A124" s="49" t="str">
        <f t="shared" si="11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115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5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13" t="str">
        <f t="shared" si="12"/>
        <v>*</v>
      </c>
      <c r="BR124" s="20" t="str">
        <f t="shared" si="13"/>
        <v>*</v>
      </c>
      <c r="BS124" s="244" t="str">
        <f t="shared" si="14"/>
        <v/>
      </c>
      <c r="BT124" s="8" t="str">
        <f>IF(BN124="","",SUBSTITUTE(BM124," ","")&amp;SUBSTITUTE(BN124," ",""))</f>
        <v/>
      </c>
      <c r="BU124" s="8"/>
    </row>
    <row r="125" spans="1:73" hidden="1">
      <c r="A125" s="49" t="str">
        <f t="shared" si="11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116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5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13" t="str">
        <f t="shared" si="12"/>
        <v>*</v>
      </c>
      <c r="BR125" s="20" t="str">
        <f t="shared" si="13"/>
        <v>*</v>
      </c>
      <c r="BS125" s="244" t="str">
        <f t="shared" si="14"/>
        <v/>
      </c>
      <c r="BT125" s="8" t="str">
        <f>IF(BN125="","",SUBSTITUTE(BM125," ","")&amp;SUBSTITUTE(BN125," ",""))</f>
        <v/>
      </c>
      <c r="BU125" s="8"/>
    </row>
    <row r="126" spans="1:73" hidden="1">
      <c r="A126" s="49" t="str">
        <f t="shared" si="11"/>
        <v/>
      </c>
      <c r="B126" s="153"/>
      <c r="C126" s="154" t="str">
        <f>IF(BS_CONTROLE[[#This Row],[DATA]]="","",WEEKNUM(BS_CONTROLE[[#This Row],[DATA]]))</f>
        <v/>
      </c>
      <c r="D126" s="159"/>
      <c r="E126" s="234">
        <v>117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5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13" t="str">
        <f t="shared" si="12"/>
        <v>*</v>
      </c>
      <c r="BR126" s="20" t="str">
        <f t="shared" si="13"/>
        <v>*</v>
      </c>
      <c r="BS126" s="244" t="str">
        <f t="shared" si="14"/>
        <v/>
      </c>
      <c r="BT126" s="8" t="str">
        <f>IF(BN126="","",SUBSTITUTE(BM126," ","")&amp;SUBSTITUTE(BN126," ",""))</f>
        <v/>
      </c>
      <c r="BU126" s="8"/>
    </row>
    <row r="127" spans="1:73" hidden="1">
      <c r="A127" s="49" t="str">
        <f t="shared" si="11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118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5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13" t="str">
        <f t="shared" si="12"/>
        <v>*</v>
      </c>
      <c r="BR127" s="20" t="str">
        <f t="shared" si="13"/>
        <v>*</v>
      </c>
      <c r="BS127" s="244" t="str">
        <f t="shared" si="14"/>
        <v/>
      </c>
      <c r="BT127" s="8" t="str">
        <f>IF(BN127="","",SUBSTITUTE(BM127," ","")&amp;SUBSTITUTE(BN127," ",""))</f>
        <v/>
      </c>
      <c r="BU127" s="8"/>
    </row>
    <row r="128" spans="1:73" hidden="1">
      <c r="A128" s="49" t="str">
        <f t="shared" si="11"/>
        <v/>
      </c>
      <c r="B128" s="153"/>
      <c r="C128" s="154" t="str">
        <f>IF(BS_CONTROLE[[#This Row],[DATA]]="","",WEEKNUM(BS_CONTROLE[[#This Row],[DATA]]))</f>
        <v/>
      </c>
      <c r="D128" s="155"/>
      <c r="E128" s="234">
        <v>119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5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13" t="str">
        <f t="shared" si="12"/>
        <v>*</v>
      </c>
      <c r="BR128" s="20" t="str">
        <f t="shared" si="13"/>
        <v>*</v>
      </c>
      <c r="BS128" s="244" t="str">
        <f t="shared" si="14"/>
        <v/>
      </c>
      <c r="BT128" s="8" t="str">
        <f>IF(BN128="","",SUBSTITUTE(BM128," ","")&amp;SUBSTITUTE(BN128," ",""))</f>
        <v/>
      </c>
      <c r="BU128" s="8"/>
    </row>
    <row r="129" spans="1:73" hidden="1">
      <c r="A129" s="49" t="str">
        <f t="shared" si="11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120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5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13" t="str">
        <f t="shared" si="12"/>
        <v>*</v>
      </c>
      <c r="BR129" s="20" t="str">
        <f t="shared" si="13"/>
        <v>*</v>
      </c>
      <c r="BS129" s="244" t="str">
        <f t="shared" si="14"/>
        <v/>
      </c>
      <c r="BT129" s="8" t="str">
        <f>IF(BN129="","",SUBSTITUTE(BM129," ","")&amp;SUBSTITUTE(BN129," ",""))</f>
        <v/>
      </c>
      <c r="BU129" s="8"/>
    </row>
    <row r="130" spans="1:73" hidden="1">
      <c r="A130" s="49" t="str">
        <f t="shared" si="11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121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5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13" t="str">
        <f t="shared" si="12"/>
        <v>*</v>
      </c>
      <c r="BR130" s="20" t="str">
        <f t="shared" si="13"/>
        <v>*</v>
      </c>
      <c r="BS130" s="244" t="str">
        <f t="shared" si="14"/>
        <v/>
      </c>
      <c r="BT130" s="8" t="str">
        <f>IF(BN130="","",SUBSTITUTE(BM130," ","")&amp;SUBSTITUTE(BN130," ",""))</f>
        <v/>
      </c>
      <c r="BU130" s="8"/>
    </row>
    <row r="131" spans="1:73" hidden="1">
      <c r="A131" s="49" t="str">
        <f t="shared" si="11"/>
        <v/>
      </c>
      <c r="B131" s="153"/>
      <c r="C131" s="154" t="str">
        <f>IF(BS_CONTROLE[[#This Row],[DATA]]="","",WEEKNUM(BS_CONTROLE[[#This Row],[DATA]]))</f>
        <v/>
      </c>
      <c r="D131" s="159"/>
      <c r="E131" s="234">
        <v>122</v>
      </c>
      <c r="F131" s="222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5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 t="str">
        <f>IF(AND(BQ131&lt;1,BR131&lt;1),"Produção e Intervalo",IF(BQ131&lt;1,"Intervalo",IF(BR131&lt;1,"Produção","")))</f>
        <v/>
      </c>
      <c r="BQ131" s="13" t="str">
        <f t="shared" si="12"/>
        <v>*</v>
      </c>
      <c r="BR131" s="20" t="str">
        <f t="shared" si="13"/>
        <v>*</v>
      </c>
      <c r="BS131" s="244" t="str">
        <f t="shared" si="14"/>
        <v/>
      </c>
      <c r="BT131" s="8" t="str">
        <f>IF(BN131="","",SUBSTITUTE(BM131," ","")&amp;SUBSTITUTE(BN131," ",""))</f>
        <v/>
      </c>
      <c r="BU131" s="8"/>
    </row>
    <row r="132" spans="1:73" hidden="1">
      <c r="A132" s="49" t="str">
        <f t="shared" si="11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123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5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13" t="str">
        <f t="shared" si="12"/>
        <v>*</v>
      </c>
      <c r="BR132" s="20" t="str">
        <f t="shared" si="13"/>
        <v>*</v>
      </c>
      <c r="BS132" s="244" t="str">
        <f t="shared" si="14"/>
        <v/>
      </c>
      <c r="BT132" s="8" t="str">
        <f>IF(BN132="","",SUBSTITUTE(BM132," ","")&amp;SUBSTITUTE(BN132," ",""))</f>
        <v/>
      </c>
      <c r="BU132" s="8"/>
    </row>
    <row r="133" spans="1:73" hidden="1">
      <c r="A133" s="49" t="str">
        <f t="shared" si="11"/>
        <v/>
      </c>
      <c r="B133" s="153"/>
      <c r="C133" s="154" t="str">
        <f>IF(BS_CONTROLE[[#This Row],[DATA]]="","",WEEKNUM(BS_CONTROLE[[#This Row],[DATA]]))</f>
        <v/>
      </c>
      <c r="D133" s="155"/>
      <c r="E133" s="234">
        <v>124</v>
      </c>
      <c r="F133" s="140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5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13" t="str">
        <f t="shared" si="12"/>
        <v>*</v>
      </c>
      <c r="BR133" s="20" t="str">
        <f t="shared" si="13"/>
        <v>*</v>
      </c>
      <c r="BS133" s="244" t="str">
        <f t="shared" si="14"/>
        <v/>
      </c>
      <c r="BT133" s="8" t="str">
        <f>IF(BN133="","",SUBSTITUTE(BM133," ","")&amp;SUBSTITUTE(BN133," ",""))</f>
        <v/>
      </c>
      <c r="BU133" s="8"/>
    </row>
    <row r="134" spans="1:73" hidden="1">
      <c r="A134" s="49" t="str">
        <f t="shared" si="11"/>
        <v/>
      </c>
      <c r="B134" s="153"/>
      <c r="C134" s="154" t="str">
        <f>IF(BS_CONTROLE[[#This Row],[DATA]]="","",WEEKNUM(BS_CONTROLE[[#This Row],[DATA]]))</f>
        <v/>
      </c>
      <c r="D134" s="155"/>
      <c r="E134" s="235">
        <v>125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5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13" t="str">
        <f t="shared" si="12"/>
        <v>*</v>
      </c>
      <c r="BR134" s="20" t="str">
        <f t="shared" si="13"/>
        <v>*</v>
      </c>
      <c r="BS134" s="244" t="str">
        <f t="shared" si="14"/>
        <v/>
      </c>
      <c r="BT134" s="8" t="str">
        <f>IF(BN134="","",SUBSTITUTE(BM134," ","")&amp;SUBSTITUTE(BN134," ",""))</f>
        <v/>
      </c>
      <c r="BU134" s="8"/>
    </row>
    <row r="135" spans="1:73" hidden="1">
      <c r="A135" s="49" t="str">
        <f t="shared" si="11"/>
        <v/>
      </c>
      <c r="B135" s="153"/>
      <c r="C135" s="154" t="str">
        <f>IF(BS_CONTROLE[[#This Row],[DATA]]="","",WEEKNUM(BS_CONTROLE[[#This Row],[DATA]]))</f>
        <v/>
      </c>
      <c r="D135" s="155"/>
      <c r="E135" s="234">
        <v>126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5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13" t="str">
        <f t="shared" si="12"/>
        <v>*</v>
      </c>
      <c r="BR135" s="20" t="str">
        <f t="shared" si="13"/>
        <v>*</v>
      </c>
      <c r="BS135" s="244" t="str">
        <f t="shared" si="14"/>
        <v/>
      </c>
      <c r="BT135" s="8" t="str">
        <f>IF(BN135="","",SUBSTITUTE(BM135," ","")&amp;SUBSTITUTE(BN135," ",""))</f>
        <v/>
      </c>
      <c r="BU135" s="8"/>
    </row>
    <row r="136" spans="1:73" hidden="1">
      <c r="A136" s="49" t="str">
        <f t="shared" si="11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127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5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13" t="str">
        <f t="shared" si="12"/>
        <v>*</v>
      </c>
      <c r="BR136" s="20" t="str">
        <f t="shared" si="13"/>
        <v>*</v>
      </c>
      <c r="BS136" s="244" t="str">
        <f t="shared" si="14"/>
        <v/>
      </c>
      <c r="BT136" s="8" t="str">
        <f>IF(BN136="","",SUBSTITUTE(BM136," ","")&amp;SUBSTITUTE(BN136," ",""))</f>
        <v/>
      </c>
      <c r="BU136" s="8"/>
    </row>
    <row r="137" spans="1:73" hidden="1">
      <c r="A137" s="49" t="str">
        <f t="shared" si="11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128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5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13" t="str">
        <f t="shared" si="12"/>
        <v>*</v>
      </c>
      <c r="BR137" s="20" t="str">
        <f t="shared" si="13"/>
        <v>*</v>
      </c>
      <c r="BS137" s="244" t="str">
        <f t="shared" si="14"/>
        <v/>
      </c>
      <c r="BT137" s="8" t="str">
        <f>IF(BN137="","",SUBSTITUTE(BM137," ","")&amp;SUBSTITUTE(BN137," ",""))</f>
        <v/>
      </c>
    </row>
    <row r="138" spans="1:73" hidden="1">
      <c r="A138" s="49" t="str">
        <f t="shared" ref="A138:A201" si="16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4">
        <v>129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5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13" t="str">
        <f t="shared" ref="BQ138:BQ201" si="17">IF(OR(B138="",F138=""),"*",AY138/P138)</f>
        <v>*</v>
      </c>
      <c r="BR138" s="20" t="str">
        <f t="shared" ref="BR138:BR201" si="18">IF(OR(B138="",F138=""),"*",BA138/Q138)</f>
        <v>*</v>
      </c>
      <c r="BS138" s="244" t="str">
        <f t="shared" ref="BS138:BS201" si="19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 hidden="1">
      <c r="A139" s="49" t="str">
        <f t="shared" si="16"/>
        <v/>
      </c>
      <c r="B139" s="153"/>
      <c r="C139" s="154" t="str">
        <f>IF(BS_CONTROLE[[#This Row],[DATA]]="","",WEEKNUM(BS_CONTROLE[[#This Row],[DATA]]))</f>
        <v/>
      </c>
      <c r="D139" s="155"/>
      <c r="E139" s="234">
        <v>130</v>
      </c>
      <c r="F139" s="227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5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13" t="str">
        <f t="shared" si="17"/>
        <v>*</v>
      </c>
      <c r="BR139" s="20" t="str">
        <f t="shared" si="18"/>
        <v>*</v>
      </c>
      <c r="BS139" s="244" t="str">
        <f t="shared" si="19"/>
        <v/>
      </c>
      <c r="BT139" s="8" t="str">
        <f>IF(BN139="","",SUBSTITUTE(BM139," ","")&amp;SUBSTITUTE(BN139," ",""))</f>
        <v/>
      </c>
    </row>
    <row r="140" spans="1:73" hidden="1">
      <c r="A140" s="49" t="str">
        <f t="shared" si="16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131</v>
      </c>
      <c r="F140" s="140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5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13" t="str">
        <f t="shared" si="17"/>
        <v>*</v>
      </c>
      <c r="BR140" s="20" t="str">
        <f t="shared" si="18"/>
        <v>*</v>
      </c>
      <c r="BS140" s="244" t="str">
        <f t="shared" si="19"/>
        <v/>
      </c>
      <c r="BT140" s="8" t="str">
        <f>IF(BN140="","",SUBSTITUTE(BM140," ","")&amp;SUBSTITUTE(BN140," ",""))</f>
        <v/>
      </c>
    </row>
    <row r="141" spans="1:73" hidden="1">
      <c r="A141" s="49" t="str">
        <f t="shared" si="16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132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5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13" t="str">
        <f t="shared" si="17"/>
        <v>*</v>
      </c>
      <c r="BR141" s="20" t="str">
        <f t="shared" si="18"/>
        <v>*</v>
      </c>
      <c r="BS141" s="244" t="str">
        <f t="shared" si="19"/>
        <v/>
      </c>
      <c r="BT141" s="8" t="str">
        <f>IF(BN141="","",SUBSTITUTE(BM141," ","")&amp;SUBSTITUTE(BN141," ",""))</f>
        <v/>
      </c>
    </row>
    <row r="142" spans="1:73" hidden="1">
      <c r="A142" s="49" t="str">
        <f t="shared" si="16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133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5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13" t="str">
        <f t="shared" si="17"/>
        <v>*</v>
      </c>
      <c r="BR142" s="20" t="str">
        <f t="shared" si="18"/>
        <v>*</v>
      </c>
      <c r="BS142" s="244" t="str">
        <f t="shared" si="19"/>
        <v/>
      </c>
      <c r="BT142" s="8" t="str">
        <f>IF(BN142="","",SUBSTITUTE(BM142," ","")&amp;SUBSTITUTE(BN142," ",""))</f>
        <v/>
      </c>
    </row>
    <row r="143" spans="1:73" ht="15.75" hidden="1" customHeight="1">
      <c r="A143" s="49" t="str">
        <f t="shared" si="16"/>
        <v/>
      </c>
      <c r="B143" s="153"/>
      <c r="C143" s="154" t="str">
        <f>IF(BS_CONTROLE[[#This Row],[DATA]]="","",WEEKNUM(BS_CONTROLE[[#This Row],[DATA]]))</f>
        <v/>
      </c>
      <c r="D143" s="199"/>
      <c r="E143" s="234">
        <v>134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0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13" t="str">
        <f t="shared" si="17"/>
        <v>*</v>
      </c>
      <c r="BR143" s="20" t="str">
        <f t="shared" si="18"/>
        <v>*</v>
      </c>
      <c r="BS143" s="244" t="str">
        <f t="shared" si="19"/>
        <v/>
      </c>
      <c r="BT143" s="8" t="str">
        <f>IF(BN143="","",SUBSTITUTE(BM143," ","")&amp;SUBSTITUTE(BN143," ",""))</f>
        <v/>
      </c>
    </row>
    <row r="144" spans="1:73" hidden="1">
      <c r="A144" s="49" t="str">
        <f t="shared" si="16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135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2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0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13" t="str">
        <f t="shared" si="17"/>
        <v>*</v>
      </c>
      <c r="BR144" s="20" t="str">
        <f t="shared" si="18"/>
        <v>*</v>
      </c>
      <c r="BS144" s="244" t="str">
        <f t="shared" si="19"/>
        <v/>
      </c>
      <c r="BT144" s="8" t="str">
        <f>IF(BN144="","",SUBSTITUTE(BM144," ","")&amp;SUBSTITUTE(BN144," ",""))</f>
        <v/>
      </c>
    </row>
    <row r="145" spans="1:72" hidden="1">
      <c r="A145" s="49" t="str">
        <f t="shared" si="16"/>
        <v/>
      </c>
      <c r="B145" s="153"/>
      <c r="C145" s="154" t="str">
        <f>IF(BS_CONTROLE[[#This Row],[DATA]]="","",WEEKNUM(BS_CONTROLE[[#This Row],[DATA]]))</f>
        <v/>
      </c>
      <c r="D145" s="155"/>
      <c r="E145" s="234">
        <v>136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0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13" t="str">
        <f t="shared" si="17"/>
        <v>*</v>
      </c>
      <c r="BR145" s="20" t="str">
        <f t="shared" si="18"/>
        <v>*</v>
      </c>
      <c r="BS145" s="244" t="str">
        <f t="shared" si="19"/>
        <v/>
      </c>
      <c r="BT145" s="8" t="str">
        <f>IF(BN145="","",SUBSTITUTE(BM145," ","")&amp;SUBSTITUTE(BN145," ",""))</f>
        <v/>
      </c>
    </row>
    <row r="146" spans="1:72" hidden="1">
      <c r="A146" s="49" t="str">
        <f t="shared" si="16"/>
        <v/>
      </c>
      <c r="B146" s="153"/>
      <c r="C146" s="154" t="str">
        <f>IF(BS_CONTROLE[[#This Row],[DATA]]="","",WEEKNUM(BS_CONTROLE[[#This Row],[DATA]]))</f>
        <v/>
      </c>
      <c r="D146" s="155"/>
      <c r="E146" s="235">
        <v>137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0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13" t="str">
        <f t="shared" si="17"/>
        <v>*</v>
      </c>
      <c r="BR146" s="20" t="str">
        <f t="shared" si="18"/>
        <v>*</v>
      </c>
      <c r="BS146" s="244" t="str">
        <f t="shared" si="19"/>
        <v/>
      </c>
      <c r="BT146" s="8" t="str">
        <f>IF(BN146="","",SUBSTITUTE(BM146," ","")&amp;SUBSTITUTE(BN146," ",""))</f>
        <v/>
      </c>
    </row>
    <row r="147" spans="1:72" hidden="1">
      <c r="A147" s="49" t="str">
        <f t="shared" si="16"/>
        <v/>
      </c>
      <c r="B147" s="153"/>
      <c r="C147" s="154" t="str">
        <f>IF(BS_CONTROLE[[#This Row],[DATA]]="","",WEEKNUM(BS_CONTROLE[[#This Row],[DATA]]))</f>
        <v/>
      </c>
      <c r="D147" s="155"/>
      <c r="E147" s="234">
        <v>138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0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13" t="str">
        <f t="shared" si="17"/>
        <v>*</v>
      </c>
      <c r="BR147" s="20" t="str">
        <f t="shared" si="18"/>
        <v>*</v>
      </c>
      <c r="BS147" s="244" t="str">
        <f t="shared" si="19"/>
        <v/>
      </c>
      <c r="BT147" s="8" t="str">
        <f>IF(BN147="","",SUBSTITUTE(BM147," ","")&amp;SUBSTITUTE(BN147," ",""))</f>
        <v/>
      </c>
    </row>
    <row r="148" spans="1:72" hidden="1">
      <c r="A148" s="49" t="str">
        <f t="shared" si="16"/>
        <v/>
      </c>
      <c r="B148" s="153"/>
      <c r="C148" s="154" t="str">
        <f>IF(BS_CONTROLE[[#This Row],[DATA]]="","",WEEKNUM(BS_CONTROLE[[#This Row],[DATA]]))</f>
        <v/>
      </c>
      <c r="D148" s="199"/>
      <c r="E148" s="234">
        <v>139</v>
      </c>
      <c r="F148" s="227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0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13" t="str">
        <f t="shared" si="17"/>
        <v>*</v>
      </c>
      <c r="BR148" s="20" t="str">
        <f t="shared" si="18"/>
        <v>*</v>
      </c>
      <c r="BS148" s="244" t="str">
        <f t="shared" si="19"/>
        <v/>
      </c>
      <c r="BT148" s="8" t="str">
        <f>IF(BN148="","",SUBSTITUTE(BM148," ","")&amp;SUBSTITUTE(BN148," ",""))</f>
        <v/>
      </c>
    </row>
    <row r="149" spans="1:72" hidden="1">
      <c r="A149" s="49" t="str">
        <f t="shared" si="16"/>
        <v/>
      </c>
      <c r="B149" s="153"/>
      <c r="C149" s="154" t="str">
        <f>IF(BS_CONTROLE[[#This Row],[DATA]]="","",WEEKNUM(BS_CONTROLE[[#This Row],[DATA]]))</f>
        <v/>
      </c>
      <c r="D149" s="159"/>
      <c r="E149" s="234">
        <v>140</v>
      </c>
      <c r="F149" s="222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0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13" t="str">
        <f t="shared" si="17"/>
        <v>*</v>
      </c>
      <c r="BR149" s="20" t="str">
        <f t="shared" si="18"/>
        <v>*</v>
      </c>
      <c r="BS149" s="244" t="str">
        <f t="shared" si="19"/>
        <v/>
      </c>
      <c r="BT149" s="8" t="str">
        <f>IF(BN149="","",SUBSTITUTE(BM149," ","")&amp;SUBSTITUTE(BN149," ",""))</f>
        <v/>
      </c>
    </row>
    <row r="150" spans="1:72" hidden="1">
      <c r="A150" s="49" t="str">
        <f t="shared" si="16"/>
        <v/>
      </c>
      <c r="B150" s="153"/>
      <c r="C150" s="154" t="str">
        <f>IF(BS_CONTROLE[[#This Row],[DATA]]="","",WEEKNUM(BS_CONTROLE[[#This Row],[DATA]]))</f>
        <v/>
      </c>
      <c r="D150" s="199"/>
      <c r="E150" s="234">
        <v>141</v>
      </c>
      <c r="F150" s="227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0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13" t="str">
        <f t="shared" si="17"/>
        <v>*</v>
      </c>
      <c r="BR150" s="20" t="str">
        <f t="shared" si="18"/>
        <v>*</v>
      </c>
      <c r="BS150" s="244" t="str">
        <f t="shared" si="19"/>
        <v/>
      </c>
      <c r="BT150" s="8" t="str">
        <f>IF(BN150="","",SUBSTITUTE(BM150," ","")&amp;SUBSTITUTE(BN150," ",""))</f>
        <v/>
      </c>
    </row>
    <row r="151" spans="1:72" hidden="1">
      <c r="A151" s="49" t="str">
        <f t="shared" si="16"/>
        <v/>
      </c>
      <c r="B151" s="153"/>
      <c r="C151" s="154" t="str">
        <f>IF(BS_CONTROLE[[#This Row],[DATA]]="","",WEEKNUM(BS_CONTROLE[[#This Row],[DATA]]))</f>
        <v/>
      </c>
      <c r="D151" s="159"/>
      <c r="E151" s="234">
        <v>142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0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13" t="str">
        <f t="shared" si="17"/>
        <v>*</v>
      </c>
      <c r="BR151" s="20" t="str">
        <f t="shared" si="18"/>
        <v>*</v>
      </c>
      <c r="BS151" s="244" t="str">
        <f t="shared" si="19"/>
        <v/>
      </c>
      <c r="BT151" s="8" t="str">
        <f>IF(BN151="","",SUBSTITUTE(BM151," ","")&amp;SUBSTITUTE(BN151," ",""))</f>
        <v/>
      </c>
    </row>
    <row r="152" spans="1:72" hidden="1">
      <c r="A152" s="49" t="str">
        <f t="shared" si="16"/>
        <v/>
      </c>
      <c r="B152" s="153"/>
      <c r="C152" s="154" t="str">
        <f>IF(BS_CONTROLE[[#This Row],[DATA]]="","",WEEKNUM(BS_CONTROLE[[#This Row],[DATA]]))</f>
        <v/>
      </c>
      <c r="D152" s="155"/>
      <c r="E152" s="234">
        <v>143</v>
      </c>
      <c r="F152" s="140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0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13" t="str">
        <f t="shared" si="17"/>
        <v>*</v>
      </c>
      <c r="BR152" s="20" t="str">
        <f t="shared" si="18"/>
        <v>*</v>
      </c>
      <c r="BS152" s="244" t="str">
        <f t="shared" si="19"/>
        <v/>
      </c>
      <c r="BT152" s="8" t="str">
        <f>IF(BN152="","",SUBSTITUTE(BM152," ","")&amp;SUBSTITUTE(BN152," ",""))</f>
        <v/>
      </c>
    </row>
    <row r="153" spans="1:72" hidden="1">
      <c r="A153" s="49" t="str">
        <f t="shared" si="16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144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0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13" t="str">
        <f t="shared" si="17"/>
        <v>*</v>
      </c>
      <c r="BR153" s="20" t="str">
        <f t="shared" si="18"/>
        <v>*</v>
      </c>
      <c r="BS153" s="244" t="str">
        <f t="shared" si="19"/>
        <v/>
      </c>
      <c r="BT153" s="8" t="str">
        <f>IF(BN153="","",SUBSTITUTE(BM153," ","")&amp;SUBSTITUTE(BN153," ",""))</f>
        <v/>
      </c>
    </row>
    <row r="154" spans="1:72" hidden="1">
      <c r="A154" s="49" t="str">
        <f t="shared" si="16"/>
        <v/>
      </c>
      <c r="B154" s="153"/>
      <c r="C154" s="154" t="str">
        <f>IF(BS_CONTROLE[[#This Row],[DATA]]="","",WEEKNUM(BS_CONTROLE[[#This Row],[DATA]]))</f>
        <v/>
      </c>
      <c r="D154" s="159"/>
      <c r="E154" s="234">
        <v>145</v>
      </c>
      <c r="F154" s="222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0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13" t="str">
        <f t="shared" si="17"/>
        <v>*</v>
      </c>
      <c r="BR154" s="20" t="str">
        <f t="shared" si="18"/>
        <v>*</v>
      </c>
      <c r="BS154" s="244" t="str">
        <f t="shared" si="19"/>
        <v/>
      </c>
      <c r="BT154" s="8" t="str">
        <f>IF(BN154="","",SUBSTITUTE(BM154," ","")&amp;SUBSTITUTE(BN154," ",""))</f>
        <v/>
      </c>
    </row>
    <row r="155" spans="1:72" hidden="1">
      <c r="A155" s="49" t="str">
        <f t="shared" si="16"/>
        <v/>
      </c>
      <c r="B155" s="153"/>
      <c r="C155" s="154" t="str">
        <f>IF(BS_CONTROLE[[#This Row],[DATA]]="","",WEEKNUM(BS_CONTROLE[[#This Row],[DATA]]))</f>
        <v/>
      </c>
      <c r="D155" s="155"/>
      <c r="E155" s="234">
        <v>146</v>
      </c>
      <c r="F155" s="140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0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13" t="str">
        <f t="shared" si="17"/>
        <v>*</v>
      </c>
      <c r="BR155" s="20" t="str">
        <f t="shared" si="18"/>
        <v>*</v>
      </c>
      <c r="BS155" s="244" t="str">
        <f t="shared" si="19"/>
        <v/>
      </c>
      <c r="BT155" s="8" t="str">
        <f>IF(BN155="","",SUBSTITUTE(BM155," ","")&amp;SUBSTITUTE(BN155," ",""))</f>
        <v/>
      </c>
    </row>
    <row r="156" spans="1:72" hidden="1">
      <c r="A156" s="49" t="str">
        <f t="shared" si="16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147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0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13" t="str">
        <f t="shared" si="17"/>
        <v>*</v>
      </c>
      <c r="BR156" s="20" t="str">
        <f t="shared" si="18"/>
        <v>*</v>
      </c>
      <c r="BS156" s="244" t="str">
        <f t="shared" si="19"/>
        <v/>
      </c>
      <c r="BT156" s="8" t="str">
        <f>IF(BN156="","",SUBSTITUTE(BM156," ","")&amp;SUBSTITUTE(BN156," ",""))</f>
        <v/>
      </c>
    </row>
    <row r="157" spans="1:72" hidden="1">
      <c r="A157" s="49" t="str">
        <f t="shared" si="16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148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0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13" t="str">
        <f t="shared" si="17"/>
        <v>*</v>
      </c>
      <c r="BR157" s="20" t="str">
        <f t="shared" si="18"/>
        <v>*</v>
      </c>
      <c r="BS157" s="244" t="str">
        <f t="shared" si="19"/>
        <v/>
      </c>
      <c r="BT157" s="8" t="str">
        <f>IF(BN157="","",SUBSTITUTE(BM157," ","")&amp;SUBSTITUTE(BN157," ",""))</f>
        <v/>
      </c>
    </row>
    <row r="158" spans="1:72" hidden="1">
      <c r="A158" s="49" t="str">
        <f t="shared" si="16"/>
        <v/>
      </c>
      <c r="B158" s="153"/>
      <c r="C158" s="154" t="str">
        <f>IF(BS_CONTROLE[[#This Row],[DATA]]="","",WEEKNUM(BS_CONTROLE[[#This Row],[DATA]]))</f>
        <v/>
      </c>
      <c r="D158" s="155"/>
      <c r="E158" s="235">
        <v>149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0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13" t="str">
        <f t="shared" si="17"/>
        <v>*</v>
      </c>
      <c r="BR158" s="20" t="str">
        <f t="shared" si="18"/>
        <v>*</v>
      </c>
      <c r="BS158" s="244" t="str">
        <f t="shared" si="19"/>
        <v/>
      </c>
      <c r="BT158" s="8" t="str">
        <f>IF(BN158="","",SUBSTITUTE(BM158," ","")&amp;SUBSTITUTE(BN158," ",""))</f>
        <v/>
      </c>
    </row>
    <row r="159" spans="1:72" hidden="1">
      <c r="A159" s="49" t="str">
        <f t="shared" si="16"/>
        <v/>
      </c>
      <c r="B159" s="153"/>
      <c r="C159" s="154" t="str">
        <f>IF(BS_CONTROLE[[#This Row],[DATA]]="","",WEEKNUM(BS_CONTROLE[[#This Row],[DATA]]))</f>
        <v/>
      </c>
      <c r="D159" s="155"/>
      <c r="E159" s="234">
        <v>150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0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13" t="str">
        <f t="shared" si="17"/>
        <v>*</v>
      </c>
      <c r="BR159" s="20" t="str">
        <f t="shared" si="18"/>
        <v>*</v>
      </c>
      <c r="BS159" s="244" t="str">
        <f t="shared" si="19"/>
        <v/>
      </c>
      <c r="BT159" s="8" t="str">
        <f>IF(BN159="","",SUBSTITUTE(BM159," ","")&amp;SUBSTITUTE(BN159," ",""))</f>
        <v/>
      </c>
    </row>
    <row r="160" spans="1:72" hidden="1">
      <c r="A160" s="49" t="str">
        <f t="shared" si="16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151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2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0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13" t="str">
        <f t="shared" si="17"/>
        <v>*</v>
      </c>
      <c r="BR160" s="20" t="str">
        <f t="shared" si="18"/>
        <v>*</v>
      </c>
      <c r="BS160" s="244" t="str">
        <f t="shared" si="19"/>
        <v/>
      </c>
      <c r="BT160" s="8" t="str">
        <f>IF(BN160="","",SUBSTITUTE(BM160," ","")&amp;SUBSTITUTE(BN160," ",""))</f>
        <v/>
      </c>
    </row>
    <row r="161" spans="1:72" hidden="1">
      <c r="A161" s="49" t="str">
        <f t="shared" si="16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152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0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13" t="str">
        <f t="shared" si="17"/>
        <v>*</v>
      </c>
      <c r="BR161" s="20" t="str">
        <f t="shared" si="18"/>
        <v>*</v>
      </c>
      <c r="BS161" s="244" t="str">
        <f t="shared" si="19"/>
        <v/>
      </c>
      <c r="BT161" s="8" t="str">
        <f>IF(BN161="","",SUBSTITUTE(BM161," ","")&amp;SUBSTITUTE(BN161," ",""))</f>
        <v/>
      </c>
    </row>
    <row r="162" spans="1:72" hidden="1">
      <c r="A162" s="49" t="str">
        <f t="shared" si="16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153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0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13" t="str">
        <f t="shared" si="17"/>
        <v>*</v>
      </c>
      <c r="BR162" s="20" t="str">
        <f t="shared" si="18"/>
        <v>*</v>
      </c>
      <c r="BS162" s="244" t="str">
        <f t="shared" si="19"/>
        <v/>
      </c>
      <c r="BT162" s="8" t="str">
        <f>IF(BN162="","",SUBSTITUTE(BM162," ","")&amp;SUBSTITUTE(BN162," ",""))</f>
        <v/>
      </c>
    </row>
    <row r="163" spans="1:72" hidden="1">
      <c r="A163" s="49" t="str">
        <f t="shared" si="16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154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0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13" t="str">
        <f t="shared" si="17"/>
        <v>*</v>
      </c>
      <c r="BR163" s="20" t="str">
        <f t="shared" si="18"/>
        <v>*</v>
      </c>
      <c r="BS163" s="244" t="str">
        <f t="shared" si="19"/>
        <v/>
      </c>
      <c r="BT163" s="8" t="str">
        <f>IF(BN163="","",SUBSTITUTE(BM163," ","")&amp;SUBSTITUTE(BN163," ",""))</f>
        <v/>
      </c>
    </row>
    <row r="164" spans="1:72" hidden="1">
      <c r="A164" s="49" t="str">
        <f t="shared" si="16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155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0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13" t="str">
        <f t="shared" si="17"/>
        <v>*</v>
      </c>
      <c r="BR164" s="20" t="str">
        <f t="shared" si="18"/>
        <v>*</v>
      </c>
      <c r="BS164" s="244" t="str">
        <f t="shared" si="19"/>
        <v/>
      </c>
      <c r="BT164" s="8" t="str">
        <f>IF(BN164="","",SUBSTITUTE(BM164," ","")&amp;SUBSTITUTE(BN164," ",""))</f>
        <v/>
      </c>
    </row>
    <row r="165" spans="1:72" hidden="1">
      <c r="A165" s="49" t="str">
        <f t="shared" si="16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156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0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13" t="str">
        <f t="shared" si="17"/>
        <v>*</v>
      </c>
      <c r="BR165" s="20" t="str">
        <f t="shared" si="18"/>
        <v>*</v>
      </c>
      <c r="BS165" s="244" t="str">
        <f t="shared" si="19"/>
        <v/>
      </c>
      <c r="BT165" s="8" t="str">
        <f>IF(BN165="","",SUBSTITUTE(BM165," ","")&amp;SUBSTITUTE(BN165," ",""))</f>
        <v/>
      </c>
    </row>
    <row r="166" spans="1:72" hidden="1">
      <c r="A166" s="49" t="str">
        <f t="shared" si="16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157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0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13" t="str">
        <f t="shared" si="17"/>
        <v>*</v>
      </c>
      <c r="BR166" s="20" t="str">
        <f t="shared" si="18"/>
        <v>*</v>
      </c>
      <c r="BS166" s="244" t="str">
        <f t="shared" si="19"/>
        <v/>
      </c>
      <c r="BT166" s="8" t="str">
        <f>IF(BN166="","",SUBSTITUTE(BM166," ","")&amp;SUBSTITUTE(BN166," ",""))</f>
        <v/>
      </c>
    </row>
    <row r="167" spans="1:72" hidden="1">
      <c r="A167" s="49" t="str">
        <f t="shared" si="16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158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0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13" t="str">
        <f t="shared" si="17"/>
        <v>*</v>
      </c>
      <c r="BR167" s="20" t="str">
        <f t="shared" si="18"/>
        <v>*</v>
      </c>
      <c r="BS167" s="244" t="str">
        <f t="shared" si="19"/>
        <v/>
      </c>
      <c r="BT167" s="8" t="str">
        <f>IF(BN167="","",SUBSTITUTE(BM167," ","")&amp;SUBSTITUTE(BN167," ",""))</f>
        <v/>
      </c>
    </row>
    <row r="168" spans="1:72" hidden="1">
      <c r="A168" s="49" t="str">
        <f t="shared" si="16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159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0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13" t="str">
        <f t="shared" si="17"/>
        <v>*</v>
      </c>
      <c r="BR168" s="20" t="str">
        <f t="shared" si="18"/>
        <v>*</v>
      </c>
      <c r="BS168" s="244" t="str">
        <f t="shared" si="19"/>
        <v/>
      </c>
      <c r="BT168" s="8" t="str">
        <f>IF(BN168="","",SUBSTITUTE(BM168," ","")&amp;SUBSTITUTE(BN168," ",""))</f>
        <v/>
      </c>
    </row>
    <row r="169" spans="1:72" hidden="1">
      <c r="A169" s="49" t="str">
        <f t="shared" si="16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160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0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13" t="str">
        <f t="shared" si="17"/>
        <v>*</v>
      </c>
      <c r="BR169" s="20" t="str">
        <f t="shared" si="18"/>
        <v>*</v>
      </c>
      <c r="BS169" s="244" t="str">
        <f t="shared" si="19"/>
        <v/>
      </c>
      <c r="BT169" s="8" t="str">
        <f>IF(BN169="","",SUBSTITUTE(BM169," ","")&amp;SUBSTITUTE(BN169," ",""))</f>
        <v/>
      </c>
    </row>
    <row r="170" spans="1:72" hidden="1">
      <c r="A170" s="49" t="str">
        <f t="shared" si="16"/>
        <v/>
      </c>
      <c r="B170" s="153"/>
      <c r="C170" s="154" t="str">
        <f>IF(BS_CONTROLE[[#This Row],[DATA]]="","",WEEKNUM(BS_CONTROLE[[#This Row],[DATA]]))</f>
        <v/>
      </c>
      <c r="D170" s="155"/>
      <c r="E170" s="235">
        <v>161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0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13" t="str">
        <f t="shared" si="17"/>
        <v>*</v>
      </c>
      <c r="BR170" s="242" t="str">
        <f t="shared" si="18"/>
        <v>*</v>
      </c>
      <c r="BS170" s="49" t="str">
        <f t="shared" si="19"/>
        <v/>
      </c>
      <c r="BT170" s="8" t="str">
        <f>IF(BN170="","",SUBSTITUTE(BM170," ","")&amp;SUBSTITUTE(BN170," ",""))</f>
        <v/>
      </c>
    </row>
    <row r="171" spans="1:72" hidden="1">
      <c r="A171" s="49" t="str">
        <f t="shared" si="16"/>
        <v/>
      </c>
      <c r="B171" s="153"/>
      <c r="C171" s="154" t="str">
        <f>IF(BS_CONTROLE[[#This Row],[DATA]]="","",WEEKNUM(BS_CONTROLE[[#This Row],[DATA]]))</f>
        <v/>
      </c>
      <c r="D171" s="155"/>
      <c r="E171" s="234">
        <v>162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0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13" t="str">
        <f t="shared" si="17"/>
        <v>*</v>
      </c>
      <c r="BR171" s="20" t="str">
        <f t="shared" si="18"/>
        <v>*</v>
      </c>
      <c r="BS171" s="244" t="str">
        <f t="shared" si="19"/>
        <v/>
      </c>
      <c r="BT171" s="8" t="str">
        <f>IF(BN171="","",SUBSTITUTE(BM171," ","")&amp;SUBSTITUTE(BN171," ",""))</f>
        <v/>
      </c>
    </row>
    <row r="172" spans="1:72" hidden="1">
      <c r="A172" s="49" t="str">
        <f t="shared" si="16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163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0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13" t="str">
        <f t="shared" si="17"/>
        <v>*</v>
      </c>
      <c r="BR172" s="20" t="str">
        <f t="shared" si="18"/>
        <v>*</v>
      </c>
      <c r="BS172" s="244" t="str">
        <f t="shared" si="19"/>
        <v/>
      </c>
      <c r="BT172" s="8" t="str">
        <f>IF(BN172="","",SUBSTITUTE(BM172," ","")&amp;SUBSTITUTE(BN172," ",""))</f>
        <v/>
      </c>
    </row>
    <row r="173" spans="1:72" hidden="1">
      <c r="A173" s="49" t="str">
        <f t="shared" si="16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164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0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13" t="str">
        <f t="shared" si="17"/>
        <v>*</v>
      </c>
      <c r="BR173" s="20" t="str">
        <f t="shared" si="18"/>
        <v>*</v>
      </c>
      <c r="BS173" s="244" t="str">
        <f t="shared" si="19"/>
        <v/>
      </c>
      <c r="BT173" s="8" t="str">
        <f>IF(BN173="","",SUBSTITUTE(BM173," ","")&amp;SUBSTITUTE(BN173," ",""))</f>
        <v/>
      </c>
    </row>
    <row r="174" spans="1:72" hidden="1">
      <c r="A174" s="49" t="str">
        <f t="shared" si="16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165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0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13" t="str">
        <f t="shared" si="17"/>
        <v>*</v>
      </c>
      <c r="BR174" s="20" t="str">
        <f t="shared" si="18"/>
        <v>*</v>
      </c>
      <c r="BS174" s="244" t="str">
        <f t="shared" si="19"/>
        <v/>
      </c>
      <c r="BT174" s="8" t="str">
        <f>IF(BN174="","",SUBSTITUTE(BM174," ","")&amp;SUBSTITUTE(BN174," ",""))</f>
        <v/>
      </c>
    </row>
    <row r="175" spans="1:72" hidden="1">
      <c r="A175" s="49" t="str">
        <f t="shared" si="16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166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0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13" t="str">
        <f t="shared" si="17"/>
        <v>*</v>
      </c>
      <c r="BR175" s="20" t="str">
        <f t="shared" si="18"/>
        <v>*</v>
      </c>
      <c r="BS175" s="244" t="str">
        <f t="shared" si="19"/>
        <v/>
      </c>
      <c r="BT175" s="8" t="str">
        <f>IF(BN175="","",SUBSTITUTE(BM175," ","")&amp;SUBSTITUTE(BN175," ",""))</f>
        <v/>
      </c>
    </row>
    <row r="176" spans="1:72" hidden="1">
      <c r="A176" s="49" t="str">
        <f t="shared" si="16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167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0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13" t="str">
        <f t="shared" si="17"/>
        <v>*</v>
      </c>
      <c r="BR176" s="20" t="str">
        <f t="shared" si="18"/>
        <v>*</v>
      </c>
      <c r="BS176" s="244" t="str">
        <f t="shared" si="19"/>
        <v/>
      </c>
      <c r="BT176" s="8" t="str">
        <f>IF(BN176="","",SUBSTITUTE(BM176," ","")&amp;SUBSTITUTE(BN176," ",""))</f>
        <v/>
      </c>
    </row>
    <row r="177" spans="1:72" hidden="1">
      <c r="A177" s="49" t="str">
        <f t="shared" si="16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168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0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13" t="str">
        <f t="shared" si="17"/>
        <v>*</v>
      </c>
      <c r="BR177" s="20" t="str">
        <f t="shared" si="18"/>
        <v>*</v>
      </c>
      <c r="BS177" s="244" t="str">
        <f t="shared" si="19"/>
        <v/>
      </c>
      <c r="BT177" s="8" t="str">
        <f>IF(BN177="","",SUBSTITUTE(BM177," ","")&amp;SUBSTITUTE(BN177," ",""))</f>
        <v/>
      </c>
    </row>
    <row r="178" spans="1:72" hidden="1">
      <c r="A178" s="49" t="str">
        <f t="shared" si="16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169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0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13" t="str">
        <f t="shared" si="17"/>
        <v>*</v>
      </c>
      <c r="BR178" s="20" t="str">
        <f t="shared" si="18"/>
        <v>*</v>
      </c>
      <c r="BS178" s="244" t="str">
        <f t="shared" si="19"/>
        <v/>
      </c>
      <c r="BT178" s="8" t="str">
        <f>IF(BN178="","",SUBSTITUTE(BM178," ","")&amp;SUBSTITUTE(BN178," ",""))</f>
        <v/>
      </c>
    </row>
    <row r="179" spans="1:72" hidden="1">
      <c r="A179" s="49" t="str">
        <f t="shared" si="16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170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0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13" t="str">
        <f t="shared" si="17"/>
        <v>*</v>
      </c>
      <c r="BR179" s="20" t="str">
        <f t="shared" si="18"/>
        <v>*</v>
      </c>
      <c r="BS179" s="244" t="str">
        <f t="shared" si="19"/>
        <v/>
      </c>
      <c r="BT179" s="8" t="str">
        <f>IF(BN179="","",SUBSTITUTE(BM179," ","")&amp;SUBSTITUTE(BN179," ",""))</f>
        <v/>
      </c>
    </row>
    <row r="180" spans="1:72" hidden="1">
      <c r="A180" s="49" t="str">
        <f t="shared" si="16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171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0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13" t="str">
        <f t="shared" si="17"/>
        <v>*</v>
      </c>
      <c r="BR180" s="20" t="str">
        <f t="shared" si="18"/>
        <v>*</v>
      </c>
      <c r="BS180" s="244" t="str">
        <f t="shared" si="19"/>
        <v/>
      </c>
      <c r="BT180" s="8" t="str">
        <f>IF(BN180="","",SUBSTITUTE(BM180," ","")&amp;SUBSTITUTE(BN180," ",""))</f>
        <v/>
      </c>
    </row>
    <row r="181" spans="1:72" hidden="1">
      <c r="A181" s="49" t="str">
        <f t="shared" si="16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172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0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13" t="str">
        <f t="shared" si="17"/>
        <v>*</v>
      </c>
      <c r="BR181" s="20" t="str">
        <f t="shared" si="18"/>
        <v>*</v>
      </c>
      <c r="BS181" s="244" t="str">
        <f t="shared" si="19"/>
        <v/>
      </c>
      <c r="BT181" s="8" t="str">
        <f>IF(BN181="","",SUBSTITUTE(BM181," ","")&amp;SUBSTITUTE(BN181," ",""))</f>
        <v/>
      </c>
    </row>
    <row r="182" spans="1:72" hidden="1">
      <c r="A182" s="49" t="str">
        <f t="shared" si="16"/>
        <v/>
      </c>
      <c r="B182" s="153"/>
      <c r="C182" s="154" t="str">
        <f>IF(BS_CONTROLE[[#This Row],[DATA]]="","",WEEKNUM(BS_CONTROLE[[#This Row],[DATA]]))</f>
        <v/>
      </c>
      <c r="D182" s="155"/>
      <c r="E182" s="235">
        <v>173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0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13" t="str">
        <f t="shared" si="17"/>
        <v>*</v>
      </c>
      <c r="BR182" s="20" t="str">
        <f t="shared" si="18"/>
        <v>*</v>
      </c>
      <c r="BS182" s="244" t="str">
        <f t="shared" si="19"/>
        <v/>
      </c>
      <c r="BT182" s="8" t="str">
        <f>IF(BN182="","",SUBSTITUTE(BM182," ","")&amp;SUBSTITUTE(BN182," ",""))</f>
        <v/>
      </c>
    </row>
    <row r="183" spans="1:72" hidden="1">
      <c r="A183" s="49" t="str">
        <f t="shared" si="16"/>
        <v/>
      </c>
      <c r="B183" s="153"/>
      <c r="C183" s="154" t="str">
        <f>IF(BS_CONTROLE[[#This Row],[DATA]]="","",WEEKNUM(BS_CONTROLE[[#This Row],[DATA]]))</f>
        <v/>
      </c>
      <c r="D183" s="155"/>
      <c r="E183" s="234">
        <v>174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0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13" t="str">
        <f t="shared" si="17"/>
        <v>*</v>
      </c>
      <c r="BR183" s="20" t="str">
        <f t="shared" si="18"/>
        <v>*</v>
      </c>
      <c r="BS183" s="244" t="str">
        <f t="shared" si="19"/>
        <v/>
      </c>
      <c r="BT183" s="8" t="str">
        <f>IF(BN183="","",SUBSTITUTE(BM183," ","")&amp;SUBSTITUTE(BN183," ",""))</f>
        <v/>
      </c>
    </row>
    <row r="184" spans="1:72" hidden="1">
      <c r="A184" s="49" t="str">
        <f t="shared" si="16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175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0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13" t="str">
        <f t="shared" si="17"/>
        <v>*</v>
      </c>
      <c r="BR184" s="20" t="str">
        <f t="shared" si="18"/>
        <v>*</v>
      </c>
      <c r="BS184" s="244" t="str">
        <f t="shared" si="19"/>
        <v/>
      </c>
      <c r="BT184" s="8" t="str">
        <f>IF(BN184="","",SUBSTITUTE(BM184," ","")&amp;SUBSTITUTE(BN184," ",""))</f>
        <v/>
      </c>
    </row>
    <row r="185" spans="1:72" hidden="1">
      <c r="A185" s="49" t="str">
        <f t="shared" si="16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176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0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13" t="str">
        <f t="shared" si="17"/>
        <v>*</v>
      </c>
      <c r="BR185" s="20" t="str">
        <f t="shared" si="18"/>
        <v>*</v>
      </c>
      <c r="BS185" s="244" t="str">
        <f t="shared" si="19"/>
        <v/>
      </c>
      <c r="BT185" s="8" t="str">
        <f>IF(BN185="","",SUBSTITUTE(BM185," ","")&amp;SUBSTITUTE(BN185," ",""))</f>
        <v/>
      </c>
    </row>
    <row r="186" spans="1:72" hidden="1">
      <c r="A186" s="49" t="str">
        <f t="shared" si="16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177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0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13" t="str">
        <f t="shared" si="17"/>
        <v>*</v>
      </c>
      <c r="BR186" s="20" t="str">
        <f t="shared" si="18"/>
        <v>*</v>
      </c>
      <c r="BS186" s="244" t="str">
        <f t="shared" si="19"/>
        <v/>
      </c>
      <c r="BT186" s="8" t="str">
        <f>IF(BN186="","",SUBSTITUTE(BM186," ","")&amp;SUBSTITUTE(BN186," ",""))</f>
        <v/>
      </c>
    </row>
    <row r="187" spans="1:72" hidden="1">
      <c r="A187" s="49" t="str">
        <f t="shared" si="16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178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0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13" t="str">
        <f t="shared" si="17"/>
        <v>*</v>
      </c>
      <c r="BR187" s="20" t="str">
        <f t="shared" si="18"/>
        <v>*</v>
      </c>
      <c r="BS187" s="244" t="str">
        <f t="shared" si="19"/>
        <v/>
      </c>
      <c r="BT187" s="8" t="str">
        <f>IF(BN187="","",SUBSTITUTE(BM187," ","")&amp;SUBSTITUTE(BN187," ",""))</f>
        <v/>
      </c>
    </row>
    <row r="188" spans="1:72" hidden="1">
      <c r="A188" s="49" t="str">
        <f t="shared" si="16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179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0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13" t="str">
        <f t="shared" si="17"/>
        <v>*</v>
      </c>
      <c r="BR188" s="20" t="str">
        <f t="shared" si="18"/>
        <v>*</v>
      </c>
      <c r="BS188" s="244" t="str">
        <f t="shared" si="19"/>
        <v/>
      </c>
      <c r="BT188" s="8" t="str">
        <f>IF(BN188="","",SUBSTITUTE(BM188," ","")&amp;SUBSTITUTE(BN188," ",""))</f>
        <v/>
      </c>
    </row>
    <row r="189" spans="1:72" hidden="1">
      <c r="A189" s="49" t="str">
        <f t="shared" si="16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180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0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13" t="str">
        <f t="shared" si="17"/>
        <v>*</v>
      </c>
      <c r="BR189" s="20" t="str">
        <f t="shared" si="18"/>
        <v>*</v>
      </c>
      <c r="BS189" s="244" t="str">
        <f t="shared" si="19"/>
        <v/>
      </c>
      <c r="BT189" s="8" t="str">
        <f>IF(BN189="","",SUBSTITUTE(BM189," ","")&amp;SUBSTITUTE(BN189," ",""))</f>
        <v/>
      </c>
    </row>
    <row r="190" spans="1:72" hidden="1">
      <c r="A190" s="49" t="str">
        <f t="shared" si="16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181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0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13" t="str">
        <f t="shared" si="17"/>
        <v>*</v>
      </c>
      <c r="BR190" s="20" t="str">
        <f t="shared" si="18"/>
        <v>*</v>
      </c>
      <c r="BS190" s="244" t="str">
        <f t="shared" si="19"/>
        <v/>
      </c>
      <c r="BT190" s="8" t="str">
        <f>IF(BN190="","",SUBSTITUTE(BM190," ","")&amp;SUBSTITUTE(BN190," ",""))</f>
        <v/>
      </c>
    </row>
    <row r="191" spans="1:72" hidden="1">
      <c r="A191" s="49" t="str">
        <f t="shared" si="16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182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0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13" t="str">
        <f t="shared" si="17"/>
        <v>*</v>
      </c>
      <c r="BR191" s="20" t="str">
        <f t="shared" si="18"/>
        <v>*</v>
      </c>
      <c r="BS191" s="244" t="str">
        <f t="shared" si="19"/>
        <v/>
      </c>
      <c r="BT191" s="8" t="str">
        <f>IF(BN191="","",SUBSTITUTE(BM191," ","")&amp;SUBSTITUTE(BN191," ",""))</f>
        <v/>
      </c>
    </row>
    <row r="192" spans="1:72" hidden="1">
      <c r="A192" s="49" t="str">
        <f t="shared" si="16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183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0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13" t="str">
        <f t="shared" si="17"/>
        <v>*</v>
      </c>
      <c r="BR192" s="20" t="str">
        <f t="shared" si="18"/>
        <v>*</v>
      </c>
      <c r="BS192" s="244" t="str">
        <f t="shared" si="19"/>
        <v/>
      </c>
      <c r="BT192" s="8" t="str">
        <f>IF(BN192="","",SUBSTITUTE(BM192," ","")&amp;SUBSTITUTE(BN192," ",""))</f>
        <v/>
      </c>
    </row>
    <row r="193" spans="1:72" hidden="1">
      <c r="A193" s="49" t="str">
        <f t="shared" si="16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184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0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13" t="str">
        <f t="shared" si="17"/>
        <v>*</v>
      </c>
      <c r="BR193" s="20" t="str">
        <f t="shared" si="18"/>
        <v>*</v>
      </c>
      <c r="BS193" s="244" t="str">
        <f t="shared" si="19"/>
        <v/>
      </c>
      <c r="BT193" s="8" t="str">
        <f>IF(BN193="","",SUBSTITUTE(BM193," ","")&amp;SUBSTITUTE(BN193," ",""))</f>
        <v/>
      </c>
    </row>
    <row r="194" spans="1:72" hidden="1">
      <c r="A194" s="49" t="str">
        <f t="shared" si="16"/>
        <v/>
      </c>
      <c r="B194" s="153"/>
      <c r="C194" s="154" t="str">
        <f>IF(BS_CONTROLE[[#This Row],[DATA]]="","",WEEKNUM(BS_CONTROLE[[#This Row],[DATA]]))</f>
        <v/>
      </c>
      <c r="D194" s="155"/>
      <c r="E194" s="235">
        <v>185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0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13" t="str">
        <f t="shared" si="17"/>
        <v>*</v>
      </c>
      <c r="BR194" s="20" t="str">
        <f t="shared" si="18"/>
        <v>*</v>
      </c>
      <c r="BS194" s="244" t="str">
        <f t="shared" si="19"/>
        <v/>
      </c>
      <c r="BT194" s="8" t="str">
        <f>IF(BN194="","",SUBSTITUTE(BM194," ","")&amp;SUBSTITUTE(BN194," ",""))</f>
        <v/>
      </c>
    </row>
    <row r="195" spans="1:72" hidden="1">
      <c r="A195" s="49" t="str">
        <f t="shared" si="16"/>
        <v/>
      </c>
      <c r="B195" s="153"/>
      <c r="C195" s="154" t="str">
        <f>IF(BS_CONTROLE[[#This Row],[DATA]]="","",WEEKNUM(BS_CONTROLE[[#This Row],[DATA]]))</f>
        <v/>
      </c>
      <c r="D195" s="155"/>
      <c r="E195" s="234">
        <v>186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0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13" t="str">
        <f t="shared" si="17"/>
        <v>*</v>
      </c>
      <c r="BR195" s="20" t="str">
        <f t="shared" si="18"/>
        <v>*</v>
      </c>
      <c r="BS195" s="244" t="str">
        <f t="shared" si="19"/>
        <v/>
      </c>
      <c r="BT195" s="8" t="str">
        <f>IF(BN195="","",SUBSTITUTE(BM195," ","")&amp;SUBSTITUTE(BN195," ",""))</f>
        <v/>
      </c>
    </row>
    <row r="196" spans="1:72" hidden="1">
      <c r="A196" s="49" t="str">
        <f t="shared" si="16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187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0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13" t="str">
        <f t="shared" si="17"/>
        <v>*</v>
      </c>
      <c r="BR196" s="20" t="str">
        <f t="shared" si="18"/>
        <v>*</v>
      </c>
      <c r="BS196" s="244" t="str">
        <f t="shared" si="19"/>
        <v/>
      </c>
      <c r="BT196" s="8" t="str">
        <f>IF(BN196="","",SUBSTITUTE(BM196," ","")&amp;SUBSTITUTE(BN196," ",""))</f>
        <v/>
      </c>
    </row>
    <row r="197" spans="1:72" hidden="1">
      <c r="A197" s="49" t="str">
        <f t="shared" si="16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188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0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13" t="str">
        <f t="shared" si="17"/>
        <v>*</v>
      </c>
      <c r="BR197" s="20" t="str">
        <f t="shared" si="18"/>
        <v>*</v>
      </c>
      <c r="BS197" s="244" t="str">
        <f t="shared" si="19"/>
        <v/>
      </c>
      <c r="BT197" s="8" t="str">
        <f>IF(BN197="","",SUBSTITUTE(BM197," ","")&amp;SUBSTITUTE(BN197," ",""))</f>
        <v/>
      </c>
    </row>
    <row r="198" spans="1:72" hidden="1">
      <c r="A198" s="49" t="str">
        <f t="shared" si="16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189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0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13" t="str">
        <f t="shared" si="17"/>
        <v>*</v>
      </c>
      <c r="BR198" s="20" t="str">
        <f t="shared" si="18"/>
        <v>*</v>
      </c>
      <c r="BS198" s="244" t="str">
        <f t="shared" si="19"/>
        <v/>
      </c>
      <c r="BT198" s="8" t="str">
        <f>IF(BN198="","",SUBSTITUTE(BM198," ","")&amp;SUBSTITUTE(BN198," ",""))</f>
        <v/>
      </c>
    </row>
    <row r="199" spans="1:72" hidden="1">
      <c r="A199" s="49" t="str">
        <f t="shared" si="16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190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0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13" t="str">
        <f t="shared" si="17"/>
        <v>*</v>
      </c>
      <c r="BR199" s="20" t="str">
        <f t="shared" si="18"/>
        <v>*</v>
      </c>
      <c r="BS199" s="244" t="str">
        <f t="shared" si="19"/>
        <v/>
      </c>
      <c r="BT199" s="8" t="str">
        <f>IF(BN199="","",SUBSTITUTE(BM199," ","")&amp;SUBSTITUTE(BN199," ",""))</f>
        <v/>
      </c>
    </row>
    <row r="200" spans="1:72" hidden="1">
      <c r="A200" s="49" t="str">
        <f t="shared" si="16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191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0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13" t="str">
        <f t="shared" si="17"/>
        <v>*</v>
      </c>
      <c r="BR200" s="20" t="str">
        <f t="shared" si="18"/>
        <v>*</v>
      </c>
      <c r="BS200" s="244" t="str">
        <f t="shared" si="19"/>
        <v/>
      </c>
      <c r="BT200" s="8" t="str">
        <f>IF(BN200="","",SUBSTITUTE(BM200," ","")&amp;SUBSTITUTE(BN200," ",""))</f>
        <v/>
      </c>
    </row>
    <row r="201" spans="1:72" hidden="1">
      <c r="A201" s="49" t="str">
        <f t="shared" si="16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192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0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13" t="str">
        <f t="shared" si="17"/>
        <v>*</v>
      </c>
      <c r="BR201" s="20" t="str">
        <f t="shared" si="18"/>
        <v>*</v>
      </c>
      <c r="BS201" s="244" t="str">
        <f t="shared" si="19"/>
        <v/>
      </c>
      <c r="BT201" s="8" t="str">
        <f>IF(BN201="","",SUBSTITUTE(BM201," ","")&amp;SUBSTITUTE(BN201," ",""))</f>
        <v/>
      </c>
    </row>
    <row r="202" spans="1:72" hidden="1">
      <c r="A202" s="49" t="str">
        <f t="shared" ref="A202:A265" si="21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4">
        <v>193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0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13" t="str">
        <f t="shared" ref="BQ202:BQ265" si="22">IF(OR(B202="",F202=""),"*",AY202/P202)</f>
        <v>*</v>
      </c>
      <c r="BR202" s="20" t="str">
        <f t="shared" ref="BR202:BR265" si="23">IF(OR(B202="",F202=""),"*",BA202/Q202)</f>
        <v>*</v>
      </c>
      <c r="BS202" s="244" t="str">
        <f t="shared" ref="BS202:BS265" si="24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 hidden="1">
      <c r="A203" s="49" t="str">
        <f t="shared" si="21"/>
        <v/>
      </c>
      <c r="B203" s="153"/>
      <c r="C203" s="154" t="str">
        <f>IF(BS_CONTROLE[[#This Row],[DATA]]="","",WEEKNUM(BS_CONTROLE[[#This Row],[DATA]]))</f>
        <v/>
      </c>
      <c r="D203" s="155"/>
      <c r="E203" s="234">
        <v>194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0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13" t="str">
        <f t="shared" si="22"/>
        <v>*</v>
      </c>
      <c r="BR203" s="20" t="str">
        <f t="shared" si="23"/>
        <v>*</v>
      </c>
      <c r="BS203" s="244" t="str">
        <f t="shared" si="24"/>
        <v/>
      </c>
      <c r="BT203" s="8" t="str">
        <f>IF(BN203="","",SUBSTITUTE(BM203," ","")&amp;SUBSTITUTE(BN203," ",""))</f>
        <v/>
      </c>
    </row>
    <row r="204" spans="1:72" hidden="1">
      <c r="A204" s="49" t="str">
        <f t="shared" si="21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195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2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0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13" t="str">
        <f t="shared" si="22"/>
        <v>*</v>
      </c>
      <c r="BR204" s="20" t="str">
        <f t="shared" si="23"/>
        <v>*</v>
      </c>
      <c r="BS204" s="244" t="str">
        <f t="shared" si="24"/>
        <v/>
      </c>
      <c r="BT204" s="8" t="str">
        <f>IF(BN204="","",SUBSTITUTE(BM204," ","")&amp;SUBSTITUTE(BN204," ",""))</f>
        <v/>
      </c>
    </row>
    <row r="205" spans="1:72" hidden="1">
      <c r="A205" s="49" t="str">
        <f t="shared" si="21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196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0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13" t="str">
        <f t="shared" si="22"/>
        <v>*</v>
      </c>
      <c r="BR205" s="20" t="str">
        <f t="shared" si="23"/>
        <v>*</v>
      </c>
      <c r="BS205" s="244" t="str">
        <f t="shared" si="24"/>
        <v/>
      </c>
      <c r="BT205" s="8" t="str">
        <f>IF(BN205="","",SUBSTITUTE(BM205," ","")&amp;SUBSTITUTE(BN205," ",""))</f>
        <v/>
      </c>
    </row>
    <row r="206" spans="1:72" hidden="1">
      <c r="A206" s="49" t="str">
        <f t="shared" si="21"/>
        <v/>
      </c>
      <c r="B206" s="153"/>
      <c r="C206" s="154" t="str">
        <f>IF(BS_CONTROLE[[#This Row],[DATA]]="","",WEEKNUM(BS_CONTROLE[[#This Row],[DATA]]))</f>
        <v/>
      </c>
      <c r="D206" s="155"/>
      <c r="E206" s="235">
        <v>197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0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13" t="str">
        <f t="shared" si="22"/>
        <v>*</v>
      </c>
      <c r="BR206" s="20" t="str">
        <f t="shared" si="23"/>
        <v>*</v>
      </c>
      <c r="BS206" s="244" t="str">
        <f t="shared" si="24"/>
        <v/>
      </c>
      <c r="BT206" s="8" t="str">
        <f>IF(BN206="","",SUBSTITUTE(BM206," ","")&amp;SUBSTITUTE(BN206," ",""))</f>
        <v/>
      </c>
    </row>
    <row r="207" spans="1:72" hidden="1">
      <c r="A207" s="49" t="str">
        <f t="shared" si="21"/>
        <v/>
      </c>
      <c r="B207" s="153"/>
      <c r="C207" s="154" t="str">
        <f>IF(BS_CONTROLE[[#This Row],[DATA]]="","",WEEKNUM(BS_CONTROLE[[#This Row],[DATA]]))</f>
        <v/>
      </c>
      <c r="D207" s="155"/>
      <c r="E207" s="234">
        <v>198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5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13" t="str">
        <f t="shared" si="22"/>
        <v>*</v>
      </c>
      <c r="BR207" s="20" t="str">
        <f t="shared" si="23"/>
        <v>*</v>
      </c>
      <c r="BS207" s="244" t="str">
        <f t="shared" si="24"/>
        <v/>
      </c>
      <c r="BT207" s="8" t="str">
        <f>IF(BN207="","",SUBSTITUTE(BM207," ","")&amp;SUBSTITUTE(BN207," ",""))</f>
        <v/>
      </c>
    </row>
    <row r="208" spans="1:72" hidden="1">
      <c r="A208" s="49" t="str">
        <f t="shared" si="21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199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5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13" t="str">
        <f t="shared" si="22"/>
        <v>*</v>
      </c>
      <c r="BR208" s="20" t="str">
        <f t="shared" si="23"/>
        <v>*</v>
      </c>
      <c r="BS208" s="244" t="str">
        <f t="shared" si="24"/>
        <v/>
      </c>
      <c r="BT208" s="8" t="str">
        <f>IF(BN208="","",SUBSTITUTE(BM208," ","")&amp;SUBSTITUTE(BN208," ",""))</f>
        <v/>
      </c>
    </row>
    <row r="209" spans="1:72" hidden="1">
      <c r="A209" s="49" t="str">
        <f t="shared" si="21"/>
        <v/>
      </c>
      <c r="B209" s="153"/>
      <c r="C209" s="154" t="str">
        <f>IF(BS_CONTROLE[[#This Row],[DATA]]="","",WEEKNUM(BS_CONTROLE[[#This Row],[DATA]]))</f>
        <v/>
      </c>
      <c r="D209" s="155"/>
      <c r="E209" s="234">
        <v>200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5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13" t="str">
        <f t="shared" si="22"/>
        <v>*</v>
      </c>
      <c r="BR209" s="20" t="str">
        <f t="shared" si="23"/>
        <v>*</v>
      </c>
      <c r="BS209" s="244" t="str">
        <f t="shared" si="24"/>
        <v/>
      </c>
      <c r="BT209" s="8" t="str">
        <f>IF(BN209="","",SUBSTITUTE(BM209," ","")&amp;SUBSTITUTE(BN209," ",""))</f>
        <v/>
      </c>
    </row>
    <row r="210" spans="1:72" hidden="1">
      <c r="A210" s="49" t="str">
        <f t="shared" si="21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201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5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13" t="str">
        <f t="shared" si="22"/>
        <v>*</v>
      </c>
      <c r="BR210" s="20" t="str">
        <f t="shared" si="23"/>
        <v>*</v>
      </c>
      <c r="BS210" s="244" t="str">
        <f t="shared" si="24"/>
        <v/>
      </c>
      <c r="BT210" s="8" t="str">
        <f>IF(BN210="","",SUBSTITUTE(BM210," ","")&amp;SUBSTITUTE(BN210," ",""))</f>
        <v/>
      </c>
    </row>
    <row r="211" spans="1:72" hidden="1">
      <c r="A211" s="49" t="str">
        <f t="shared" si="21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202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5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13" t="str">
        <f t="shared" si="22"/>
        <v>*</v>
      </c>
      <c r="BR211" s="20" t="str">
        <f t="shared" si="23"/>
        <v>*</v>
      </c>
      <c r="BS211" s="244" t="str">
        <f t="shared" si="24"/>
        <v/>
      </c>
      <c r="BT211" s="8" t="str">
        <f>IF(BN211="","",SUBSTITUTE(BM211," ","")&amp;SUBSTITUTE(BN211," ",""))</f>
        <v/>
      </c>
    </row>
    <row r="212" spans="1:72" hidden="1">
      <c r="A212" s="49" t="str">
        <f t="shared" si="21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203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5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13" t="str">
        <f t="shared" si="22"/>
        <v>*</v>
      </c>
      <c r="BR212" s="20" t="str">
        <f t="shared" si="23"/>
        <v>*</v>
      </c>
      <c r="BS212" s="244" t="str">
        <f t="shared" si="24"/>
        <v/>
      </c>
      <c r="BT212" s="8" t="str">
        <f>IF(BN212="","",SUBSTITUTE(BM212," ","")&amp;SUBSTITUTE(BN212," ",""))</f>
        <v/>
      </c>
    </row>
    <row r="213" spans="1:72" hidden="1">
      <c r="A213" s="49" t="str">
        <f t="shared" si="21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204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5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13" t="str">
        <f t="shared" si="22"/>
        <v>*</v>
      </c>
      <c r="BR213" s="20" t="str">
        <f t="shared" si="23"/>
        <v>*</v>
      </c>
      <c r="BS213" s="244" t="str">
        <f t="shared" si="24"/>
        <v/>
      </c>
      <c r="BT213" s="8" t="str">
        <f>IF(BN213="","",SUBSTITUTE(BM213," ","")&amp;SUBSTITUTE(BN213," ",""))</f>
        <v/>
      </c>
    </row>
    <row r="214" spans="1:72" ht="30" hidden="1" customHeight="1">
      <c r="A214" s="49" t="str">
        <f t="shared" si="21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205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5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13" t="str">
        <f t="shared" si="22"/>
        <v>*</v>
      </c>
      <c r="BR214" s="20" t="str">
        <f t="shared" si="23"/>
        <v>*</v>
      </c>
      <c r="BS214" s="244" t="str">
        <f t="shared" si="24"/>
        <v/>
      </c>
      <c r="BT214" s="8" t="str">
        <f>IF(BN214="","",SUBSTITUTE(BM214," ","")&amp;SUBSTITUTE(BN214," ",""))</f>
        <v/>
      </c>
    </row>
    <row r="215" spans="1:72" hidden="1">
      <c r="A215" s="49" t="str">
        <f t="shared" si="21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206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5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13" t="str">
        <f t="shared" si="22"/>
        <v>*</v>
      </c>
      <c r="BR215" s="20" t="str">
        <f t="shared" si="23"/>
        <v>*</v>
      </c>
      <c r="BS215" s="244" t="str">
        <f t="shared" si="24"/>
        <v/>
      </c>
      <c r="BT215" s="8" t="str">
        <f>IF(BN215="","",SUBSTITUTE(BM215," ","")&amp;SUBSTITUTE(BN215," ",""))</f>
        <v/>
      </c>
    </row>
    <row r="216" spans="1:72" hidden="1">
      <c r="A216" s="49" t="str">
        <f t="shared" si="21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207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5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13" t="str">
        <f t="shared" si="22"/>
        <v>*</v>
      </c>
      <c r="BR216" s="20" t="str">
        <f t="shared" si="23"/>
        <v>*</v>
      </c>
      <c r="BS216" s="244" t="str">
        <f t="shared" si="24"/>
        <v/>
      </c>
      <c r="BT216" s="8" t="str">
        <f>IF(BN216="","",SUBSTITUTE(BM216," ","")&amp;SUBSTITUTE(BN216," ",""))</f>
        <v/>
      </c>
    </row>
    <row r="217" spans="1:72" hidden="1">
      <c r="A217" s="49" t="str">
        <f t="shared" si="21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208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5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13" t="str">
        <f t="shared" si="22"/>
        <v>*</v>
      </c>
      <c r="BR217" s="20" t="str">
        <f t="shared" si="23"/>
        <v>*</v>
      </c>
      <c r="BS217" s="244" t="str">
        <f t="shared" si="24"/>
        <v/>
      </c>
      <c r="BT217" s="8" t="str">
        <f>IF(BN217="","",SUBSTITUTE(BM217," ","")&amp;SUBSTITUTE(BN217," ",""))</f>
        <v/>
      </c>
    </row>
    <row r="218" spans="1:72" hidden="1">
      <c r="A218" s="49" t="str">
        <f t="shared" si="21"/>
        <v/>
      </c>
      <c r="B218" s="153"/>
      <c r="C218" s="154" t="str">
        <f>IF(BS_CONTROLE[[#This Row],[DATA]]="","",WEEKNUM(BS_CONTROLE[[#This Row],[DATA]]))</f>
        <v/>
      </c>
      <c r="D218" s="155"/>
      <c r="E218" s="235">
        <v>209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5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13" t="str">
        <f t="shared" si="22"/>
        <v>*</v>
      </c>
      <c r="BR218" s="20" t="str">
        <f t="shared" si="23"/>
        <v>*</v>
      </c>
      <c r="BS218" s="244" t="str">
        <f t="shared" si="24"/>
        <v/>
      </c>
      <c r="BT218" s="8" t="str">
        <f>IF(BN218="","",SUBSTITUTE(BM218," ","")&amp;SUBSTITUTE(BN218," ",""))</f>
        <v/>
      </c>
    </row>
    <row r="219" spans="1:72" hidden="1">
      <c r="A219" s="49" t="str">
        <f t="shared" si="21"/>
        <v/>
      </c>
      <c r="B219" s="153"/>
      <c r="C219" s="154" t="str">
        <f>IF(BS_CONTROLE[[#This Row],[DATA]]="","",WEEKNUM(BS_CONTROLE[[#This Row],[DATA]]))</f>
        <v/>
      </c>
      <c r="D219" s="155"/>
      <c r="E219" s="234">
        <v>210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5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13" t="str">
        <f t="shared" si="22"/>
        <v>*</v>
      </c>
      <c r="BR219" s="20" t="str">
        <f t="shared" si="23"/>
        <v>*</v>
      </c>
      <c r="BS219" s="244" t="str">
        <f t="shared" si="24"/>
        <v/>
      </c>
      <c r="BT219" s="8" t="str">
        <f>IF(BN219="","",SUBSTITUTE(BM219," ","")&amp;SUBSTITUTE(BN219," ",""))</f>
        <v/>
      </c>
    </row>
    <row r="220" spans="1:72" ht="18.75" hidden="1" customHeight="1">
      <c r="A220" s="49" t="str">
        <f t="shared" si="21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211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5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13" t="str">
        <f t="shared" si="22"/>
        <v>*</v>
      </c>
      <c r="BR220" s="20" t="str">
        <f t="shared" si="23"/>
        <v>*</v>
      </c>
      <c r="BS220" s="244" t="str">
        <f t="shared" si="24"/>
        <v/>
      </c>
      <c r="BT220" s="8" t="str">
        <f>IF(BN220="","",SUBSTITUTE(BM220," ","")&amp;SUBSTITUTE(BN220," ",""))</f>
        <v/>
      </c>
    </row>
    <row r="221" spans="1:72" hidden="1">
      <c r="A221" s="49" t="str">
        <f t="shared" si="21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212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5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13" t="str">
        <f t="shared" si="22"/>
        <v>*</v>
      </c>
      <c r="BR221" s="20" t="str">
        <f t="shared" si="23"/>
        <v>*</v>
      </c>
      <c r="BS221" s="244" t="str">
        <f t="shared" si="24"/>
        <v/>
      </c>
      <c r="BT221" s="8" t="str">
        <f>IF(BN221="","",SUBSTITUTE(BM221," ","")&amp;SUBSTITUTE(BN221," ",""))</f>
        <v/>
      </c>
    </row>
    <row r="222" spans="1:72" hidden="1">
      <c r="A222" s="49" t="str">
        <f t="shared" si="21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213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2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5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13" t="str">
        <f t="shared" si="22"/>
        <v>*</v>
      </c>
      <c r="BR222" s="20" t="str">
        <f t="shared" si="23"/>
        <v>*</v>
      </c>
      <c r="BS222" s="244" t="str">
        <f t="shared" si="24"/>
        <v/>
      </c>
      <c r="BT222" s="8" t="str">
        <f>IF(BN222="","",SUBSTITUTE(BM222," ","")&amp;SUBSTITUTE(BN222," ",""))</f>
        <v/>
      </c>
    </row>
    <row r="223" spans="1:72" hidden="1">
      <c r="A223" s="49" t="str">
        <f t="shared" si="21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214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5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13" t="str">
        <f t="shared" si="22"/>
        <v>*</v>
      </c>
      <c r="BR223" s="20" t="str">
        <f t="shared" si="23"/>
        <v>*</v>
      </c>
      <c r="BS223" s="244" t="str">
        <f t="shared" si="24"/>
        <v/>
      </c>
      <c r="BT223" s="8" t="str">
        <f>IF(BN223="","",SUBSTITUTE(BM223," ","")&amp;SUBSTITUTE(BN223," ",""))</f>
        <v/>
      </c>
    </row>
    <row r="224" spans="1:72" hidden="1">
      <c r="A224" s="49" t="str">
        <f t="shared" si="21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215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5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13" t="str">
        <f t="shared" si="22"/>
        <v>*</v>
      </c>
      <c r="BR224" s="20" t="str">
        <f t="shared" si="23"/>
        <v>*</v>
      </c>
      <c r="BS224" s="244" t="str">
        <f t="shared" si="24"/>
        <v/>
      </c>
      <c r="BT224" s="8" t="str">
        <f>IF(BN224="","",SUBSTITUTE(BM224," ","")&amp;SUBSTITUTE(BN224," ",""))</f>
        <v/>
      </c>
    </row>
    <row r="225" spans="1:72" hidden="1">
      <c r="A225" s="49" t="str">
        <f t="shared" si="21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216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5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13" t="str">
        <f t="shared" si="22"/>
        <v>*</v>
      </c>
      <c r="BR225" s="20" t="str">
        <f t="shared" si="23"/>
        <v>*</v>
      </c>
      <c r="BS225" s="244" t="str">
        <f t="shared" si="24"/>
        <v/>
      </c>
      <c r="BT225" s="8" t="str">
        <f>IF(BN225="","",SUBSTITUTE(BM225," ","")&amp;SUBSTITUTE(BN225," ",""))</f>
        <v/>
      </c>
    </row>
    <row r="226" spans="1:72" hidden="1">
      <c r="A226" s="49" t="str">
        <f t="shared" si="21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217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5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13" t="str">
        <f t="shared" si="22"/>
        <v>*</v>
      </c>
      <c r="BR226" s="20" t="str">
        <f t="shared" si="23"/>
        <v>*</v>
      </c>
      <c r="BS226" s="244" t="str">
        <f t="shared" si="24"/>
        <v/>
      </c>
      <c r="BT226" s="8" t="str">
        <f>IF(BN226="","",SUBSTITUTE(BM226," ","")&amp;SUBSTITUTE(BN226," ",""))</f>
        <v/>
      </c>
    </row>
    <row r="227" spans="1:72" hidden="1">
      <c r="A227" s="49" t="str">
        <f t="shared" si="21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218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5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13" t="str">
        <f t="shared" si="22"/>
        <v>*</v>
      </c>
      <c r="BR227" s="20" t="str">
        <f t="shared" si="23"/>
        <v>*</v>
      </c>
      <c r="BS227" s="244" t="str">
        <f t="shared" si="24"/>
        <v/>
      </c>
      <c r="BT227" s="8" t="str">
        <f>IF(BN227="","",SUBSTITUTE(BM227," ","")&amp;SUBSTITUTE(BN227," ",""))</f>
        <v/>
      </c>
    </row>
    <row r="228" spans="1:72" hidden="1">
      <c r="A228" s="49" t="str">
        <f t="shared" si="21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219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5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13" t="str">
        <f t="shared" si="22"/>
        <v>*</v>
      </c>
      <c r="BR228" s="20" t="str">
        <f t="shared" si="23"/>
        <v>*</v>
      </c>
      <c r="BS228" s="244" t="str">
        <f t="shared" si="24"/>
        <v/>
      </c>
      <c r="BT228" s="8" t="str">
        <f>IF(BN228="","",SUBSTITUTE(BM228," ","")&amp;SUBSTITUTE(BN228," ",""))</f>
        <v/>
      </c>
    </row>
    <row r="229" spans="1:72" hidden="1">
      <c r="A229" s="49" t="str">
        <f t="shared" si="21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220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5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13" t="str">
        <f t="shared" si="22"/>
        <v>*</v>
      </c>
      <c r="BR229" s="20" t="str">
        <f t="shared" si="23"/>
        <v>*</v>
      </c>
      <c r="BS229" s="244" t="str">
        <f t="shared" si="24"/>
        <v/>
      </c>
      <c r="BT229" s="8" t="str">
        <f>IF(BN229="","",SUBSTITUTE(BM229," ","")&amp;SUBSTITUTE(BN229," ",""))</f>
        <v/>
      </c>
    </row>
    <row r="230" spans="1:72" ht="13.5" hidden="1" customHeight="1">
      <c r="A230" s="49" t="str">
        <f t="shared" si="21"/>
        <v/>
      </c>
      <c r="B230" s="153"/>
      <c r="C230" s="154" t="str">
        <f>IF(BS_CONTROLE[[#This Row],[DATA]]="","",WEEKNUM(BS_CONTROLE[[#This Row],[DATA]]))</f>
        <v/>
      </c>
      <c r="D230" s="155"/>
      <c r="E230" s="235">
        <v>221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5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13" t="str">
        <f t="shared" si="22"/>
        <v>*</v>
      </c>
      <c r="BR230" s="20" t="str">
        <f t="shared" si="23"/>
        <v>*</v>
      </c>
      <c r="BS230" s="244" t="str">
        <f t="shared" si="24"/>
        <v/>
      </c>
      <c r="BT230" s="8" t="str">
        <f>IF(BN230="","",SUBSTITUTE(BM230," ","")&amp;SUBSTITUTE(BN230," ",""))</f>
        <v/>
      </c>
    </row>
    <row r="231" spans="1:72" hidden="1">
      <c r="A231" s="49" t="str">
        <f t="shared" si="21"/>
        <v/>
      </c>
      <c r="B231" s="153"/>
      <c r="C231" s="154" t="str">
        <f>IF(BS_CONTROLE[[#This Row],[DATA]]="","",WEEKNUM(BS_CONTROLE[[#This Row],[DATA]]))</f>
        <v/>
      </c>
      <c r="D231" s="155"/>
      <c r="E231" s="234">
        <v>222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5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13" t="str">
        <f t="shared" si="22"/>
        <v>*</v>
      </c>
      <c r="BR231" s="20" t="str">
        <f t="shared" si="23"/>
        <v>*</v>
      </c>
      <c r="BS231" s="244" t="str">
        <f t="shared" si="24"/>
        <v/>
      </c>
      <c r="BT231" s="8" t="str">
        <f>IF(BN231="","",SUBSTITUTE(BM231," ","")&amp;SUBSTITUTE(BN231," ",""))</f>
        <v/>
      </c>
    </row>
    <row r="232" spans="1:72" hidden="1">
      <c r="A232" s="49" t="str">
        <f t="shared" si="21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223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2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5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13" t="str">
        <f t="shared" si="22"/>
        <v>*</v>
      </c>
      <c r="BR232" s="20" t="str">
        <f t="shared" si="23"/>
        <v>*</v>
      </c>
      <c r="BS232" s="244" t="str">
        <f t="shared" si="24"/>
        <v/>
      </c>
      <c r="BT232" s="8" t="str">
        <f>IF(BN232="","",SUBSTITUTE(BM232," ","")&amp;SUBSTITUTE(BN232," ",""))</f>
        <v/>
      </c>
    </row>
    <row r="233" spans="1:72" hidden="1">
      <c r="A233" s="49" t="str">
        <f t="shared" si="21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224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5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13" t="str">
        <f t="shared" si="22"/>
        <v>*</v>
      </c>
      <c r="BR233" s="20" t="str">
        <f t="shared" si="23"/>
        <v>*</v>
      </c>
      <c r="BS233" s="244" t="str">
        <f t="shared" si="24"/>
        <v/>
      </c>
      <c r="BT233" s="8" t="str">
        <f>IF(BN233="","",SUBSTITUTE(BM233," ","")&amp;SUBSTITUTE(BN233," ",""))</f>
        <v/>
      </c>
    </row>
    <row r="234" spans="1:72" hidden="1">
      <c r="A234" s="49" t="str">
        <f t="shared" si="21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225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5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13" t="str">
        <f t="shared" si="22"/>
        <v>*</v>
      </c>
      <c r="BR234" s="20" t="str">
        <f t="shared" si="23"/>
        <v>*</v>
      </c>
      <c r="BS234" s="244" t="str">
        <f t="shared" si="24"/>
        <v/>
      </c>
      <c r="BT234" s="8" t="str">
        <f>IF(BN234="","",SUBSTITUTE(BM234," ","")&amp;SUBSTITUTE(BN234," ",""))</f>
        <v/>
      </c>
    </row>
    <row r="235" spans="1:72" hidden="1">
      <c r="A235" s="49" t="str">
        <f t="shared" si="21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226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5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13" t="str">
        <f t="shared" si="22"/>
        <v>*</v>
      </c>
      <c r="BR235" s="20" t="str">
        <f t="shared" si="23"/>
        <v>*</v>
      </c>
      <c r="BS235" s="244" t="str">
        <f t="shared" si="24"/>
        <v/>
      </c>
      <c r="BT235" s="8" t="str">
        <f>IF(BN235="","",SUBSTITUTE(BM235," ","")&amp;SUBSTITUTE(BN235," ",""))</f>
        <v/>
      </c>
    </row>
    <row r="236" spans="1:72" hidden="1">
      <c r="A236" s="49" t="str">
        <f t="shared" si="21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227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5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13" t="str">
        <f t="shared" si="22"/>
        <v>*</v>
      </c>
      <c r="BR236" s="20" t="str">
        <f t="shared" si="23"/>
        <v>*</v>
      </c>
      <c r="BS236" s="244" t="str">
        <f t="shared" si="24"/>
        <v/>
      </c>
      <c r="BT236" s="8" t="str">
        <f>IF(BN236="","",SUBSTITUTE(BM236," ","")&amp;SUBSTITUTE(BN236," ",""))</f>
        <v/>
      </c>
    </row>
    <row r="237" spans="1:72" hidden="1">
      <c r="A237" s="49" t="str">
        <f t="shared" si="21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228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5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13" t="str">
        <f t="shared" si="22"/>
        <v>*</v>
      </c>
      <c r="BR237" s="20" t="str">
        <f t="shared" si="23"/>
        <v>*</v>
      </c>
      <c r="BS237" s="244" t="str">
        <f t="shared" si="24"/>
        <v/>
      </c>
      <c r="BT237" s="8" t="str">
        <f>IF(BN237="","",SUBSTITUTE(BM237," ","")&amp;SUBSTITUTE(BN237," ",""))</f>
        <v/>
      </c>
    </row>
    <row r="238" spans="1:72" hidden="1">
      <c r="A238" s="49" t="str">
        <f t="shared" si="21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229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5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13" t="str">
        <f t="shared" si="22"/>
        <v>*</v>
      </c>
      <c r="BR238" s="20" t="str">
        <f t="shared" si="23"/>
        <v>*</v>
      </c>
      <c r="BS238" s="244" t="str">
        <f t="shared" si="24"/>
        <v/>
      </c>
      <c r="BT238" s="8" t="str">
        <f>IF(BN238="","",SUBSTITUTE(BM238," ","")&amp;SUBSTITUTE(BN238," ",""))</f>
        <v/>
      </c>
    </row>
    <row r="239" spans="1:72" hidden="1">
      <c r="A239" s="49" t="str">
        <f t="shared" si="21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230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5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13" t="str">
        <f t="shared" si="22"/>
        <v>*</v>
      </c>
      <c r="BR239" s="20" t="str">
        <f t="shared" si="23"/>
        <v>*</v>
      </c>
      <c r="BS239" s="244" t="str">
        <f t="shared" si="24"/>
        <v/>
      </c>
      <c r="BT239" s="8" t="str">
        <f>IF(BN239="","",SUBSTITUTE(BM239," ","")&amp;SUBSTITUTE(BN239," ",""))</f>
        <v/>
      </c>
    </row>
    <row r="240" spans="1:72" hidden="1">
      <c r="A240" s="49" t="str">
        <f t="shared" si="21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231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5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13" t="str">
        <f t="shared" si="22"/>
        <v>*</v>
      </c>
      <c r="BR240" s="20" t="str">
        <f t="shared" si="23"/>
        <v>*</v>
      </c>
      <c r="BS240" s="244" t="str">
        <f t="shared" si="24"/>
        <v/>
      </c>
      <c r="BT240" s="8" t="str">
        <f>IF(BN240="","",SUBSTITUTE(BM240," ","")&amp;SUBSTITUTE(BN240," ",""))</f>
        <v/>
      </c>
    </row>
    <row r="241" spans="1:72" hidden="1">
      <c r="A241" s="49" t="str">
        <f t="shared" si="21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232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5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13" t="str">
        <f t="shared" si="22"/>
        <v>*</v>
      </c>
      <c r="BR241" s="20" t="str">
        <f t="shared" si="23"/>
        <v>*</v>
      </c>
      <c r="BS241" s="244" t="str">
        <f t="shared" si="24"/>
        <v/>
      </c>
      <c r="BT241" s="8" t="str">
        <f>IF(BN241="","",SUBSTITUTE(BM241," ","")&amp;SUBSTITUTE(BN241," ",""))</f>
        <v/>
      </c>
    </row>
    <row r="242" spans="1:72" hidden="1">
      <c r="A242" s="49" t="str">
        <f t="shared" si="21"/>
        <v/>
      </c>
      <c r="B242" s="153"/>
      <c r="C242" s="154" t="str">
        <f>IF(BS_CONTROLE[[#This Row],[DATA]]="","",WEEKNUM(BS_CONTROLE[[#This Row],[DATA]]))</f>
        <v/>
      </c>
      <c r="D242" s="155"/>
      <c r="E242" s="235">
        <v>233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5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13" t="str">
        <f t="shared" si="22"/>
        <v>*</v>
      </c>
      <c r="BR242" s="20" t="str">
        <f t="shared" si="23"/>
        <v>*</v>
      </c>
      <c r="BS242" s="244" t="str">
        <f t="shared" si="24"/>
        <v/>
      </c>
      <c r="BT242" s="8" t="str">
        <f>IF(BN242="","",SUBSTITUTE(BM242," ","")&amp;SUBSTITUTE(BN242," ",""))</f>
        <v/>
      </c>
    </row>
    <row r="243" spans="1:72" hidden="1">
      <c r="A243" s="49" t="str">
        <f t="shared" si="21"/>
        <v/>
      </c>
      <c r="B243" s="153"/>
      <c r="C243" s="154" t="str">
        <f>IF(BS_CONTROLE[[#This Row],[DATA]]="","",WEEKNUM(BS_CONTROLE[[#This Row],[DATA]]))</f>
        <v/>
      </c>
      <c r="D243" s="155"/>
      <c r="E243" s="234">
        <v>234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5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13" t="str">
        <f t="shared" si="22"/>
        <v>*</v>
      </c>
      <c r="BR243" s="20" t="str">
        <f t="shared" si="23"/>
        <v>*</v>
      </c>
      <c r="BS243" s="244" t="str">
        <f t="shared" si="24"/>
        <v/>
      </c>
      <c r="BT243" s="8" t="str">
        <f>IF(BN243="","",SUBSTITUTE(BM243," ","")&amp;SUBSTITUTE(BN243," ",""))</f>
        <v/>
      </c>
    </row>
    <row r="244" spans="1:72" hidden="1">
      <c r="A244" s="49" t="str">
        <f t="shared" si="21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235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5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13" t="str">
        <f t="shared" si="22"/>
        <v>*</v>
      </c>
      <c r="BR244" s="20" t="str">
        <f t="shared" si="23"/>
        <v>*</v>
      </c>
      <c r="BS244" s="244" t="str">
        <f t="shared" si="24"/>
        <v/>
      </c>
      <c r="BT244" s="8" t="str">
        <f>IF(BN244="","",SUBSTITUTE(BM244," ","")&amp;SUBSTITUTE(BN244," ",""))</f>
        <v/>
      </c>
    </row>
    <row r="245" spans="1:72" hidden="1">
      <c r="A245" s="49" t="str">
        <f t="shared" si="21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236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5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13" t="str">
        <f t="shared" si="22"/>
        <v>*</v>
      </c>
      <c r="BR245" s="20" t="str">
        <f t="shared" si="23"/>
        <v>*</v>
      </c>
      <c r="BS245" s="244" t="str">
        <f t="shared" si="24"/>
        <v/>
      </c>
      <c r="BT245" s="8" t="str">
        <f>IF(BN245="","",SUBSTITUTE(BM245," ","")&amp;SUBSTITUTE(BN245," ",""))</f>
        <v/>
      </c>
    </row>
    <row r="246" spans="1:72" hidden="1">
      <c r="A246" s="49" t="str">
        <f t="shared" si="21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237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5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13" t="str">
        <f t="shared" si="22"/>
        <v>*</v>
      </c>
      <c r="BR246" s="20" t="str">
        <f t="shared" si="23"/>
        <v>*</v>
      </c>
      <c r="BS246" s="244" t="str">
        <f t="shared" si="24"/>
        <v/>
      </c>
      <c r="BT246" s="8" t="str">
        <f>IF(BN246="","",SUBSTITUTE(BM246," ","")&amp;SUBSTITUTE(BN246," ",""))</f>
        <v/>
      </c>
    </row>
    <row r="247" spans="1:72" hidden="1">
      <c r="A247" s="49" t="str">
        <f t="shared" si="21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238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5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13" t="str">
        <f t="shared" si="22"/>
        <v>*</v>
      </c>
      <c r="BR247" s="20" t="str">
        <f t="shared" si="23"/>
        <v>*</v>
      </c>
      <c r="BS247" s="244" t="str">
        <f t="shared" si="24"/>
        <v/>
      </c>
      <c r="BT247" s="8" t="str">
        <f>IF(BN247="","",SUBSTITUTE(BM247," ","")&amp;SUBSTITUTE(BN247," ",""))</f>
        <v/>
      </c>
    </row>
    <row r="248" spans="1:72" hidden="1">
      <c r="A248" s="49" t="str">
        <f t="shared" si="21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239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5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13" t="str">
        <f t="shared" si="22"/>
        <v>*</v>
      </c>
      <c r="BR248" s="20" t="str">
        <f t="shared" si="23"/>
        <v>*</v>
      </c>
      <c r="BS248" s="244" t="str">
        <f t="shared" si="24"/>
        <v/>
      </c>
      <c r="BT248" s="8" t="str">
        <f>IF(BN248="","",SUBSTITUTE(BM248," ","")&amp;SUBSTITUTE(BN248," ",""))</f>
        <v/>
      </c>
    </row>
    <row r="249" spans="1:72" hidden="1">
      <c r="A249" s="49" t="str">
        <f t="shared" si="21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240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5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13" t="str">
        <f t="shared" si="22"/>
        <v>*</v>
      </c>
      <c r="BR249" s="20" t="str">
        <f t="shared" si="23"/>
        <v>*</v>
      </c>
      <c r="BS249" s="244" t="str">
        <f t="shared" si="24"/>
        <v/>
      </c>
      <c r="BT249" s="8" t="str">
        <f>IF(BN249="","",SUBSTITUTE(BM249," ","")&amp;SUBSTITUTE(BN249," ",""))</f>
        <v/>
      </c>
    </row>
    <row r="250" spans="1:72" hidden="1">
      <c r="A250" s="49" t="str">
        <f t="shared" si="21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241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5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13" t="str">
        <f t="shared" si="22"/>
        <v>*</v>
      </c>
      <c r="BR250" s="20" t="str">
        <f t="shared" si="23"/>
        <v>*</v>
      </c>
      <c r="BS250" s="244" t="str">
        <f t="shared" si="24"/>
        <v/>
      </c>
      <c r="BT250" s="8" t="str">
        <f>IF(BN250="","",SUBSTITUTE(BM250," ","")&amp;SUBSTITUTE(BN250," ",""))</f>
        <v/>
      </c>
    </row>
    <row r="251" spans="1:72" hidden="1">
      <c r="A251" s="49" t="str">
        <f t="shared" si="21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242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5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13" t="str">
        <f t="shared" si="22"/>
        <v>*</v>
      </c>
      <c r="BR251" s="20" t="str">
        <f t="shared" si="23"/>
        <v>*</v>
      </c>
      <c r="BS251" s="244" t="str">
        <f t="shared" si="24"/>
        <v/>
      </c>
      <c r="BT251" s="8" t="str">
        <f>IF(BN251="","",SUBSTITUTE(BM251," ","")&amp;SUBSTITUTE(BN251," ",""))</f>
        <v/>
      </c>
    </row>
    <row r="252" spans="1:72" hidden="1">
      <c r="A252" s="49" t="str">
        <f t="shared" si="21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243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5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13" t="str">
        <f t="shared" si="22"/>
        <v>*</v>
      </c>
      <c r="BR252" s="20" t="str">
        <f t="shared" si="23"/>
        <v>*</v>
      </c>
      <c r="BS252" s="244" t="str">
        <f t="shared" si="24"/>
        <v/>
      </c>
      <c r="BT252" s="8" t="str">
        <f>IF(BN252="","",SUBSTITUTE(BM252," ","")&amp;SUBSTITUTE(BN252," ",""))</f>
        <v/>
      </c>
    </row>
    <row r="253" spans="1:72" hidden="1">
      <c r="A253" s="49" t="str">
        <f t="shared" si="21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244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5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13" t="str">
        <f t="shared" si="22"/>
        <v>*</v>
      </c>
      <c r="BR253" s="20" t="str">
        <f t="shared" si="23"/>
        <v>*</v>
      </c>
      <c r="BS253" s="244" t="str">
        <f t="shared" si="24"/>
        <v/>
      </c>
      <c r="BT253" s="8" t="str">
        <f>IF(BN253="","",SUBSTITUTE(BM253," ","")&amp;SUBSTITUTE(BN253," ",""))</f>
        <v/>
      </c>
    </row>
    <row r="254" spans="1:72" hidden="1">
      <c r="A254" s="49" t="str">
        <f t="shared" si="21"/>
        <v/>
      </c>
      <c r="B254" s="153"/>
      <c r="C254" s="154" t="str">
        <f>IF(BS_CONTROLE[[#This Row],[DATA]]="","",WEEKNUM(BS_CONTROLE[[#This Row],[DATA]]))</f>
        <v/>
      </c>
      <c r="D254" s="155"/>
      <c r="E254" s="235">
        <v>245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2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5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13" t="str">
        <f t="shared" si="22"/>
        <v>*</v>
      </c>
      <c r="BR254" s="20" t="str">
        <f t="shared" si="23"/>
        <v>*</v>
      </c>
      <c r="BS254" s="244" t="str">
        <f t="shared" si="24"/>
        <v/>
      </c>
      <c r="BT254" s="8" t="str">
        <f>IF(BN254="","",SUBSTITUTE(BM254," ","")&amp;SUBSTITUTE(BN254," ",""))</f>
        <v/>
      </c>
    </row>
    <row r="255" spans="1:72" hidden="1">
      <c r="A255" s="49" t="str">
        <f t="shared" si="21"/>
        <v/>
      </c>
      <c r="B255" s="153"/>
      <c r="C255" s="154" t="str">
        <f>IF(BS_CONTROLE[[#This Row],[DATA]]="","",WEEKNUM(BS_CONTROLE[[#This Row],[DATA]]))</f>
        <v/>
      </c>
      <c r="D255" s="155"/>
      <c r="E255" s="234">
        <v>246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5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13" t="str">
        <f t="shared" si="22"/>
        <v>*</v>
      </c>
      <c r="BR255" s="20" t="str">
        <f t="shared" si="23"/>
        <v>*</v>
      </c>
      <c r="BS255" s="244" t="str">
        <f t="shared" si="24"/>
        <v/>
      </c>
      <c r="BT255" s="8" t="str">
        <f>IF(BN255="","",SUBSTITUTE(BM255," ","")&amp;SUBSTITUTE(BN255," ",""))</f>
        <v/>
      </c>
    </row>
    <row r="256" spans="1:72" hidden="1">
      <c r="A256" s="49" t="str">
        <f t="shared" si="21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247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5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13" t="str">
        <f t="shared" si="22"/>
        <v>*</v>
      </c>
      <c r="BR256" s="20" t="str">
        <f t="shared" si="23"/>
        <v>*</v>
      </c>
      <c r="BS256" s="244" t="str">
        <f t="shared" si="24"/>
        <v/>
      </c>
      <c r="BT256" s="8" t="str">
        <f>IF(BN256="","",SUBSTITUTE(BM256," ","")&amp;SUBSTITUTE(BN256," ",""))</f>
        <v/>
      </c>
    </row>
    <row r="257" spans="1:72" hidden="1">
      <c r="A257" s="49" t="str">
        <f t="shared" si="21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248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5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13" t="str">
        <f t="shared" si="22"/>
        <v>*</v>
      </c>
      <c r="BR257" s="20" t="str">
        <f t="shared" si="23"/>
        <v>*</v>
      </c>
      <c r="BS257" s="244" t="str">
        <f t="shared" si="24"/>
        <v/>
      </c>
      <c r="BT257" s="8" t="str">
        <f>IF(BN257="","",SUBSTITUTE(BM257," ","")&amp;SUBSTITUTE(BN257," ",""))</f>
        <v/>
      </c>
    </row>
    <row r="258" spans="1:72" hidden="1">
      <c r="A258" s="49" t="str">
        <f t="shared" si="21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249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5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13" t="str">
        <f t="shared" si="22"/>
        <v>*</v>
      </c>
      <c r="BR258" s="20" t="str">
        <f t="shared" si="23"/>
        <v>*</v>
      </c>
      <c r="BS258" s="244" t="str">
        <f t="shared" si="24"/>
        <v/>
      </c>
      <c r="BT258" s="8" t="str">
        <f>IF(BN258="","",SUBSTITUTE(BM258," ","")&amp;SUBSTITUTE(BN258," ",""))</f>
        <v/>
      </c>
    </row>
    <row r="259" spans="1:72" hidden="1">
      <c r="A259" s="49" t="str">
        <f t="shared" si="21"/>
        <v/>
      </c>
      <c r="B259" s="153"/>
      <c r="C259" s="154" t="str">
        <f>IF(BS_CONTROLE[[#This Row],[DATA]]="","",WEEKNUM(BS_CONTROLE[[#This Row],[DATA]]))</f>
        <v/>
      </c>
      <c r="D259" s="159"/>
      <c r="E259" s="234">
        <v>250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5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13" t="str">
        <f t="shared" si="22"/>
        <v>*</v>
      </c>
      <c r="BR259" s="20" t="str">
        <f t="shared" si="23"/>
        <v>*</v>
      </c>
      <c r="BS259" s="244" t="str">
        <f t="shared" si="24"/>
        <v/>
      </c>
      <c r="BT259" s="8" t="str">
        <f>IF(BN259="","",SUBSTITUTE(BM259," ","")&amp;SUBSTITUTE(BN259," ",""))</f>
        <v/>
      </c>
    </row>
    <row r="260" spans="1:72" hidden="1">
      <c r="A260" s="49" t="str">
        <f t="shared" si="21"/>
        <v/>
      </c>
      <c r="B260" s="153"/>
      <c r="C260" s="154" t="str">
        <f>IF(BS_CONTROLE[[#This Row],[DATA]]="","",WEEKNUM(BS_CONTROLE[[#This Row],[DATA]]))</f>
        <v/>
      </c>
      <c r="D260" s="155"/>
      <c r="E260" s="234">
        <v>251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2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5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13" t="str">
        <f t="shared" si="22"/>
        <v>*</v>
      </c>
      <c r="BR260" s="20" t="str">
        <f t="shared" si="23"/>
        <v>*</v>
      </c>
      <c r="BS260" s="244" t="str">
        <f t="shared" si="24"/>
        <v/>
      </c>
      <c r="BT260" s="8" t="str">
        <f>IF(BN260="","",SUBSTITUTE(BM260," ","")&amp;SUBSTITUTE(BN260," ",""))</f>
        <v/>
      </c>
    </row>
    <row r="261" spans="1:72" hidden="1">
      <c r="A261" s="49" t="str">
        <f t="shared" si="21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252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5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13" t="str">
        <f t="shared" si="22"/>
        <v>*</v>
      </c>
      <c r="BR261" s="20" t="str">
        <f t="shared" si="23"/>
        <v>*</v>
      </c>
      <c r="BS261" s="244" t="str">
        <f t="shared" si="24"/>
        <v/>
      </c>
      <c r="BT261" s="8" t="str">
        <f>IF(BN261="","",SUBSTITUTE(BM261," ","")&amp;SUBSTITUTE(BN261," ",""))</f>
        <v/>
      </c>
    </row>
    <row r="262" spans="1:72" hidden="1">
      <c r="A262" s="49" t="str">
        <f t="shared" si="21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253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5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13" t="str">
        <f t="shared" si="22"/>
        <v>*</v>
      </c>
      <c r="BR262" s="20" t="str">
        <f t="shared" si="23"/>
        <v>*</v>
      </c>
      <c r="BS262" s="244" t="str">
        <f t="shared" si="24"/>
        <v/>
      </c>
      <c r="BT262" s="8" t="str">
        <f>IF(BN262="","",SUBSTITUTE(BM262," ","")&amp;SUBSTITUTE(BN262," ",""))</f>
        <v/>
      </c>
    </row>
    <row r="263" spans="1:72" hidden="1">
      <c r="A263" s="49" t="str">
        <f t="shared" si="21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254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5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13" t="str">
        <f t="shared" si="22"/>
        <v>*</v>
      </c>
      <c r="BR263" s="20" t="str">
        <f t="shared" si="23"/>
        <v>*</v>
      </c>
      <c r="BS263" s="244" t="str">
        <f t="shared" si="24"/>
        <v/>
      </c>
      <c r="BT263" s="8" t="str">
        <f>IF(BN263="","",SUBSTITUTE(BM263," ","")&amp;SUBSTITUTE(BN263," ",""))</f>
        <v/>
      </c>
    </row>
    <row r="264" spans="1:72" hidden="1">
      <c r="A264" s="49" t="str">
        <f t="shared" si="21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255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5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13" t="str">
        <f t="shared" si="22"/>
        <v>*</v>
      </c>
      <c r="BR264" s="20" t="str">
        <f t="shared" si="23"/>
        <v>*</v>
      </c>
      <c r="BS264" s="244" t="str">
        <f t="shared" si="24"/>
        <v/>
      </c>
      <c r="BT264" s="8" t="str">
        <f>IF(BN264="","",SUBSTITUTE(BM264," ","")&amp;SUBSTITUTE(BN264," ",""))</f>
        <v/>
      </c>
    </row>
    <row r="265" spans="1:72" hidden="1">
      <c r="A265" s="49" t="str">
        <f t="shared" si="21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256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2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5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13" t="str">
        <f t="shared" si="22"/>
        <v>*</v>
      </c>
      <c r="BR265" s="20" t="str">
        <f t="shared" si="23"/>
        <v>*</v>
      </c>
      <c r="BS265" s="244" t="str">
        <f t="shared" si="24"/>
        <v/>
      </c>
      <c r="BT265" s="8" t="str">
        <f>IF(BN265="","",SUBSTITUTE(BM265," ","")&amp;SUBSTITUTE(BN265," ",""))</f>
        <v/>
      </c>
    </row>
    <row r="266" spans="1:72" hidden="1">
      <c r="A266" s="49" t="str">
        <f t="shared" ref="A266:A329" si="26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5">
        <v>257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5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13" t="str">
        <f t="shared" ref="BQ266:BQ329" si="27">IF(OR(B266="",F266=""),"*",AY266/P266)</f>
        <v>*</v>
      </c>
      <c r="BR266" s="20" t="str">
        <f t="shared" ref="BR266:BR329" si="28">IF(OR(B266="",F266=""),"*",BA266/Q266)</f>
        <v>*</v>
      </c>
      <c r="BS266" s="244" t="str">
        <f t="shared" ref="BS266:BS329" si="29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 hidden="1">
      <c r="A267" s="49" t="str">
        <f t="shared" si="26"/>
        <v/>
      </c>
      <c r="B267" s="153"/>
      <c r="C267" s="154" t="str">
        <f>IF(BS_CONTROLE[[#This Row],[DATA]]="","",WEEKNUM(BS_CONTROLE[[#This Row],[DATA]]))</f>
        <v/>
      </c>
      <c r="D267" s="155"/>
      <c r="E267" s="234">
        <v>258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5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13" t="str">
        <f t="shared" si="27"/>
        <v>*</v>
      </c>
      <c r="BR267" s="20" t="str">
        <f t="shared" si="28"/>
        <v>*</v>
      </c>
      <c r="BS267" s="244" t="str">
        <f t="shared" si="29"/>
        <v/>
      </c>
      <c r="BT267" s="8" t="str">
        <f>IF(BN267="","",SUBSTITUTE(BM267," ","")&amp;SUBSTITUTE(BN267," ",""))</f>
        <v/>
      </c>
    </row>
    <row r="268" spans="1:72" hidden="1">
      <c r="A268" s="49" t="str">
        <f t="shared" si="26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259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5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13" t="str">
        <f t="shared" si="27"/>
        <v>*</v>
      </c>
      <c r="BR268" s="20" t="str">
        <f t="shared" si="28"/>
        <v>*</v>
      </c>
      <c r="BS268" s="244" t="str">
        <f t="shared" si="29"/>
        <v/>
      </c>
      <c r="BT268" s="8" t="str">
        <f>IF(BN268="","",SUBSTITUTE(BM268," ","")&amp;SUBSTITUTE(BN268," ",""))</f>
        <v/>
      </c>
    </row>
    <row r="269" spans="1:72" hidden="1">
      <c r="A269" s="49" t="str">
        <f t="shared" si="26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260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5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13" t="str">
        <f t="shared" si="27"/>
        <v>*</v>
      </c>
      <c r="BR269" s="20" t="str">
        <f t="shared" si="28"/>
        <v>*</v>
      </c>
      <c r="BS269" s="244" t="str">
        <f t="shared" si="29"/>
        <v/>
      </c>
      <c r="BT269" s="8" t="str">
        <f>IF(BN269="","",SUBSTITUTE(BM269," ","")&amp;SUBSTITUTE(BN269," ",""))</f>
        <v/>
      </c>
    </row>
    <row r="270" spans="1:72" ht="21" hidden="1" customHeight="1">
      <c r="A270" s="49" t="str">
        <f t="shared" si="26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261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5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13" t="str">
        <f t="shared" si="27"/>
        <v>*</v>
      </c>
      <c r="BR270" s="20" t="str">
        <f t="shared" si="28"/>
        <v>*</v>
      </c>
      <c r="BS270" s="244" t="str">
        <f t="shared" si="29"/>
        <v/>
      </c>
      <c r="BT270" s="8" t="str">
        <f>IF(BN270="","",SUBSTITUTE(BM270," ","")&amp;SUBSTITUTE(BN270," ",""))</f>
        <v/>
      </c>
    </row>
    <row r="271" spans="1:72" hidden="1">
      <c r="A271" s="49" t="str">
        <f t="shared" si="26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262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0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13" t="str">
        <f t="shared" si="27"/>
        <v>*</v>
      </c>
      <c r="BR271" s="20" t="str">
        <f t="shared" si="28"/>
        <v>*</v>
      </c>
      <c r="BS271" s="244" t="str">
        <f t="shared" si="29"/>
        <v/>
      </c>
      <c r="BT271" s="8" t="str">
        <f>IF(BN271="","",SUBSTITUTE(BM271," ","")&amp;SUBSTITUTE(BN271," ",""))</f>
        <v/>
      </c>
    </row>
    <row r="272" spans="1:72" hidden="1">
      <c r="A272" s="49" t="str">
        <f t="shared" si="26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263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0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13" t="str">
        <f t="shared" si="27"/>
        <v>*</v>
      </c>
      <c r="BR272" s="20" t="str">
        <f t="shared" si="28"/>
        <v>*</v>
      </c>
      <c r="BS272" s="244" t="str">
        <f t="shared" si="29"/>
        <v/>
      </c>
      <c r="BT272" s="8" t="str">
        <f>IF(BN272="","",SUBSTITUTE(BM272," ","")&amp;SUBSTITUTE(BN272," ",""))</f>
        <v/>
      </c>
    </row>
    <row r="273" spans="1:72" hidden="1">
      <c r="A273" s="49" t="str">
        <f t="shared" si="26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264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0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13" t="str">
        <f t="shared" si="27"/>
        <v>*</v>
      </c>
      <c r="BR273" s="20" t="str">
        <f t="shared" si="28"/>
        <v>*</v>
      </c>
      <c r="BS273" s="244" t="str">
        <f t="shared" si="29"/>
        <v/>
      </c>
      <c r="BT273" s="8" t="str">
        <f>IF(BN273="","",SUBSTITUTE(BM273," ","")&amp;SUBSTITUTE(BN273," ",""))</f>
        <v/>
      </c>
    </row>
    <row r="274" spans="1:72" hidden="1">
      <c r="A274" s="49" t="str">
        <f t="shared" si="26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265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0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13" t="str">
        <f t="shared" si="27"/>
        <v>*</v>
      </c>
      <c r="BR274" s="20" t="str">
        <f t="shared" si="28"/>
        <v>*</v>
      </c>
      <c r="BS274" s="244" t="str">
        <f t="shared" si="29"/>
        <v/>
      </c>
      <c r="BT274" s="8" t="str">
        <f>IF(BN274="","",SUBSTITUTE(BM274," ","")&amp;SUBSTITUTE(BN274," ",""))</f>
        <v/>
      </c>
    </row>
    <row r="275" spans="1:72" hidden="1">
      <c r="A275" s="49" t="str">
        <f t="shared" si="26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266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0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13" t="str">
        <f t="shared" si="27"/>
        <v>*</v>
      </c>
      <c r="BR275" s="20" t="str">
        <f t="shared" si="28"/>
        <v>*</v>
      </c>
      <c r="BS275" s="244" t="str">
        <f t="shared" si="29"/>
        <v/>
      </c>
      <c r="BT275" s="8" t="str">
        <f>IF(BN275="","",SUBSTITUTE(BM275," ","")&amp;SUBSTITUTE(BN275," ",""))</f>
        <v/>
      </c>
    </row>
    <row r="276" spans="1:72" hidden="1">
      <c r="A276" s="49" t="str">
        <f t="shared" si="26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267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0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13" t="str">
        <f t="shared" si="27"/>
        <v>*</v>
      </c>
      <c r="BR276" s="20" t="str">
        <f t="shared" si="28"/>
        <v>*</v>
      </c>
      <c r="BS276" s="244" t="str">
        <f t="shared" si="29"/>
        <v/>
      </c>
      <c r="BT276" s="8" t="str">
        <f>IF(BN276="","",SUBSTITUTE(BM276," ","")&amp;SUBSTITUTE(BN276," ",""))</f>
        <v/>
      </c>
    </row>
    <row r="277" spans="1:72" hidden="1">
      <c r="A277" s="49" t="str">
        <f t="shared" si="26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268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0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13" t="str">
        <f t="shared" si="27"/>
        <v>*</v>
      </c>
      <c r="BR277" s="20" t="str">
        <f t="shared" si="28"/>
        <v>*</v>
      </c>
      <c r="BS277" s="244" t="str">
        <f t="shared" si="29"/>
        <v/>
      </c>
      <c r="BT277" s="8" t="str">
        <f>IF(BN277="","",SUBSTITUTE(BM277," ","")&amp;SUBSTITUTE(BN277," ",""))</f>
        <v/>
      </c>
    </row>
    <row r="278" spans="1:72" hidden="1">
      <c r="A278" s="49" t="str">
        <f t="shared" si="26"/>
        <v/>
      </c>
      <c r="B278" s="153"/>
      <c r="C278" s="154" t="str">
        <f>IF(BS_CONTROLE[[#This Row],[DATA]]="","",WEEKNUM(BS_CONTROLE[[#This Row],[DATA]]))</f>
        <v/>
      </c>
      <c r="D278" s="159"/>
      <c r="E278" s="235">
        <v>269</v>
      </c>
      <c r="F278" s="222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2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0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13" t="str">
        <f t="shared" si="27"/>
        <v>*</v>
      </c>
      <c r="BR278" s="20" t="str">
        <f t="shared" si="28"/>
        <v>*</v>
      </c>
      <c r="BS278" s="244" t="str">
        <f t="shared" si="29"/>
        <v/>
      </c>
      <c r="BT278" s="8" t="str">
        <f>IF(BN278="","",SUBSTITUTE(BM278," ","")&amp;SUBSTITUTE(BN278," ",""))</f>
        <v/>
      </c>
    </row>
    <row r="279" spans="1:72" ht="20.25" hidden="1" customHeight="1">
      <c r="A279" s="49" t="str">
        <f t="shared" si="26"/>
        <v/>
      </c>
      <c r="B279" s="153"/>
      <c r="C279" s="154" t="str">
        <f>IF(BS_CONTROLE[[#This Row],[DATA]]="","",WEEKNUM(BS_CONTROLE[[#This Row],[DATA]]))</f>
        <v/>
      </c>
      <c r="D279" s="155"/>
      <c r="E279" s="234">
        <v>270</v>
      </c>
      <c r="F279" s="140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0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13" t="str">
        <f t="shared" si="27"/>
        <v>*</v>
      </c>
      <c r="BR279" s="20" t="str">
        <f t="shared" si="28"/>
        <v>*</v>
      </c>
      <c r="BS279" s="244" t="str">
        <f t="shared" si="29"/>
        <v/>
      </c>
      <c r="BT279" s="8" t="str">
        <f>IF(BN279="","",SUBSTITUTE(BM279," ","")&amp;SUBSTITUTE(BN279," ",""))</f>
        <v/>
      </c>
    </row>
    <row r="280" spans="1:72" hidden="1">
      <c r="A280" s="49" t="str">
        <f t="shared" si="26"/>
        <v/>
      </c>
      <c r="B280" s="153"/>
      <c r="C280" s="154" t="str">
        <f>IF(BS_CONTROLE[[#This Row],[DATA]]="","",WEEKNUM(BS_CONTROLE[[#This Row],[DATA]]))</f>
        <v/>
      </c>
      <c r="D280" s="159"/>
      <c r="E280" s="234">
        <v>271</v>
      </c>
      <c r="F280" s="222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0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13" t="str">
        <f t="shared" si="27"/>
        <v>*</v>
      </c>
      <c r="BR280" s="20" t="str">
        <f t="shared" si="28"/>
        <v>*</v>
      </c>
      <c r="BS280" s="244" t="str">
        <f t="shared" si="29"/>
        <v/>
      </c>
      <c r="BT280" s="8" t="str">
        <f>IF(BN280="","",SUBSTITUTE(BM280," ","")&amp;SUBSTITUTE(BN280," ",""))</f>
        <v/>
      </c>
    </row>
    <row r="281" spans="1:72" hidden="1">
      <c r="A281" s="49" t="str">
        <f t="shared" si="26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272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0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13" t="str">
        <f t="shared" si="27"/>
        <v>*</v>
      </c>
      <c r="BR281" s="20" t="str">
        <f t="shared" si="28"/>
        <v>*</v>
      </c>
      <c r="BS281" s="244" t="str">
        <f t="shared" si="29"/>
        <v/>
      </c>
      <c r="BT281" s="8" t="str">
        <f>IF(BN281="","",SUBSTITUTE(BM281," ","")&amp;SUBSTITUTE(BN281," ",""))</f>
        <v/>
      </c>
    </row>
    <row r="282" spans="1:72" hidden="1">
      <c r="A282" s="49" t="str">
        <f t="shared" si="26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273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0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13" t="str">
        <f t="shared" si="27"/>
        <v>*</v>
      </c>
      <c r="BR282" s="20" t="str">
        <f t="shared" si="28"/>
        <v>*</v>
      </c>
      <c r="BS282" s="244" t="str">
        <f t="shared" si="29"/>
        <v/>
      </c>
      <c r="BT282" s="8" t="str">
        <f>IF(BN282="","",SUBSTITUTE(BM282," ","")&amp;SUBSTITUTE(BN282," ",""))</f>
        <v/>
      </c>
    </row>
    <row r="283" spans="1:72" hidden="1">
      <c r="A283" s="49" t="str">
        <f t="shared" si="26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274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0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13" t="str">
        <f t="shared" si="27"/>
        <v>*</v>
      </c>
      <c r="BR283" s="20" t="str">
        <f t="shared" si="28"/>
        <v>*</v>
      </c>
      <c r="BS283" s="244" t="str">
        <f t="shared" si="29"/>
        <v/>
      </c>
      <c r="BT283" s="8" t="str">
        <f>IF(BN283="","",SUBSTITUTE(BM283," ","")&amp;SUBSTITUTE(BN283," ",""))</f>
        <v/>
      </c>
    </row>
    <row r="284" spans="1:72" hidden="1">
      <c r="A284" s="49" t="str">
        <f t="shared" si="26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275</v>
      </c>
      <c r="F284" s="140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0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13" t="str">
        <f t="shared" si="27"/>
        <v>*</v>
      </c>
      <c r="BR284" s="20" t="str">
        <f t="shared" si="28"/>
        <v>*</v>
      </c>
      <c r="BS284" s="244" t="str">
        <f t="shared" si="29"/>
        <v/>
      </c>
      <c r="BT284" s="8" t="str">
        <f>IF(BN284="","",SUBSTITUTE(BM284," ","")&amp;SUBSTITUTE(BN284," ",""))</f>
        <v/>
      </c>
    </row>
    <row r="285" spans="1:72" hidden="1">
      <c r="A285" s="49" t="str">
        <f t="shared" si="26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276</v>
      </c>
      <c r="F285" s="222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0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13" t="str">
        <f t="shared" si="27"/>
        <v>*</v>
      </c>
      <c r="BR285" s="20" t="str">
        <f t="shared" si="28"/>
        <v>*</v>
      </c>
      <c r="BS285" s="244" t="str">
        <f t="shared" si="29"/>
        <v/>
      </c>
      <c r="BT285" s="8" t="str">
        <f>IF(BN285="","",SUBSTITUTE(BM285," ","")&amp;SUBSTITUTE(BN285," ",""))</f>
        <v/>
      </c>
    </row>
    <row r="286" spans="1:72" hidden="1">
      <c r="A286" s="49" t="str">
        <f t="shared" si="26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277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0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13" t="str">
        <f t="shared" si="27"/>
        <v>*</v>
      </c>
      <c r="BR286" s="20" t="str">
        <f t="shared" si="28"/>
        <v>*</v>
      </c>
      <c r="BS286" s="244" t="str">
        <f t="shared" si="29"/>
        <v/>
      </c>
      <c r="BT286" s="8" t="str">
        <f>IF(BN286="","",SUBSTITUTE(BM286," ","")&amp;SUBSTITUTE(BN286," ",""))</f>
        <v/>
      </c>
    </row>
    <row r="287" spans="1:72" hidden="1">
      <c r="A287" s="49" t="str">
        <f t="shared" si="26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278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0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13" t="str">
        <f t="shared" si="27"/>
        <v>*</v>
      </c>
      <c r="BR287" s="20" t="str">
        <f t="shared" si="28"/>
        <v>*</v>
      </c>
      <c r="BS287" s="244" t="str">
        <f t="shared" si="29"/>
        <v/>
      </c>
      <c r="BT287" s="8" t="str">
        <f>IF(BN287="","",SUBSTITUTE(BM287," ","")&amp;SUBSTITUTE(BN287," ",""))</f>
        <v/>
      </c>
    </row>
    <row r="288" spans="1:72" hidden="1">
      <c r="A288" s="49" t="str">
        <f t="shared" si="26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279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0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13" t="str">
        <f t="shared" si="27"/>
        <v>*</v>
      </c>
      <c r="BR288" s="20" t="str">
        <f t="shared" si="28"/>
        <v>*</v>
      </c>
      <c r="BS288" s="244" t="str">
        <f t="shared" si="29"/>
        <v/>
      </c>
      <c r="BT288" s="8" t="str">
        <f>IF(BN288="","",SUBSTITUTE(BM288," ","")&amp;SUBSTITUTE(BN288," ",""))</f>
        <v/>
      </c>
    </row>
    <row r="289" spans="1:72" hidden="1">
      <c r="A289" s="49" t="str">
        <f t="shared" si="26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280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0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13" t="str">
        <f t="shared" si="27"/>
        <v>*</v>
      </c>
      <c r="BR289" s="20" t="str">
        <f t="shared" si="28"/>
        <v>*</v>
      </c>
      <c r="BS289" s="244" t="str">
        <f t="shared" si="29"/>
        <v/>
      </c>
      <c r="BT289" s="8" t="str">
        <f>IF(BN289="","",SUBSTITUTE(BM289," ","")&amp;SUBSTITUTE(BN289," ",""))</f>
        <v/>
      </c>
    </row>
    <row r="290" spans="1:72" hidden="1">
      <c r="A290" s="49" t="str">
        <f t="shared" si="26"/>
        <v/>
      </c>
      <c r="B290" s="153"/>
      <c r="C290" s="154" t="str">
        <f>IF(BS_CONTROLE[[#This Row],[DATA]]="","",WEEKNUM(BS_CONTROLE[[#This Row],[DATA]]))</f>
        <v/>
      </c>
      <c r="D290" s="155"/>
      <c r="E290" s="235">
        <v>281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0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13" t="str">
        <f t="shared" si="27"/>
        <v>*</v>
      </c>
      <c r="BR290" s="20" t="str">
        <f t="shared" si="28"/>
        <v>*</v>
      </c>
      <c r="BS290" s="244" t="str">
        <f t="shared" si="29"/>
        <v/>
      </c>
      <c r="BT290" s="8" t="str">
        <f>IF(BN290="","",SUBSTITUTE(BM290," ","")&amp;SUBSTITUTE(BN290," ",""))</f>
        <v/>
      </c>
    </row>
    <row r="291" spans="1:72" hidden="1">
      <c r="A291" s="49" t="str">
        <f t="shared" si="26"/>
        <v/>
      </c>
      <c r="B291" s="153"/>
      <c r="C291" s="154" t="str">
        <f>IF(BS_CONTROLE[[#This Row],[DATA]]="","",WEEKNUM(BS_CONTROLE[[#This Row],[DATA]]))</f>
        <v/>
      </c>
      <c r="D291" s="155"/>
      <c r="E291" s="234">
        <v>282</v>
      </c>
      <c r="F291" s="140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0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13" t="str">
        <f t="shared" si="27"/>
        <v>*</v>
      </c>
      <c r="BR291" s="20" t="str">
        <f t="shared" si="28"/>
        <v>*</v>
      </c>
      <c r="BS291" s="244" t="str">
        <f t="shared" si="29"/>
        <v/>
      </c>
      <c r="BT291" s="8" t="str">
        <f>IF(BN291="","",SUBSTITUTE(BM291," ","")&amp;SUBSTITUTE(BN291," ",""))</f>
        <v/>
      </c>
    </row>
    <row r="292" spans="1:72" hidden="1">
      <c r="A292" s="49" t="str">
        <f t="shared" si="26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283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0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13" t="str">
        <f t="shared" si="27"/>
        <v>*</v>
      </c>
      <c r="BR292" s="20" t="str">
        <f t="shared" si="28"/>
        <v>*</v>
      </c>
      <c r="BS292" s="244" t="str">
        <f t="shared" si="29"/>
        <v/>
      </c>
      <c r="BT292" s="8" t="str">
        <f>IF(BN292="","",SUBSTITUTE(BM292," ","")&amp;SUBSTITUTE(BN292," ",""))</f>
        <v/>
      </c>
    </row>
    <row r="293" spans="1:72" hidden="1">
      <c r="A293" s="49" t="str">
        <f t="shared" si="26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284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0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13" t="str">
        <f t="shared" si="27"/>
        <v>*</v>
      </c>
      <c r="BR293" s="20" t="str">
        <f t="shared" si="28"/>
        <v>*</v>
      </c>
      <c r="BS293" s="244" t="str">
        <f t="shared" si="29"/>
        <v/>
      </c>
      <c r="BT293" s="8" t="str">
        <f>IF(BN293="","",SUBSTITUTE(BM293," ","")&amp;SUBSTITUTE(BN293," ",""))</f>
        <v/>
      </c>
    </row>
    <row r="294" spans="1:72" hidden="1">
      <c r="A294" s="49" t="str">
        <f t="shared" si="26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285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0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13" t="str">
        <f t="shared" si="27"/>
        <v>*</v>
      </c>
      <c r="BR294" s="20" t="str">
        <f t="shared" si="28"/>
        <v>*</v>
      </c>
      <c r="BS294" s="244" t="str">
        <f t="shared" si="29"/>
        <v/>
      </c>
      <c r="BT294" s="8" t="str">
        <f>IF(BN294="","",SUBSTITUTE(BM294," ","")&amp;SUBSTITUTE(BN294," ",""))</f>
        <v/>
      </c>
    </row>
    <row r="295" spans="1:72" hidden="1">
      <c r="A295" s="49" t="str">
        <f t="shared" si="26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286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0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13" t="str">
        <f t="shared" si="27"/>
        <v>*</v>
      </c>
      <c r="BR295" s="20" t="str">
        <f t="shared" si="28"/>
        <v>*</v>
      </c>
      <c r="BS295" s="244" t="str">
        <f t="shared" si="29"/>
        <v/>
      </c>
      <c r="BT295" s="8" t="str">
        <f>IF(BN295="","",SUBSTITUTE(BM295," ","")&amp;SUBSTITUTE(BN295," ",""))</f>
        <v/>
      </c>
    </row>
    <row r="296" spans="1:72" hidden="1">
      <c r="A296" s="49" t="str">
        <f t="shared" si="26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287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0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13" t="str">
        <f t="shared" si="27"/>
        <v>*</v>
      </c>
      <c r="BR296" s="20" t="str">
        <f t="shared" si="28"/>
        <v>*</v>
      </c>
      <c r="BS296" s="244" t="str">
        <f t="shared" si="29"/>
        <v/>
      </c>
      <c r="BT296" s="8" t="str">
        <f>IF(BN296="","",SUBSTITUTE(BM296," ","")&amp;SUBSTITUTE(BN296," ",""))</f>
        <v/>
      </c>
    </row>
    <row r="297" spans="1:72" hidden="1">
      <c r="A297" s="49" t="str">
        <f t="shared" si="26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288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0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13" t="str">
        <f t="shared" si="27"/>
        <v>*</v>
      </c>
      <c r="BR297" s="20" t="str">
        <f t="shared" si="28"/>
        <v>*</v>
      </c>
      <c r="BS297" s="244" t="str">
        <f t="shared" si="29"/>
        <v/>
      </c>
      <c r="BT297" s="8" t="str">
        <f>IF(BN297="","",SUBSTITUTE(BM297," ","")&amp;SUBSTITUTE(BN297," ",""))</f>
        <v/>
      </c>
    </row>
    <row r="298" spans="1:72" hidden="1">
      <c r="A298" s="49" t="str">
        <f t="shared" si="26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289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0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13" t="str">
        <f t="shared" si="27"/>
        <v>*</v>
      </c>
      <c r="BR298" s="20" t="str">
        <f t="shared" si="28"/>
        <v>*</v>
      </c>
      <c r="BS298" s="244" t="str">
        <f t="shared" si="29"/>
        <v/>
      </c>
      <c r="BT298" s="8" t="str">
        <f>IF(BN298="","",SUBSTITUTE(BM298," ","")&amp;SUBSTITUTE(BN298," ",""))</f>
        <v/>
      </c>
    </row>
    <row r="299" spans="1:72" hidden="1">
      <c r="A299" s="49" t="str">
        <f t="shared" si="26"/>
        <v/>
      </c>
      <c r="B299" s="153"/>
      <c r="C299" s="154" t="str">
        <f>IF(BS_CONTROLE[[#This Row],[DATA]]="","",WEEKNUM(BS_CONTROLE[[#This Row],[DATA]]))</f>
        <v/>
      </c>
      <c r="D299" s="159"/>
      <c r="E299" s="234">
        <v>290</v>
      </c>
      <c r="F299" s="222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2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0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13" t="str">
        <f t="shared" si="27"/>
        <v>*</v>
      </c>
      <c r="BR299" s="20" t="str">
        <f t="shared" si="28"/>
        <v>*</v>
      </c>
      <c r="BS299" s="244" t="str">
        <f t="shared" si="29"/>
        <v/>
      </c>
      <c r="BT299" s="8" t="str">
        <f>IF(BN299="","",SUBSTITUTE(BM299," ","")&amp;SUBSTITUTE(BN299," ",""))</f>
        <v/>
      </c>
    </row>
    <row r="300" spans="1:72" hidden="1">
      <c r="A300" s="49" t="str">
        <f t="shared" si="26"/>
        <v/>
      </c>
      <c r="B300" s="153"/>
      <c r="C300" s="154" t="str">
        <f>IF(BS_CONTROLE[[#This Row],[DATA]]="","",WEEKNUM(BS_CONTROLE[[#This Row],[DATA]]))</f>
        <v/>
      </c>
      <c r="D300" s="155"/>
      <c r="E300" s="234">
        <v>291</v>
      </c>
      <c r="F300" s="140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0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13" t="str">
        <f t="shared" si="27"/>
        <v>*</v>
      </c>
      <c r="BR300" s="20" t="str">
        <f t="shared" si="28"/>
        <v>*</v>
      </c>
      <c r="BS300" s="244" t="str">
        <f t="shared" si="29"/>
        <v/>
      </c>
      <c r="BT300" s="8" t="str">
        <f>IF(BN300="","",SUBSTITUTE(BM300," ","")&amp;SUBSTITUTE(BN300," ",""))</f>
        <v/>
      </c>
    </row>
    <row r="301" spans="1:72" hidden="1">
      <c r="A301" s="49" t="str">
        <f t="shared" si="26"/>
        <v/>
      </c>
      <c r="B301" s="153"/>
      <c r="C301" s="154" t="str">
        <f>IF(BS_CONTROLE[[#This Row],[DATA]]="","",WEEKNUM(BS_CONTROLE[[#This Row],[DATA]]))</f>
        <v/>
      </c>
      <c r="D301" s="159"/>
      <c r="E301" s="234">
        <v>292</v>
      </c>
      <c r="F301" s="222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2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0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13" t="str">
        <f t="shared" si="27"/>
        <v>*</v>
      </c>
      <c r="BR301" s="20" t="str">
        <f t="shared" si="28"/>
        <v>*</v>
      </c>
      <c r="BS301" s="244" t="str">
        <f t="shared" si="29"/>
        <v/>
      </c>
      <c r="BT301" s="8" t="str">
        <f>IF(BN301="","",SUBSTITUTE(BM301," ","")&amp;SUBSTITUTE(BN301," ",""))</f>
        <v/>
      </c>
    </row>
    <row r="302" spans="1:72" hidden="1">
      <c r="A302" s="49" t="str">
        <f t="shared" si="26"/>
        <v/>
      </c>
      <c r="B302" s="153"/>
      <c r="C302" s="154" t="str">
        <f>IF(BS_CONTROLE[[#This Row],[DATA]]="","",WEEKNUM(BS_CONTROLE[[#This Row],[DATA]]))</f>
        <v/>
      </c>
      <c r="D302" s="159"/>
      <c r="E302" s="235">
        <v>293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0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13" t="str">
        <f t="shared" si="27"/>
        <v>*</v>
      </c>
      <c r="BR302" s="20" t="str">
        <f t="shared" si="28"/>
        <v>*</v>
      </c>
      <c r="BS302" s="244" t="str">
        <f t="shared" si="29"/>
        <v/>
      </c>
      <c r="BT302" s="8" t="str">
        <f>IF(BN302="","",SUBSTITUTE(BM302," ","")&amp;SUBSTITUTE(BN302," ",""))</f>
        <v/>
      </c>
    </row>
    <row r="303" spans="1:72" hidden="1">
      <c r="A303" s="49" t="str">
        <f t="shared" si="26"/>
        <v/>
      </c>
      <c r="B303" s="153"/>
      <c r="C303" s="154" t="str">
        <f>IF(BS_CONTROLE[[#This Row],[DATA]]="","",WEEKNUM(BS_CONTROLE[[#This Row],[DATA]]))</f>
        <v/>
      </c>
      <c r="D303" s="159"/>
      <c r="E303" s="234">
        <v>294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0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13" t="str">
        <f t="shared" si="27"/>
        <v>*</v>
      </c>
      <c r="BR303" s="20" t="str">
        <f t="shared" si="28"/>
        <v>*</v>
      </c>
      <c r="BS303" s="244" t="str">
        <f t="shared" si="29"/>
        <v/>
      </c>
      <c r="BT303" s="8" t="str">
        <f>IF(BN303="","",SUBSTITUTE(BM303," ","")&amp;SUBSTITUTE(BN303," ",""))</f>
        <v/>
      </c>
    </row>
    <row r="304" spans="1:72" hidden="1">
      <c r="A304" s="49" t="str">
        <f t="shared" si="26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295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0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13" t="str">
        <f t="shared" si="27"/>
        <v>*</v>
      </c>
      <c r="BR304" s="20" t="str">
        <f t="shared" si="28"/>
        <v>*</v>
      </c>
      <c r="BS304" s="244" t="str">
        <f t="shared" si="29"/>
        <v/>
      </c>
      <c r="BT304" s="8" t="str">
        <f>IF(BN304="","",SUBSTITUTE(BM304," ","")&amp;SUBSTITUTE(BN304," ",""))</f>
        <v/>
      </c>
    </row>
    <row r="305" spans="1:72" hidden="1">
      <c r="A305" s="49" t="str">
        <f t="shared" si="26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296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0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13" t="str">
        <f t="shared" si="27"/>
        <v>*</v>
      </c>
      <c r="BR305" s="20" t="str">
        <f t="shared" si="28"/>
        <v>*</v>
      </c>
      <c r="BS305" s="244" t="str">
        <f t="shared" si="29"/>
        <v/>
      </c>
      <c r="BT305" s="8" t="str">
        <f>IF(BN305="","",SUBSTITUTE(BM305," ","")&amp;SUBSTITUTE(BN305," ",""))</f>
        <v/>
      </c>
    </row>
    <row r="306" spans="1:72" hidden="1">
      <c r="A306" s="49" t="str">
        <f t="shared" si="26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297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0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13" t="str">
        <f t="shared" si="27"/>
        <v>*</v>
      </c>
      <c r="BR306" s="20" t="str">
        <f t="shared" si="28"/>
        <v>*</v>
      </c>
      <c r="BS306" s="244" t="str">
        <f t="shared" si="29"/>
        <v/>
      </c>
      <c r="BT306" s="8" t="str">
        <f>IF(BN306="","",SUBSTITUTE(BM306," ","")&amp;SUBSTITUTE(BN306," ",""))</f>
        <v/>
      </c>
    </row>
    <row r="307" spans="1:72" hidden="1">
      <c r="A307" s="49" t="str">
        <f t="shared" si="26"/>
        <v/>
      </c>
      <c r="B307" s="153"/>
      <c r="C307" s="154" t="str">
        <f>IF(BS_CONTROLE[[#This Row],[DATA]]="","",WEEKNUM(BS_CONTROLE[[#This Row],[DATA]]))</f>
        <v/>
      </c>
      <c r="D307" s="155"/>
      <c r="E307" s="234">
        <v>298</v>
      </c>
      <c r="F307" s="140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0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13" t="str">
        <f t="shared" si="27"/>
        <v>*</v>
      </c>
      <c r="BR307" s="20" t="str">
        <f t="shared" si="28"/>
        <v>*</v>
      </c>
      <c r="BS307" s="244" t="str">
        <f t="shared" si="29"/>
        <v/>
      </c>
      <c r="BT307" s="8" t="str">
        <f>IF(BN307="","",SUBSTITUTE(BM307," ","")&amp;SUBSTITUTE(BN307," ",""))</f>
        <v/>
      </c>
    </row>
    <row r="308" spans="1:72" hidden="1">
      <c r="A308" s="49" t="str">
        <f t="shared" si="26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299</v>
      </c>
      <c r="F308" s="222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0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13" t="str">
        <f t="shared" si="27"/>
        <v>*</v>
      </c>
      <c r="BR308" s="20" t="str">
        <f t="shared" si="28"/>
        <v>*</v>
      </c>
      <c r="BS308" s="244" t="str">
        <f t="shared" si="29"/>
        <v/>
      </c>
      <c r="BT308" s="8" t="str">
        <f>IF(BN308="","",SUBSTITUTE(BM308," ","")&amp;SUBSTITUTE(BN308," ",""))</f>
        <v/>
      </c>
    </row>
    <row r="309" spans="1:72" hidden="1">
      <c r="A309" s="49" t="str">
        <f t="shared" si="26"/>
        <v/>
      </c>
      <c r="B309" s="153"/>
      <c r="C309" s="154" t="str">
        <f>IF(BS_CONTROLE[[#This Row],[DATA]]="","",WEEKNUM(BS_CONTROLE[[#This Row],[DATA]]))</f>
        <v/>
      </c>
      <c r="D309" s="155"/>
      <c r="E309" s="234">
        <v>300</v>
      </c>
      <c r="F309" s="140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0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13" t="str">
        <f t="shared" si="27"/>
        <v>*</v>
      </c>
      <c r="BR309" s="20" t="str">
        <f t="shared" si="28"/>
        <v>*</v>
      </c>
      <c r="BS309" s="244" t="str">
        <f t="shared" si="29"/>
        <v/>
      </c>
      <c r="BT309" s="8" t="str">
        <f>IF(BN309="","",SUBSTITUTE(BM309," ","")&amp;SUBSTITUTE(BN309," ",""))</f>
        <v/>
      </c>
    </row>
    <row r="310" spans="1:72" hidden="1">
      <c r="A310" s="49" t="str">
        <f t="shared" si="26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301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0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13" t="str">
        <f t="shared" si="27"/>
        <v>*</v>
      </c>
      <c r="BR310" s="20" t="str">
        <f t="shared" si="28"/>
        <v>*</v>
      </c>
      <c r="BS310" s="244" t="str">
        <f t="shared" si="29"/>
        <v/>
      </c>
      <c r="BT310" s="8" t="str">
        <f>IF(BN310="","",SUBSTITUTE(BM310," ","")&amp;SUBSTITUTE(BN310," ",""))</f>
        <v/>
      </c>
    </row>
    <row r="311" spans="1:72" hidden="1">
      <c r="A311" s="49" t="str">
        <f t="shared" si="26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302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0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13" t="str">
        <f t="shared" si="27"/>
        <v>*</v>
      </c>
      <c r="BR311" s="20" t="str">
        <f t="shared" si="28"/>
        <v>*</v>
      </c>
      <c r="BS311" s="244" t="str">
        <f t="shared" si="29"/>
        <v/>
      </c>
      <c r="BT311" s="8" t="str">
        <f>IF(BN311="","",SUBSTITUTE(BM311," ","")&amp;SUBSTITUTE(BN311," ",""))</f>
        <v/>
      </c>
    </row>
    <row r="312" spans="1:72" ht="24" hidden="1" customHeight="1">
      <c r="A312" s="49" t="str">
        <f t="shared" si="26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303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0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13" t="str">
        <f t="shared" si="27"/>
        <v>*</v>
      </c>
      <c r="BR312" s="20" t="str">
        <f t="shared" si="28"/>
        <v>*</v>
      </c>
      <c r="BS312" s="244" t="str">
        <f t="shared" si="29"/>
        <v/>
      </c>
      <c r="BT312" s="8" t="str">
        <f>IF(BN312="","",SUBSTITUTE(BM312," ","")&amp;SUBSTITUTE(BN312," ",""))</f>
        <v/>
      </c>
    </row>
    <row r="313" spans="1:72" ht="24" hidden="1" customHeight="1">
      <c r="A313" s="49" t="str">
        <f t="shared" si="26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304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0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13" t="str">
        <f t="shared" si="27"/>
        <v>*</v>
      </c>
      <c r="BR313" s="20" t="str">
        <f t="shared" si="28"/>
        <v>*</v>
      </c>
      <c r="BS313" s="244" t="str">
        <f t="shared" si="29"/>
        <v/>
      </c>
      <c r="BT313" s="8" t="str">
        <f>IF(BN313="","",SUBSTITUTE(BM313," ","")&amp;SUBSTITUTE(BN313," ",""))</f>
        <v/>
      </c>
    </row>
    <row r="314" spans="1:72" ht="24" hidden="1" customHeight="1">
      <c r="A314" s="49" t="str">
        <f t="shared" si="26"/>
        <v/>
      </c>
      <c r="B314" s="153"/>
      <c r="C314" s="154" t="str">
        <f>IF(BS_CONTROLE[[#This Row],[DATA]]="","",WEEKNUM(BS_CONTROLE[[#This Row],[DATA]]))</f>
        <v/>
      </c>
      <c r="D314" s="155"/>
      <c r="E314" s="235">
        <v>305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0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13" t="str">
        <f t="shared" si="27"/>
        <v>*</v>
      </c>
      <c r="BR314" s="20" t="str">
        <f t="shared" si="28"/>
        <v>*</v>
      </c>
      <c r="BS314" s="244" t="str">
        <f t="shared" si="29"/>
        <v/>
      </c>
      <c r="BT314" s="8" t="str">
        <f>IF(BN314="","",SUBSTITUTE(BM314," ","")&amp;SUBSTITUTE(BN314," ",""))</f>
        <v/>
      </c>
    </row>
    <row r="315" spans="1:72" ht="24" hidden="1" customHeight="1">
      <c r="A315" s="49" t="str">
        <f t="shared" si="26"/>
        <v/>
      </c>
      <c r="B315" s="153"/>
      <c r="C315" s="154" t="str">
        <f>IF(BS_CONTROLE[[#This Row],[DATA]]="","",WEEKNUM(BS_CONTROLE[[#This Row],[DATA]]))</f>
        <v/>
      </c>
      <c r="D315" s="155"/>
      <c r="E315" s="234">
        <v>306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0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13" t="str">
        <f t="shared" si="27"/>
        <v>*</v>
      </c>
      <c r="BR315" s="20" t="str">
        <f t="shared" si="28"/>
        <v>*</v>
      </c>
      <c r="BS315" s="244" t="str">
        <f t="shared" si="29"/>
        <v/>
      </c>
      <c r="BT315" s="8" t="str">
        <f>IF(BN315="","",SUBSTITUTE(BM315," ","")&amp;SUBSTITUTE(BN315," ",""))</f>
        <v/>
      </c>
    </row>
    <row r="316" spans="1:72" ht="24" hidden="1" customHeight="1">
      <c r="A316" s="49" t="str">
        <f t="shared" si="26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307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0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13" t="str">
        <f t="shared" si="27"/>
        <v>*</v>
      </c>
      <c r="BR316" s="20" t="str">
        <f t="shared" si="28"/>
        <v>*</v>
      </c>
      <c r="BS316" s="244" t="str">
        <f t="shared" si="29"/>
        <v/>
      </c>
      <c r="BT316" s="8" t="str">
        <f>IF(BN316="","",SUBSTITUTE(BM316," ","")&amp;SUBSTITUTE(BN316," ",""))</f>
        <v/>
      </c>
    </row>
    <row r="317" spans="1:72" hidden="1">
      <c r="A317" s="49" t="str">
        <f t="shared" si="26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308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0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13" t="str">
        <f t="shared" si="27"/>
        <v>*</v>
      </c>
      <c r="BR317" s="20" t="str">
        <f t="shared" si="28"/>
        <v>*</v>
      </c>
      <c r="BS317" s="244" t="str">
        <f t="shared" si="29"/>
        <v/>
      </c>
      <c r="BT317" s="8" t="str">
        <f>IF(BN317="","",SUBSTITUTE(BM317," ","")&amp;SUBSTITUTE(BN317," ",""))</f>
        <v/>
      </c>
    </row>
    <row r="318" spans="1:72" hidden="1">
      <c r="A318" s="49" t="str">
        <f t="shared" si="26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309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0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13" t="str">
        <f t="shared" si="27"/>
        <v>*</v>
      </c>
      <c r="BR318" s="20" t="str">
        <f t="shared" si="28"/>
        <v>*</v>
      </c>
      <c r="BS318" s="244" t="str">
        <f t="shared" si="29"/>
        <v/>
      </c>
      <c r="BT318" s="8" t="str">
        <f>IF(BN318="","",SUBSTITUTE(BM318," ","")&amp;SUBSTITUTE(BN318," ",""))</f>
        <v/>
      </c>
    </row>
    <row r="319" spans="1:72" hidden="1">
      <c r="A319" s="49" t="str">
        <f t="shared" si="26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310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0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13" t="str">
        <f t="shared" si="27"/>
        <v>*</v>
      </c>
      <c r="BR319" s="20" t="str">
        <f t="shared" si="28"/>
        <v>*</v>
      </c>
      <c r="BS319" s="244" t="str">
        <f t="shared" si="29"/>
        <v/>
      </c>
      <c r="BT319" s="8" t="str">
        <f>IF(BN319="","",SUBSTITUTE(BM319," ","")&amp;SUBSTITUTE(BN319," ",""))</f>
        <v/>
      </c>
    </row>
    <row r="320" spans="1:72" hidden="1">
      <c r="A320" s="49" t="str">
        <f t="shared" si="26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311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0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13" t="str">
        <f t="shared" si="27"/>
        <v>*</v>
      </c>
      <c r="BR320" s="20" t="str">
        <f t="shared" si="28"/>
        <v>*</v>
      </c>
      <c r="BS320" s="244" t="str">
        <f t="shared" si="29"/>
        <v/>
      </c>
      <c r="BT320" s="8" t="str">
        <f>IF(BN320="","",SUBSTITUTE(BM320," ","")&amp;SUBSTITUTE(BN320," ",""))</f>
        <v/>
      </c>
    </row>
    <row r="321" spans="1:72" hidden="1">
      <c r="A321" s="49" t="str">
        <f t="shared" si="26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312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0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13" t="str">
        <f t="shared" si="27"/>
        <v>*</v>
      </c>
      <c r="BR321" s="20" t="str">
        <f t="shared" si="28"/>
        <v>*</v>
      </c>
      <c r="BS321" s="244" t="str">
        <f t="shared" si="29"/>
        <v/>
      </c>
      <c r="BT321" s="8" t="str">
        <f>IF(BN321="","",SUBSTITUTE(BM321," ","")&amp;SUBSTITUTE(BN321," ",""))</f>
        <v/>
      </c>
    </row>
    <row r="322" spans="1:72" hidden="1">
      <c r="A322" s="49" t="str">
        <f t="shared" si="26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313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0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13" t="str">
        <f t="shared" si="27"/>
        <v>*</v>
      </c>
      <c r="BR322" s="20" t="str">
        <f t="shared" si="28"/>
        <v>*</v>
      </c>
      <c r="BS322" s="244" t="str">
        <f t="shared" si="29"/>
        <v/>
      </c>
      <c r="BT322" s="8" t="str">
        <f>IF(BN322="","",SUBSTITUTE(BM322," ","")&amp;SUBSTITUTE(BN322," ",""))</f>
        <v/>
      </c>
    </row>
    <row r="323" spans="1:72" hidden="1">
      <c r="A323" s="49" t="str">
        <f t="shared" si="26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314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0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13" t="str">
        <f t="shared" si="27"/>
        <v>*</v>
      </c>
      <c r="BR323" s="20" t="str">
        <f t="shared" si="28"/>
        <v>*</v>
      </c>
      <c r="BS323" s="244" t="str">
        <f t="shared" si="29"/>
        <v/>
      </c>
      <c r="BT323" s="8" t="str">
        <f>IF(BN323="","",SUBSTITUTE(BM323," ","")&amp;SUBSTITUTE(BN323," ",""))</f>
        <v/>
      </c>
    </row>
    <row r="324" spans="1:72" hidden="1">
      <c r="A324" s="49" t="str">
        <f t="shared" si="26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315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0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13" t="str">
        <f t="shared" si="27"/>
        <v>*</v>
      </c>
      <c r="BR324" s="20" t="str">
        <f t="shared" si="28"/>
        <v>*</v>
      </c>
      <c r="BS324" s="244" t="str">
        <f t="shared" si="29"/>
        <v/>
      </c>
      <c r="BT324" s="8" t="str">
        <f>IF(BN324="","",SUBSTITUTE(BM324," ","")&amp;SUBSTITUTE(BN324," ",""))</f>
        <v/>
      </c>
    </row>
    <row r="325" spans="1:72" hidden="1">
      <c r="A325" s="49" t="str">
        <f t="shared" si="26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316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0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13" t="str">
        <f t="shared" si="27"/>
        <v>*</v>
      </c>
      <c r="BR325" s="20" t="str">
        <f t="shared" si="28"/>
        <v>*</v>
      </c>
      <c r="BS325" s="244" t="str">
        <f t="shared" si="29"/>
        <v/>
      </c>
      <c r="BT325" s="8" t="str">
        <f>IF(BN325="","",SUBSTITUTE(BM325," ","")&amp;SUBSTITUTE(BN325," ",""))</f>
        <v/>
      </c>
    </row>
    <row r="326" spans="1:72" hidden="1">
      <c r="A326" s="49" t="str">
        <f t="shared" si="26"/>
        <v/>
      </c>
      <c r="B326" s="153"/>
      <c r="C326" s="154" t="str">
        <f>IF(BS_CONTROLE[[#This Row],[DATA]]="","",WEEKNUM(BS_CONTROLE[[#This Row],[DATA]]))</f>
        <v/>
      </c>
      <c r="D326" s="155"/>
      <c r="E326" s="235">
        <v>317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0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13" t="str">
        <f t="shared" si="27"/>
        <v>*</v>
      </c>
      <c r="BR326" s="20" t="str">
        <f t="shared" si="28"/>
        <v>*</v>
      </c>
      <c r="BS326" s="244" t="str">
        <f t="shared" si="29"/>
        <v/>
      </c>
      <c r="BT326" s="8" t="str">
        <f>IF(BN326="","",SUBSTITUTE(BM326," ","")&amp;SUBSTITUTE(BN326," ",""))</f>
        <v/>
      </c>
    </row>
    <row r="327" spans="1:72" hidden="1">
      <c r="A327" s="49" t="str">
        <f t="shared" si="26"/>
        <v/>
      </c>
      <c r="B327" s="153"/>
      <c r="C327" s="154" t="str">
        <f>IF(BS_CONTROLE[[#This Row],[DATA]]="","",WEEKNUM(BS_CONTROLE[[#This Row],[DATA]]))</f>
        <v/>
      </c>
      <c r="D327" s="155"/>
      <c r="E327" s="234">
        <v>318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0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13" t="str">
        <f t="shared" si="27"/>
        <v>*</v>
      </c>
      <c r="BR327" s="20" t="str">
        <f t="shared" si="28"/>
        <v>*</v>
      </c>
      <c r="BS327" s="244" t="str">
        <f t="shared" si="29"/>
        <v/>
      </c>
      <c r="BT327" s="8" t="str">
        <f>IF(BN327="","",SUBSTITUTE(BM327," ","")&amp;SUBSTITUTE(BN327," ",""))</f>
        <v/>
      </c>
    </row>
    <row r="328" spans="1:72" hidden="1">
      <c r="A328" s="49" t="str">
        <f t="shared" si="26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319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0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13" t="str">
        <f t="shared" si="27"/>
        <v>*</v>
      </c>
      <c r="BR328" s="20" t="str">
        <f t="shared" si="28"/>
        <v>*</v>
      </c>
      <c r="BS328" s="244" t="str">
        <f t="shared" si="29"/>
        <v/>
      </c>
      <c r="BT328" s="8" t="str">
        <f>IF(BN328="","",SUBSTITUTE(BM328," ","")&amp;SUBSTITUTE(BN328," ",""))</f>
        <v/>
      </c>
    </row>
    <row r="329" spans="1:72" hidden="1">
      <c r="A329" s="49" t="str">
        <f t="shared" si="26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320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0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13" t="str">
        <f t="shared" si="27"/>
        <v>*</v>
      </c>
      <c r="BR329" s="20" t="str">
        <f t="shared" si="28"/>
        <v>*</v>
      </c>
      <c r="BS329" s="244" t="str">
        <f t="shared" si="29"/>
        <v/>
      </c>
      <c r="BT329" s="8" t="str">
        <f>IF(BN329="","",SUBSTITUTE(BM329," ","")&amp;SUBSTITUTE(BN329," ",""))</f>
        <v/>
      </c>
    </row>
    <row r="330" spans="1:72" hidden="1">
      <c r="A330" s="49" t="str">
        <f t="shared" ref="A330:A393" si="31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4">
        <v>321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2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0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13" t="str">
        <f t="shared" ref="BQ330:BQ393" si="32">IF(OR(B330="",F330=""),"*",AY330/P330)</f>
        <v>*</v>
      </c>
      <c r="BR330" s="20" t="str">
        <f t="shared" ref="BR330:BR393" si="33">IF(OR(B330="",F330=""),"*",BA330/Q330)</f>
        <v>*</v>
      </c>
      <c r="BS330" s="244" t="str">
        <f t="shared" ref="BS330:BS393" si="34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 hidden="1">
      <c r="A331" s="49" t="str">
        <f t="shared" si="31"/>
        <v/>
      </c>
      <c r="B331" s="153"/>
      <c r="C331" s="154" t="str">
        <f>IF(BS_CONTROLE[[#This Row],[DATA]]="","",WEEKNUM(BS_CONTROLE[[#This Row],[DATA]]))</f>
        <v/>
      </c>
      <c r="D331" s="155"/>
      <c r="E331" s="234">
        <v>322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0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13" t="str">
        <f t="shared" si="32"/>
        <v>*</v>
      </c>
      <c r="BR331" s="20" t="str">
        <f t="shared" si="33"/>
        <v>*</v>
      </c>
      <c r="BS331" s="244" t="str">
        <f t="shared" si="34"/>
        <v/>
      </c>
      <c r="BT331" s="8" t="str">
        <f>IF(BN331="","",SUBSTITUTE(BM331," ","")&amp;SUBSTITUTE(BN331," ",""))</f>
        <v/>
      </c>
    </row>
    <row r="332" spans="1:72" hidden="1">
      <c r="A332" s="49" t="str">
        <f t="shared" si="31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323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0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13" t="str">
        <f t="shared" si="32"/>
        <v>*</v>
      </c>
      <c r="BR332" s="20" t="str">
        <f t="shared" si="33"/>
        <v>*</v>
      </c>
      <c r="BS332" s="244" t="str">
        <f t="shared" si="34"/>
        <v/>
      </c>
      <c r="BT332" s="8" t="str">
        <f>IF(BN332="","",SUBSTITUTE(BM332," ","")&amp;SUBSTITUTE(BN332," ",""))</f>
        <v/>
      </c>
    </row>
    <row r="333" spans="1:72" hidden="1">
      <c r="A333" s="49" t="str">
        <f t="shared" si="31"/>
        <v/>
      </c>
      <c r="B333" s="153"/>
      <c r="C333" s="154" t="str">
        <f>IF(BS_CONTROLE[[#This Row],[DATA]]="","",WEEKNUM(BS_CONTROLE[[#This Row],[DATA]]))</f>
        <v/>
      </c>
      <c r="D333" s="159"/>
      <c r="E333" s="234">
        <v>324</v>
      </c>
      <c r="F333" s="222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0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13" t="str">
        <f t="shared" si="32"/>
        <v>*</v>
      </c>
      <c r="BR333" s="20" t="str">
        <f t="shared" si="33"/>
        <v>*</v>
      </c>
      <c r="BS333" s="244" t="str">
        <f t="shared" si="34"/>
        <v/>
      </c>
      <c r="BT333" s="8" t="str">
        <f>IF(BN333="","",SUBSTITUTE(BM333," ","")&amp;SUBSTITUTE(BN333," ",""))</f>
        <v/>
      </c>
    </row>
    <row r="334" spans="1:72" hidden="1">
      <c r="A334" s="49" t="str">
        <f t="shared" si="31"/>
        <v/>
      </c>
      <c r="B334" s="153"/>
      <c r="C334" s="154" t="str">
        <f>IF(BS_CONTROLE[[#This Row],[DATA]]="","",WEEKNUM(BS_CONTROLE[[#This Row],[DATA]]))</f>
        <v/>
      </c>
      <c r="D334" s="155"/>
      <c r="E334" s="234">
        <v>325</v>
      </c>
      <c r="F334" s="140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0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13" t="str">
        <f t="shared" si="32"/>
        <v>*</v>
      </c>
      <c r="BR334" s="20" t="str">
        <f t="shared" si="33"/>
        <v>*</v>
      </c>
      <c r="BS334" s="244" t="str">
        <f t="shared" si="34"/>
        <v/>
      </c>
      <c r="BT334" s="8" t="str">
        <f>IF(BN334="","",SUBSTITUTE(BM334," ","")&amp;SUBSTITUTE(BN334," ",""))</f>
        <v/>
      </c>
    </row>
    <row r="335" spans="1:72" hidden="1">
      <c r="A335" s="49" t="str">
        <f t="shared" si="31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326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5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13" t="str">
        <f t="shared" si="32"/>
        <v>*</v>
      </c>
      <c r="BR335" s="20" t="str">
        <f t="shared" si="33"/>
        <v>*</v>
      </c>
      <c r="BS335" s="244" t="str">
        <f t="shared" si="34"/>
        <v/>
      </c>
      <c r="BT335" s="8" t="str">
        <f>IF(BN335="","",SUBSTITUTE(BM335," ","")&amp;SUBSTITUTE(BN335," ",""))</f>
        <v/>
      </c>
    </row>
    <row r="336" spans="1:72" hidden="1">
      <c r="A336" s="49" t="str">
        <f t="shared" si="31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327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5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13" t="str">
        <f t="shared" si="32"/>
        <v>*</v>
      </c>
      <c r="BR336" s="20" t="str">
        <f t="shared" si="33"/>
        <v>*</v>
      </c>
      <c r="BS336" s="244" t="str">
        <f t="shared" si="34"/>
        <v/>
      </c>
      <c r="BT336" s="8" t="str">
        <f>IF(BN336="","",SUBSTITUTE(BM336," ","")&amp;SUBSTITUTE(BN336," ",""))</f>
        <v/>
      </c>
    </row>
    <row r="337" spans="1:72" hidden="1">
      <c r="A337" s="49" t="str">
        <f t="shared" si="31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328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5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13" t="str">
        <f t="shared" si="32"/>
        <v>*</v>
      </c>
      <c r="BR337" s="20" t="str">
        <f t="shared" si="33"/>
        <v>*</v>
      </c>
      <c r="BS337" s="244" t="str">
        <f t="shared" si="34"/>
        <v/>
      </c>
      <c r="BT337" s="8" t="str">
        <f>IF(BN337="","",SUBSTITUTE(BM337," ","")&amp;SUBSTITUTE(BN337," ",""))</f>
        <v/>
      </c>
    </row>
    <row r="338" spans="1:72" hidden="1">
      <c r="A338" s="49" t="str">
        <f t="shared" si="31"/>
        <v/>
      </c>
      <c r="B338" s="153"/>
      <c r="C338" s="154" t="str">
        <f>IF(BS_CONTROLE[[#This Row],[DATA]]="","",WEEKNUM(BS_CONTROLE[[#This Row],[DATA]]))</f>
        <v/>
      </c>
      <c r="D338" s="155"/>
      <c r="E338" s="235">
        <v>329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5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13" t="str">
        <f t="shared" si="32"/>
        <v>*</v>
      </c>
      <c r="BR338" s="20" t="str">
        <f t="shared" si="33"/>
        <v>*</v>
      </c>
      <c r="BS338" s="244" t="str">
        <f t="shared" si="34"/>
        <v/>
      </c>
      <c r="BT338" s="8" t="str">
        <f>IF(BN338="","",SUBSTITUTE(BM338," ","")&amp;SUBSTITUTE(BN338," ",""))</f>
        <v/>
      </c>
    </row>
    <row r="339" spans="1:72" hidden="1">
      <c r="A339" s="49" t="str">
        <f t="shared" si="31"/>
        <v/>
      </c>
      <c r="B339" s="153"/>
      <c r="C339" s="154" t="str">
        <f>IF(BS_CONTROLE[[#This Row],[DATA]]="","",WEEKNUM(BS_CONTROLE[[#This Row],[DATA]]))</f>
        <v/>
      </c>
      <c r="D339" s="155"/>
      <c r="E339" s="234">
        <v>330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5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13" t="str">
        <f t="shared" si="32"/>
        <v>*</v>
      </c>
      <c r="BR339" s="20" t="str">
        <f t="shared" si="33"/>
        <v>*</v>
      </c>
      <c r="BS339" s="244" t="str">
        <f t="shared" si="34"/>
        <v/>
      </c>
      <c r="BT339" s="8" t="str">
        <f>IF(BN339="","",SUBSTITUTE(BM339," ","")&amp;SUBSTITUTE(BN339," ",""))</f>
        <v/>
      </c>
    </row>
    <row r="340" spans="1:72" hidden="1">
      <c r="A340" s="49" t="str">
        <f t="shared" si="31"/>
        <v/>
      </c>
      <c r="B340" s="153"/>
      <c r="C340" s="154" t="str">
        <f>IF(BS_CONTROLE[[#This Row],[DATA]]="","",WEEKNUM(BS_CONTROLE[[#This Row],[DATA]]))</f>
        <v/>
      </c>
      <c r="D340" s="159"/>
      <c r="E340" s="234">
        <v>331</v>
      </c>
      <c r="F340" s="222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5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13" t="str">
        <f t="shared" si="32"/>
        <v>*</v>
      </c>
      <c r="BR340" s="20" t="str">
        <f t="shared" si="33"/>
        <v>*</v>
      </c>
      <c r="BS340" s="244" t="str">
        <f t="shared" si="34"/>
        <v/>
      </c>
      <c r="BT340" s="8" t="str">
        <f>IF(BN340="","",SUBSTITUTE(BM340," ","")&amp;SUBSTITUTE(BN340," ",""))</f>
        <v/>
      </c>
    </row>
    <row r="341" spans="1:72" hidden="1">
      <c r="A341" s="49" t="str">
        <f t="shared" si="31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332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5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13" t="str">
        <f t="shared" si="32"/>
        <v>*</v>
      </c>
      <c r="BR341" s="20" t="str">
        <f t="shared" si="33"/>
        <v>*</v>
      </c>
      <c r="BS341" s="244" t="str">
        <f t="shared" si="34"/>
        <v/>
      </c>
      <c r="BT341" s="8" t="str">
        <f>IF(BN341="","",SUBSTITUTE(BM341," ","")&amp;SUBSTITUTE(BN341," ",""))</f>
        <v/>
      </c>
    </row>
    <row r="342" spans="1:72" hidden="1">
      <c r="A342" s="49" t="str">
        <f t="shared" si="31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333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5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13" t="str">
        <f t="shared" si="32"/>
        <v>*</v>
      </c>
      <c r="BR342" s="20" t="str">
        <f t="shared" si="33"/>
        <v>*</v>
      </c>
      <c r="BS342" s="244" t="str">
        <f t="shared" si="34"/>
        <v/>
      </c>
      <c r="BT342" s="8" t="str">
        <f>IF(BN342="","",SUBSTITUTE(BM342," ","")&amp;SUBSTITUTE(BN342," ",""))</f>
        <v/>
      </c>
    </row>
    <row r="343" spans="1:72" hidden="1">
      <c r="A343" s="49" t="str">
        <f t="shared" si="31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334</v>
      </c>
      <c r="F343" s="140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5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13" t="str">
        <f t="shared" si="32"/>
        <v>*</v>
      </c>
      <c r="BR343" s="20" t="str">
        <f t="shared" si="33"/>
        <v>*</v>
      </c>
      <c r="BS343" s="244" t="str">
        <f t="shared" si="34"/>
        <v/>
      </c>
      <c r="BT343" s="8" t="str">
        <f>IF(BN343="","",SUBSTITUTE(BM343," ","")&amp;SUBSTITUTE(BN343," ",""))</f>
        <v/>
      </c>
    </row>
    <row r="344" spans="1:72" ht="18" hidden="1" customHeight="1">
      <c r="A344" s="49" t="str">
        <f t="shared" si="31"/>
        <v/>
      </c>
      <c r="B344" s="153"/>
      <c r="C344" s="154" t="str">
        <f>IF(BS_CONTROLE[[#This Row],[DATA]]="","",WEEKNUM(BS_CONTROLE[[#This Row],[DATA]]))</f>
        <v/>
      </c>
      <c r="D344" s="155"/>
      <c r="E344" s="234">
        <v>335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5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13" t="str">
        <f t="shared" si="32"/>
        <v>*</v>
      </c>
      <c r="BR344" s="20" t="str">
        <f t="shared" si="33"/>
        <v>*</v>
      </c>
      <c r="BS344" s="244" t="str">
        <f t="shared" si="34"/>
        <v/>
      </c>
      <c r="BT344" s="8" t="str">
        <f>IF(BN344="","",SUBSTITUTE(BM344," ","")&amp;SUBSTITUTE(BN344," ",""))</f>
        <v/>
      </c>
    </row>
    <row r="345" spans="1:72" hidden="1">
      <c r="A345" s="49" t="str">
        <f t="shared" si="31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336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5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13" t="str">
        <f t="shared" si="32"/>
        <v>*</v>
      </c>
      <c r="BR345" s="20" t="str">
        <f t="shared" si="33"/>
        <v>*</v>
      </c>
      <c r="BS345" s="244" t="str">
        <f t="shared" si="34"/>
        <v/>
      </c>
      <c r="BT345" s="8" t="str">
        <f>IF(BN345="","",SUBSTITUTE(BM345," ","")&amp;SUBSTITUTE(BN345," ",""))</f>
        <v/>
      </c>
    </row>
    <row r="346" spans="1:72" hidden="1">
      <c r="A346" s="49" t="str">
        <f t="shared" si="31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337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5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13" t="str">
        <f t="shared" si="32"/>
        <v>*</v>
      </c>
      <c r="BR346" s="20" t="str">
        <f t="shared" si="33"/>
        <v>*</v>
      </c>
      <c r="BS346" s="244" t="str">
        <f t="shared" si="34"/>
        <v/>
      </c>
      <c r="BT346" s="8" t="str">
        <f>IF(BN346="","",SUBSTITUTE(BM346," ","")&amp;SUBSTITUTE(BN346," ",""))</f>
        <v/>
      </c>
    </row>
    <row r="347" spans="1:72" hidden="1">
      <c r="A347" s="49" t="str">
        <f t="shared" si="31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338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5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13" t="str">
        <f t="shared" si="32"/>
        <v>*</v>
      </c>
      <c r="BR347" s="20" t="str">
        <f t="shared" si="33"/>
        <v>*</v>
      </c>
      <c r="BS347" s="244" t="str">
        <f t="shared" si="34"/>
        <v/>
      </c>
      <c r="BT347" s="8" t="str">
        <f>IF(BN347="","",SUBSTITUTE(BM347," ","")&amp;SUBSTITUTE(BN347," ",""))</f>
        <v/>
      </c>
    </row>
    <row r="348" spans="1:72" hidden="1">
      <c r="A348" s="49" t="str">
        <f t="shared" si="31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339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5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13" t="str">
        <f t="shared" si="32"/>
        <v>*</v>
      </c>
      <c r="BR348" s="20" t="str">
        <f t="shared" si="33"/>
        <v>*</v>
      </c>
      <c r="BS348" s="244" t="str">
        <f t="shared" si="34"/>
        <v/>
      </c>
      <c r="BT348" s="8" t="str">
        <f>IF(BN348="","",SUBSTITUTE(BM348," ","")&amp;SUBSTITUTE(BN348," ",""))</f>
        <v/>
      </c>
    </row>
    <row r="349" spans="1:72" hidden="1">
      <c r="A349" s="49" t="str">
        <f t="shared" si="31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340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5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13" t="str">
        <f t="shared" si="32"/>
        <v>*</v>
      </c>
      <c r="BR349" s="20" t="str">
        <f t="shared" si="33"/>
        <v>*</v>
      </c>
      <c r="BS349" s="244" t="str">
        <f t="shared" si="34"/>
        <v/>
      </c>
      <c r="BT349" s="8" t="str">
        <f>IF(BN349="","",SUBSTITUTE(BM349," ","")&amp;SUBSTITUTE(BN349," ",""))</f>
        <v/>
      </c>
    </row>
    <row r="350" spans="1:72" hidden="1">
      <c r="A350" s="49" t="str">
        <f t="shared" si="31"/>
        <v/>
      </c>
      <c r="B350" s="153"/>
      <c r="C350" s="154" t="str">
        <f>IF(BS_CONTROLE[[#This Row],[DATA]]="","",WEEKNUM(BS_CONTROLE[[#This Row],[DATA]]))</f>
        <v/>
      </c>
      <c r="D350" s="159"/>
      <c r="E350" s="235">
        <v>341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3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5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13" t="str">
        <f t="shared" si="32"/>
        <v>*</v>
      </c>
      <c r="BR350" s="20" t="str">
        <f t="shared" si="33"/>
        <v>*</v>
      </c>
      <c r="BS350" s="244" t="str">
        <f t="shared" si="34"/>
        <v/>
      </c>
      <c r="BT350" s="8" t="str">
        <f>IF(BN350="","",SUBSTITUTE(BM350," ","")&amp;SUBSTITUTE(BN350," ",""))</f>
        <v/>
      </c>
    </row>
    <row r="351" spans="1:72" hidden="1">
      <c r="A351" s="49" t="str">
        <f t="shared" si="31"/>
        <v/>
      </c>
      <c r="B351" s="153"/>
      <c r="C351" s="154" t="str">
        <f>IF(BS_CONTROLE[[#This Row],[DATA]]="","",WEEKNUM(BS_CONTROLE[[#This Row],[DATA]]))</f>
        <v/>
      </c>
      <c r="D351" s="159"/>
      <c r="E351" s="234">
        <v>342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5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13" t="str">
        <f t="shared" si="32"/>
        <v>*</v>
      </c>
      <c r="BR351" s="20" t="str">
        <f t="shared" si="33"/>
        <v>*</v>
      </c>
      <c r="BS351" s="244" t="str">
        <f t="shared" si="34"/>
        <v/>
      </c>
      <c r="BT351" s="8" t="str">
        <f>IF(BN351="","",SUBSTITUTE(BM351," ","")&amp;SUBSTITUTE(BN351," ",""))</f>
        <v/>
      </c>
    </row>
    <row r="352" spans="1:72" hidden="1">
      <c r="A352" s="49" t="str">
        <f t="shared" si="31"/>
        <v/>
      </c>
      <c r="B352" s="153"/>
      <c r="C352" s="154" t="str">
        <f>IF(BS_CONTROLE[[#This Row],[DATA]]="","",WEEKNUM(BS_CONTROLE[[#This Row],[DATA]]))</f>
        <v/>
      </c>
      <c r="D352" s="155"/>
      <c r="E352" s="234">
        <v>343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5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13" t="str">
        <f t="shared" si="32"/>
        <v>*</v>
      </c>
      <c r="BR352" s="20" t="str">
        <f t="shared" si="33"/>
        <v>*</v>
      </c>
      <c r="BS352" s="244" t="str">
        <f t="shared" si="34"/>
        <v/>
      </c>
      <c r="BT352" s="8" t="str">
        <f>IF(BN352="","",SUBSTITUTE(BM352," ","")&amp;SUBSTITUTE(BN352," ",""))</f>
        <v/>
      </c>
    </row>
    <row r="353" spans="1:72" hidden="1">
      <c r="A353" s="49" t="str">
        <f t="shared" si="31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344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5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13" t="str">
        <f t="shared" si="32"/>
        <v>*</v>
      </c>
      <c r="BR353" s="20" t="str">
        <f t="shared" si="33"/>
        <v>*</v>
      </c>
      <c r="BS353" s="244" t="str">
        <f t="shared" si="34"/>
        <v/>
      </c>
      <c r="BT353" s="8" t="str">
        <f>IF(BN353="","",SUBSTITUTE(BM353," ","")&amp;SUBSTITUTE(BN353," ",""))</f>
        <v/>
      </c>
    </row>
    <row r="354" spans="1:72" hidden="1">
      <c r="A354" s="49" t="str">
        <f t="shared" si="31"/>
        <v/>
      </c>
      <c r="B354" s="153"/>
      <c r="C354" s="154" t="str">
        <f>IF(BS_CONTROLE[[#This Row],[DATA]]="","",WEEKNUM(BS_CONTROLE[[#This Row],[DATA]]))</f>
        <v/>
      </c>
      <c r="D354" s="159"/>
      <c r="E354" s="234">
        <v>345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5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13" t="str">
        <f t="shared" si="32"/>
        <v>*</v>
      </c>
      <c r="BR354" s="20" t="str">
        <f t="shared" si="33"/>
        <v>*</v>
      </c>
      <c r="BS354" s="244" t="str">
        <f t="shared" si="34"/>
        <v/>
      </c>
      <c r="BT354" s="8" t="str">
        <f>IF(BN354="","",SUBSTITUTE(BM354," ","")&amp;SUBSTITUTE(BN354," ",""))</f>
        <v/>
      </c>
    </row>
    <row r="355" spans="1:72" hidden="1">
      <c r="A355" s="49" t="str">
        <f t="shared" si="31"/>
        <v/>
      </c>
      <c r="B355" s="153"/>
      <c r="C355" s="154" t="str">
        <f>IF(BS_CONTROLE[[#This Row],[DATA]]="","",WEEKNUM(BS_CONTROLE[[#This Row],[DATA]]))</f>
        <v/>
      </c>
      <c r="D355" s="155"/>
      <c r="E355" s="234">
        <v>346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3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5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13" t="str">
        <f t="shared" si="32"/>
        <v>*</v>
      </c>
      <c r="BR355" s="20" t="str">
        <f t="shared" si="33"/>
        <v>*</v>
      </c>
      <c r="BS355" s="244" t="str">
        <f t="shared" si="34"/>
        <v/>
      </c>
      <c r="BT355" s="8" t="str">
        <f>IF(BN355="","",SUBSTITUTE(BM355," ","")&amp;SUBSTITUTE(BN355," ",""))</f>
        <v/>
      </c>
    </row>
    <row r="356" spans="1:72" hidden="1">
      <c r="A356" s="49" t="str">
        <f t="shared" si="31"/>
        <v/>
      </c>
      <c r="B356" s="153"/>
      <c r="C356" s="154" t="str">
        <f>IF(BS_CONTROLE[[#This Row],[DATA]]="","",WEEKNUM(BS_CONTROLE[[#This Row],[DATA]]))</f>
        <v/>
      </c>
      <c r="D356" s="159"/>
      <c r="E356" s="234">
        <v>347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5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13" t="str">
        <f t="shared" si="32"/>
        <v>*</v>
      </c>
      <c r="BR356" s="20" t="str">
        <f t="shared" si="33"/>
        <v>*</v>
      </c>
      <c r="BS356" s="244" t="str">
        <f t="shared" si="34"/>
        <v/>
      </c>
      <c r="BT356" s="8" t="str">
        <f>IF(BN356="","",SUBSTITUTE(BM356," ","")&amp;SUBSTITUTE(BN356," ",""))</f>
        <v/>
      </c>
    </row>
    <row r="357" spans="1:72" hidden="1">
      <c r="A357" s="49" t="str">
        <f t="shared" si="31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348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3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5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13" t="str">
        <f t="shared" si="32"/>
        <v>*</v>
      </c>
      <c r="BR357" s="20" t="str">
        <f t="shared" si="33"/>
        <v>*</v>
      </c>
      <c r="BS357" s="244" t="str">
        <f t="shared" si="34"/>
        <v/>
      </c>
      <c r="BT357" s="8" t="str">
        <f>IF(BN357="","",SUBSTITUTE(BM357," ","")&amp;SUBSTITUTE(BN357," ",""))</f>
        <v/>
      </c>
    </row>
    <row r="358" spans="1:72" hidden="1">
      <c r="A358" s="49" t="str">
        <f t="shared" si="31"/>
        <v/>
      </c>
      <c r="B358" s="153"/>
      <c r="C358" s="154" t="str">
        <f>IF(BS_CONTROLE[[#This Row],[DATA]]="","",WEEKNUM(BS_CONTROLE[[#This Row],[DATA]]))</f>
        <v/>
      </c>
      <c r="D358" s="155"/>
      <c r="E358" s="234">
        <v>349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5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13" t="str">
        <f t="shared" si="32"/>
        <v>*</v>
      </c>
      <c r="BR358" s="20" t="str">
        <f t="shared" si="33"/>
        <v>*</v>
      </c>
      <c r="BS358" s="244" t="str">
        <f t="shared" si="34"/>
        <v/>
      </c>
      <c r="BT358" s="8" t="str">
        <f>IF(BN358="","",SUBSTITUTE(BM358," ","")&amp;SUBSTITUTE(BN358," ",""))</f>
        <v/>
      </c>
    </row>
    <row r="359" spans="1:72" hidden="1">
      <c r="A359" s="49" t="str">
        <f t="shared" si="31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350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3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5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13" t="str">
        <f t="shared" si="32"/>
        <v>*</v>
      </c>
      <c r="BR359" s="20" t="str">
        <f t="shared" si="33"/>
        <v>*</v>
      </c>
      <c r="BS359" s="244" t="str">
        <f t="shared" si="34"/>
        <v/>
      </c>
      <c r="BT359" s="8" t="str">
        <f>IF(BN359="","",SUBSTITUTE(BM359," ","")&amp;SUBSTITUTE(BN359," ",""))</f>
        <v/>
      </c>
    </row>
    <row r="360" spans="1:72" hidden="1">
      <c r="A360" s="49" t="str">
        <f t="shared" si="31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351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5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13" t="str">
        <f t="shared" si="32"/>
        <v>*</v>
      </c>
      <c r="BR360" s="20" t="str">
        <f t="shared" si="33"/>
        <v>*</v>
      </c>
      <c r="BS360" s="244" t="str">
        <f t="shared" si="34"/>
        <v/>
      </c>
      <c r="BT360" s="8" t="str">
        <f>IF(BN360="","",SUBSTITUTE(BM360," ","")&amp;SUBSTITUTE(BN360," ",""))</f>
        <v/>
      </c>
    </row>
    <row r="361" spans="1:72" hidden="1">
      <c r="A361" s="49" t="str">
        <f t="shared" si="31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352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5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13" t="str">
        <f t="shared" si="32"/>
        <v>*</v>
      </c>
      <c r="BR361" s="20" t="str">
        <f t="shared" si="33"/>
        <v>*</v>
      </c>
      <c r="BS361" s="244" t="str">
        <f t="shared" si="34"/>
        <v/>
      </c>
      <c r="BT361" s="8" t="str">
        <f>IF(BN361="","",SUBSTITUTE(BM361," ","")&amp;SUBSTITUTE(BN361," ",""))</f>
        <v/>
      </c>
    </row>
    <row r="362" spans="1:72" hidden="1">
      <c r="A362" s="49" t="str">
        <f t="shared" si="31"/>
        <v/>
      </c>
      <c r="B362" s="153"/>
      <c r="C362" s="154" t="str">
        <f>IF(BS_CONTROLE[[#This Row],[DATA]]="","",WEEKNUM(BS_CONTROLE[[#This Row],[DATA]]))</f>
        <v/>
      </c>
      <c r="D362" s="155"/>
      <c r="E362" s="235">
        <v>353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5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13" t="str">
        <f t="shared" si="32"/>
        <v>*</v>
      </c>
      <c r="BR362" s="20" t="str">
        <f t="shared" si="33"/>
        <v>*</v>
      </c>
      <c r="BS362" s="244" t="str">
        <f t="shared" si="34"/>
        <v/>
      </c>
      <c r="BT362" s="8" t="str">
        <f>IF(BN362="","",SUBSTITUTE(BM362," ","")&amp;SUBSTITUTE(BN362," ",""))</f>
        <v/>
      </c>
    </row>
    <row r="363" spans="1:72" hidden="1">
      <c r="A363" s="49" t="str">
        <f t="shared" si="31"/>
        <v/>
      </c>
      <c r="B363" s="153"/>
      <c r="C363" s="154" t="str">
        <f>IF(BS_CONTROLE[[#This Row],[DATA]]="","",WEEKNUM(BS_CONTROLE[[#This Row],[DATA]]))</f>
        <v/>
      </c>
      <c r="D363" s="155"/>
      <c r="E363" s="234">
        <v>354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5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13" t="str">
        <f t="shared" si="32"/>
        <v>*</v>
      </c>
      <c r="BR363" s="20" t="str">
        <f t="shared" si="33"/>
        <v>*</v>
      </c>
      <c r="BS363" s="244" t="str">
        <f t="shared" si="34"/>
        <v/>
      </c>
      <c r="BT363" s="8" t="str">
        <f>IF(BN363="","",SUBSTITUTE(BM363," ","")&amp;SUBSTITUTE(BN363," ",""))</f>
        <v/>
      </c>
    </row>
    <row r="364" spans="1:72" hidden="1">
      <c r="A364" s="49" t="str">
        <f t="shared" si="31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355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5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13" t="str">
        <f t="shared" si="32"/>
        <v>*</v>
      </c>
      <c r="BR364" s="20" t="str">
        <f t="shared" si="33"/>
        <v>*</v>
      </c>
      <c r="BS364" s="244" t="str">
        <f t="shared" si="34"/>
        <v/>
      </c>
      <c r="BT364" s="8" t="str">
        <f>IF(BN364="","",SUBSTITUTE(BM364," ","")&amp;SUBSTITUTE(BN364," ",""))</f>
        <v/>
      </c>
    </row>
    <row r="365" spans="1:72" hidden="1">
      <c r="A365" s="49" t="str">
        <f t="shared" si="31"/>
        <v/>
      </c>
      <c r="B365" s="153"/>
      <c r="C365" s="154" t="str">
        <f>IF(BS_CONTROLE[[#This Row],[DATA]]="","",WEEKNUM(BS_CONTROLE[[#This Row],[DATA]]))</f>
        <v/>
      </c>
      <c r="D365" s="159"/>
      <c r="E365" s="234">
        <v>356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5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13" t="str">
        <f t="shared" si="32"/>
        <v>*</v>
      </c>
      <c r="BR365" s="20" t="str">
        <f t="shared" si="33"/>
        <v>*</v>
      </c>
      <c r="BS365" s="244" t="str">
        <f t="shared" si="34"/>
        <v/>
      </c>
      <c r="BT365" s="8" t="str">
        <f>IF(BN365="","",SUBSTITUTE(BM365," ","")&amp;SUBSTITUTE(BN365," ",""))</f>
        <v/>
      </c>
    </row>
    <row r="366" spans="1:72" hidden="1">
      <c r="A366" s="49" t="str">
        <f t="shared" si="31"/>
        <v/>
      </c>
      <c r="B366" s="153"/>
      <c r="C366" s="154" t="str">
        <f>IF(BS_CONTROLE[[#This Row],[DATA]]="","",WEEKNUM(BS_CONTROLE[[#This Row],[DATA]]))</f>
        <v/>
      </c>
      <c r="D366" s="155"/>
      <c r="E366" s="234">
        <v>357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5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13" t="str">
        <f t="shared" si="32"/>
        <v>*</v>
      </c>
      <c r="BR366" s="20" t="str">
        <f t="shared" si="33"/>
        <v>*</v>
      </c>
      <c r="BS366" s="244" t="str">
        <f t="shared" si="34"/>
        <v/>
      </c>
      <c r="BT366" s="8" t="str">
        <f>IF(BN366="","",SUBSTITUTE(BM366," ","")&amp;SUBSTITUTE(BN366," ",""))</f>
        <v/>
      </c>
    </row>
    <row r="367" spans="1:72" hidden="1">
      <c r="A367" s="49" t="str">
        <f t="shared" si="31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358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5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13" t="str">
        <f t="shared" si="32"/>
        <v>*</v>
      </c>
      <c r="BR367" s="20" t="str">
        <f t="shared" si="33"/>
        <v>*</v>
      </c>
      <c r="BS367" s="244" t="str">
        <f t="shared" si="34"/>
        <v/>
      </c>
      <c r="BT367" s="8" t="str">
        <f>IF(BN367="","",SUBSTITUTE(BM367," ","")&amp;SUBSTITUTE(BN367," ",""))</f>
        <v/>
      </c>
    </row>
    <row r="368" spans="1:72" hidden="1">
      <c r="A368" s="49" t="str">
        <f t="shared" si="31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359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3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5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13" t="str">
        <f t="shared" si="32"/>
        <v>*</v>
      </c>
      <c r="BR368" s="20" t="str">
        <f t="shared" si="33"/>
        <v>*</v>
      </c>
      <c r="BS368" s="244" t="str">
        <f t="shared" si="34"/>
        <v/>
      </c>
      <c r="BT368" s="8" t="str">
        <f>IF(BN368="","",SUBSTITUTE(BM368," ","")&amp;SUBSTITUTE(BN368," ",""))</f>
        <v/>
      </c>
    </row>
    <row r="369" spans="1:72" hidden="1">
      <c r="A369" s="49" t="str">
        <f t="shared" si="31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360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5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13" t="str">
        <f t="shared" si="32"/>
        <v>*</v>
      </c>
      <c r="BR369" s="20" t="str">
        <f t="shared" si="33"/>
        <v>*</v>
      </c>
      <c r="BS369" s="244" t="str">
        <f t="shared" si="34"/>
        <v/>
      </c>
      <c r="BT369" s="8" t="str">
        <f>IF(BN369="","",SUBSTITUTE(BM369," ","")&amp;SUBSTITUTE(BN369," ",""))</f>
        <v/>
      </c>
    </row>
    <row r="370" spans="1:72" hidden="1">
      <c r="A370" s="49" t="str">
        <f t="shared" si="31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361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5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13" t="str">
        <f t="shared" si="32"/>
        <v>*</v>
      </c>
      <c r="BR370" s="20" t="str">
        <f t="shared" si="33"/>
        <v>*</v>
      </c>
      <c r="BS370" s="244" t="str">
        <f t="shared" si="34"/>
        <v/>
      </c>
      <c r="BT370" s="8" t="str">
        <f>IF(BN370="","",SUBSTITUTE(BM370," ","")&amp;SUBSTITUTE(BN370," ",""))</f>
        <v/>
      </c>
    </row>
    <row r="371" spans="1:72" hidden="1">
      <c r="A371" s="49" t="str">
        <f t="shared" si="31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362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3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5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13" t="str">
        <f t="shared" si="32"/>
        <v>*</v>
      </c>
      <c r="BR371" s="20" t="str">
        <f t="shared" si="33"/>
        <v>*</v>
      </c>
      <c r="BS371" s="244" t="str">
        <f t="shared" si="34"/>
        <v/>
      </c>
      <c r="BT371" s="8" t="str">
        <f>IF(BN371="","",SUBSTITUTE(BM371," ","")&amp;SUBSTITUTE(BN371," ",""))</f>
        <v/>
      </c>
    </row>
    <row r="372" spans="1:72" hidden="1">
      <c r="A372" s="49" t="str">
        <f t="shared" si="31"/>
        <v/>
      </c>
      <c r="B372" s="153"/>
      <c r="C372" s="154" t="str">
        <f>IF(BS_CONTROLE[[#This Row],[DATA]]="","",WEEKNUM(BS_CONTROLE[[#This Row],[DATA]]))</f>
        <v/>
      </c>
      <c r="D372" s="159"/>
      <c r="E372" s="234">
        <v>363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5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13" t="str">
        <f t="shared" si="32"/>
        <v>*</v>
      </c>
      <c r="BR372" s="20" t="str">
        <f t="shared" si="33"/>
        <v>*</v>
      </c>
      <c r="BS372" s="244" t="str">
        <f t="shared" si="34"/>
        <v/>
      </c>
      <c r="BT372" s="8" t="str">
        <f>IF(BN372="","",SUBSTITUTE(BM372," ","")&amp;SUBSTITUTE(BN372," ",""))</f>
        <v/>
      </c>
    </row>
    <row r="373" spans="1:72" hidden="1">
      <c r="A373" s="49" t="str">
        <f t="shared" si="31"/>
        <v/>
      </c>
      <c r="B373" s="153"/>
      <c r="C373" s="154" t="str">
        <f>IF(BS_CONTROLE[[#This Row],[DATA]]="","",WEEKNUM(BS_CONTROLE[[#This Row],[DATA]]))</f>
        <v/>
      </c>
      <c r="D373" s="155"/>
      <c r="E373" s="234">
        <v>364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5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13" t="str">
        <f t="shared" si="32"/>
        <v>*</v>
      </c>
      <c r="BR373" s="20" t="str">
        <f t="shared" si="33"/>
        <v>*</v>
      </c>
      <c r="BS373" s="244" t="str">
        <f t="shared" si="34"/>
        <v/>
      </c>
      <c r="BT373" s="8" t="str">
        <f>IF(BN373="","",SUBSTITUTE(BM373," ","")&amp;SUBSTITUTE(BN373," ",""))</f>
        <v/>
      </c>
    </row>
    <row r="374" spans="1:72" hidden="1">
      <c r="A374" s="49" t="str">
        <f t="shared" si="31"/>
        <v/>
      </c>
      <c r="B374" s="153"/>
      <c r="C374" s="154" t="str">
        <f>IF(BS_CONTROLE[[#This Row],[DATA]]="","",WEEKNUM(BS_CONTROLE[[#This Row],[DATA]]))</f>
        <v/>
      </c>
      <c r="D374" s="159"/>
      <c r="E374" s="235">
        <v>365</v>
      </c>
      <c r="F374" s="222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5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13" t="str">
        <f t="shared" si="32"/>
        <v>*</v>
      </c>
      <c r="BR374" s="20" t="str">
        <f t="shared" si="33"/>
        <v>*</v>
      </c>
      <c r="BS374" s="244" t="str">
        <f t="shared" si="34"/>
        <v/>
      </c>
      <c r="BT374" s="8" t="str">
        <f>IF(BN374="","",SUBSTITUTE(BM374," ","")&amp;SUBSTITUTE(BN374," ",""))</f>
        <v/>
      </c>
    </row>
    <row r="375" spans="1:72" hidden="1">
      <c r="A375" s="49" t="str">
        <f t="shared" si="31"/>
        <v/>
      </c>
      <c r="B375" s="153"/>
      <c r="C375" s="154" t="str">
        <f>IF(BS_CONTROLE[[#This Row],[DATA]]="","",WEEKNUM(BS_CONTROLE[[#This Row],[DATA]]))</f>
        <v/>
      </c>
      <c r="D375" s="159"/>
      <c r="E375" s="234">
        <v>366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5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13" t="str">
        <f t="shared" si="32"/>
        <v>*</v>
      </c>
      <c r="BR375" s="20" t="str">
        <f t="shared" si="33"/>
        <v>*</v>
      </c>
      <c r="BS375" s="244" t="str">
        <f t="shared" si="34"/>
        <v/>
      </c>
      <c r="BT375" s="8" t="str">
        <f>IF(BN375="","",SUBSTITUTE(BM375," ","")&amp;SUBSTITUTE(BN375," ",""))</f>
        <v/>
      </c>
    </row>
    <row r="376" spans="1:72" hidden="1">
      <c r="A376" s="49" t="str">
        <f t="shared" si="31"/>
        <v/>
      </c>
      <c r="B376" s="153"/>
      <c r="C376" s="154" t="str">
        <f>IF(BS_CONTROLE[[#This Row],[DATA]]="","",WEEKNUM(BS_CONTROLE[[#This Row],[DATA]]))</f>
        <v/>
      </c>
      <c r="D376" s="155"/>
      <c r="E376" s="234">
        <v>367</v>
      </c>
      <c r="F376" s="140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3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5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13" t="str">
        <f t="shared" si="32"/>
        <v>*</v>
      </c>
      <c r="BR376" s="20" t="str">
        <f t="shared" si="33"/>
        <v>*</v>
      </c>
      <c r="BS376" s="244" t="str">
        <f t="shared" si="34"/>
        <v/>
      </c>
      <c r="BT376" s="8" t="str">
        <f>IF(BN376="","",SUBSTITUTE(BM376," ","")&amp;SUBSTITUTE(BN376," ",""))</f>
        <v/>
      </c>
    </row>
    <row r="377" spans="1:72" hidden="1">
      <c r="A377" s="49" t="str">
        <f t="shared" si="31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368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5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13" t="str">
        <f t="shared" si="32"/>
        <v>*</v>
      </c>
      <c r="BR377" s="20" t="str">
        <f t="shared" si="33"/>
        <v>*</v>
      </c>
      <c r="BS377" s="244" t="str">
        <f t="shared" si="34"/>
        <v/>
      </c>
      <c r="BT377" s="8" t="str">
        <f>IF(BN377="","",SUBSTITUTE(BM377," ","")&amp;SUBSTITUTE(BN377," ",""))</f>
        <v/>
      </c>
    </row>
    <row r="378" spans="1:72" hidden="1">
      <c r="A378" s="49" t="str">
        <f t="shared" si="31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369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5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13" t="str">
        <f t="shared" si="32"/>
        <v>*</v>
      </c>
      <c r="BR378" s="20" t="str">
        <f t="shared" si="33"/>
        <v>*</v>
      </c>
      <c r="BS378" s="244" t="str">
        <f t="shared" si="34"/>
        <v/>
      </c>
      <c r="BT378" s="8" t="str">
        <f>IF(BN378="","",SUBSTITUTE(BM378," ","")&amp;SUBSTITUTE(BN378," ",""))</f>
        <v/>
      </c>
    </row>
    <row r="379" spans="1:72" hidden="1">
      <c r="A379" s="49" t="str">
        <f t="shared" si="31"/>
        <v/>
      </c>
      <c r="B379" s="153"/>
      <c r="C379" s="154" t="str">
        <f>IF(BS_CONTROLE[[#This Row],[DATA]]="","",WEEKNUM(BS_CONTROLE[[#This Row],[DATA]]))</f>
        <v/>
      </c>
      <c r="D379" s="159"/>
      <c r="E379" s="234">
        <v>370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5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13" t="str">
        <f t="shared" si="32"/>
        <v>*</v>
      </c>
      <c r="BR379" s="20" t="str">
        <f t="shared" si="33"/>
        <v>*</v>
      </c>
      <c r="BS379" s="244" t="str">
        <f t="shared" si="34"/>
        <v/>
      </c>
      <c r="BT379" s="8" t="str">
        <f>IF(BN379="","",SUBSTITUTE(BM379," ","")&amp;SUBSTITUTE(BN379," ",""))</f>
        <v/>
      </c>
    </row>
    <row r="380" spans="1:72" hidden="1">
      <c r="A380" s="49" t="str">
        <f t="shared" si="31"/>
        <v/>
      </c>
      <c r="B380" s="153"/>
      <c r="C380" s="154" t="str">
        <f>IF(BS_CONTROLE[[#This Row],[DATA]]="","",WEEKNUM(BS_CONTROLE[[#This Row],[DATA]]))</f>
        <v/>
      </c>
      <c r="D380" s="155"/>
      <c r="E380" s="234">
        <v>371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5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13" t="str">
        <f t="shared" si="32"/>
        <v>*</v>
      </c>
      <c r="BR380" s="20" t="str">
        <f t="shared" si="33"/>
        <v>*</v>
      </c>
      <c r="BS380" s="244" t="str">
        <f t="shared" si="34"/>
        <v/>
      </c>
      <c r="BT380" s="8" t="str">
        <f>IF(BN380="","",SUBSTITUTE(BM380," ","")&amp;SUBSTITUTE(BN380," ",""))</f>
        <v/>
      </c>
    </row>
    <row r="381" spans="1:72" hidden="1">
      <c r="A381" s="49" t="str">
        <f t="shared" si="31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372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5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13" t="str">
        <f t="shared" si="32"/>
        <v>*</v>
      </c>
      <c r="BR381" s="20" t="str">
        <f t="shared" si="33"/>
        <v>*</v>
      </c>
      <c r="BS381" s="244" t="str">
        <f t="shared" si="34"/>
        <v/>
      </c>
      <c r="BT381" s="8" t="str">
        <f>IF(BN381="","",SUBSTITUTE(BM381," ","")&amp;SUBSTITUTE(BN381," ",""))</f>
        <v/>
      </c>
    </row>
    <row r="382" spans="1:72" hidden="1">
      <c r="A382" s="49" t="str">
        <f t="shared" si="31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373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2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5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13" t="str">
        <f t="shared" si="32"/>
        <v>*</v>
      </c>
      <c r="BR382" s="20" t="str">
        <f t="shared" si="33"/>
        <v>*</v>
      </c>
      <c r="BS382" s="244" t="str">
        <f t="shared" si="34"/>
        <v/>
      </c>
      <c r="BT382" s="8" t="str">
        <f>IF(BN382="","",SUBSTITUTE(BM382," ","")&amp;SUBSTITUTE(BN382," ",""))</f>
        <v/>
      </c>
    </row>
    <row r="383" spans="1:72" ht="24" hidden="1" customHeight="1">
      <c r="A383" s="49" t="str">
        <f t="shared" si="31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374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5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13" t="str">
        <f t="shared" si="32"/>
        <v>*</v>
      </c>
      <c r="BR383" s="20" t="str">
        <f t="shared" si="33"/>
        <v>*</v>
      </c>
      <c r="BS383" s="244" t="str">
        <f t="shared" si="34"/>
        <v/>
      </c>
      <c r="BT383" s="8" t="str">
        <f>IF(BN383="","",SUBSTITUTE(BM383," ","")&amp;SUBSTITUTE(BN383," ",""))</f>
        <v/>
      </c>
    </row>
    <row r="384" spans="1:72" hidden="1">
      <c r="A384" s="49" t="str">
        <f t="shared" si="31"/>
        <v/>
      </c>
      <c r="B384" s="153"/>
      <c r="C384" s="154" t="str">
        <f>IF(BS_CONTROLE[[#This Row],[DATA]]="","",WEEKNUM(BS_CONTROLE[[#This Row],[DATA]]))</f>
        <v/>
      </c>
      <c r="D384" s="159"/>
      <c r="E384" s="234">
        <v>375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5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13" t="str">
        <f t="shared" si="32"/>
        <v>*</v>
      </c>
      <c r="BR384" s="20" t="str">
        <f t="shared" si="33"/>
        <v>*</v>
      </c>
      <c r="BS384" s="244" t="str">
        <f t="shared" si="34"/>
        <v/>
      </c>
      <c r="BT384" s="8" t="str">
        <f>IF(BN384="","",SUBSTITUTE(BM384," ","")&amp;SUBSTITUTE(BN384," ",""))</f>
        <v/>
      </c>
    </row>
    <row r="385" spans="1:72" hidden="1">
      <c r="A385" s="49" t="str">
        <f t="shared" si="31"/>
        <v/>
      </c>
      <c r="B385" s="153"/>
      <c r="C385" s="154" t="str">
        <f>IF(BS_CONTROLE[[#This Row],[DATA]]="","",WEEKNUM(BS_CONTROLE[[#This Row],[DATA]]))</f>
        <v/>
      </c>
      <c r="D385" s="155"/>
      <c r="E385" s="234">
        <v>376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3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5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13" t="str">
        <f t="shared" si="32"/>
        <v>*</v>
      </c>
      <c r="BR385" s="20" t="str">
        <f t="shared" si="33"/>
        <v>*</v>
      </c>
      <c r="BS385" s="244" t="str">
        <f t="shared" si="34"/>
        <v/>
      </c>
      <c r="BT385" s="8" t="str">
        <f>IF(BN385="","",SUBSTITUTE(BM385," ","")&amp;SUBSTITUTE(BN385," ",""))</f>
        <v/>
      </c>
    </row>
    <row r="386" spans="1:72" hidden="1">
      <c r="A386" s="49" t="str">
        <f t="shared" si="31"/>
        <v/>
      </c>
      <c r="B386" s="153"/>
      <c r="C386" s="154" t="str">
        <f>IF(BS_CONTROLE[[#This Row],[DATA]]="","",WEEKNUM(BS_CONTROLE[[#This Row],[DATA]]))</f>
        <v/>
      </c>
      <c r="D386" s="155"/>
      <c r="E386" s="235">
        <v>377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5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13" t="str">
        <f t="shared" si="32"/>
        <v>*</v>
      </c>
      <c r="BR386" s="20" t="str">
        <f t="shared" si="33"/>
        <v>*</v>
      </c>
      <c r="BS386" s="244" t="str">
        <f t="shared" si="34"/>
        <v/>
      </c>
      <c r="BT386" s="8" t="str">
        <f>IF(BN386="","",SUBSTITUTE(BM386," ","")&amp;SUBSTITUTE(BN386," ",""))</f>
        <v/>
      </c>
    </row>
    <row r="387" spans="1:72" ht="29.25" hidden="1" customHeight="1">
      <c r="A387" s="49" t="str">
        <f t="shared" si="31"/>
        <v/>
      </c>
      <c r="B387" s="153"/>
      <c r="C387" s="154" t="str">
        <f>IF(BS_CONTROLE[[#This Row],[DATA]]="","",WEEKNUM(BS_CONTROLE[[#This Row],[DATA]]))</f>
        <v/>
      </c>
      <c r="D387" s="155"/>
      <c r="E387" s="234">
        <v>378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5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13" t="str">
        <f t="shared" si="32"/>
        <v>*</v>
      </c>
      <c r="BR387" s="20" t="str">
        <f t="shared" si="33"/>
        <v>*</v>
      </c>
      <c r="BS387" s="244" t="str">
        <f t="shared" si="34"/>
        <v/>
      </c>
      <c r="BT387" s="8" t="str">
        <f>IF(BN387="","",SUBSTITUTE(BM387," ","")&amp;SUBSTITUTE(BN387," ",""))</f>
        <v/>
      </c>
    </row>
    <row r="388" spans="1:72" hidden="1">
      <c r="A388" s="49" t="str">
        <f t="shared" si="31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379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5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13" t="str">
        <f t="shared" si="32"/>
        <v>*</v>
      </c>
      <c r="BR388" s="20" t="str">
        <f t="shared" si="33"/>
        <v>*</v>
      </c>
      <c r="BS388" s="244" t="str">
        <f t="shared" si="34"/>
        <v/>
      </c>
      <c r="BT388" s="8" t="str">
        <f>IF(BN388="","",SUBSTITUTE(BM388," ","")&amp;SUBSTITUTE(BN388," ",""))</f>
        <v/>
      </c>
    </row>
    <row r="389" spans="1:72" hidden="1">
      <c r="A389" s="49" t="str">
        <f t="shared" si="31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380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5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13" t="str">
        <f t="shared" si="32"/>
        <v>*</v>
      </c>
      <c r="BR389" s="20" t="str">
        <f t="shared" si="33"/>
        <v>*</v>
      </c>
      <c r="BS389" s="244" t="str">
        <f t="shared" si="34"/>
        <v/>
      </c>
      <c r="BT389" s="8" t="str">
        <f>IF(BN389="","",SUBSTITUTE(BM389," ","")&amp;SUBSTITUTE(BN389," ",""))</f>
        <v/>
      </c>
    </row>
    <row r="390" spans="1:72" hidden="1">
      <c r="A390" s="49" t="str">
        <f t="shared" si="31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381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3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5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13" t="str">
        <f t="shared" si="32"/>
        <v>*</v>
      </c>
      <c r="BR390" s="20" t="str">
        <f t="shared" si="33"/>
        <v>*</v>
      </c>
      <c r="BS390" s="244" t="str">
        <f t="shared" si="34"/>
        <v/>
      </c>
      <c r="BT390" s="8" t="str">
        <f>IF(BN390="","",SUBSTITUTE(BM390," ","")&amp;SUBSTITUTE(BN390," ",""))</f>
        <v/>
      </c>
    </row>
    <row r="391" spans="1:72" hidden="1">
      <c r="A391" s="49" t="str">
        <f t="shared" si="31"/>
        <v/>
      </c>
      <c r="B391" s="153"/>
      <c r="C391" s="154" t="str">
        <f>IF(BS_CONTROLE[[#This Row],[DATA]]="","",WEEKNUM(BS_CONTROLE[[#This Row],[DATA]]))</f>
        <v/>
      </c>
      <c r="D391" s="159"/>
      <c r="E391" s="234">
        <v>382</v>
      </c>
      <c r="F391" s="222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5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13" t="str">
        <f t="shared" si="32"/>
        <v>*</v>
      </c>
      <c r="BR391" s="20" t="str">
        <f t="shared" si="33"/>
        <v>*</v>
      </c>
      <c r="BS391" s="244" t="str">
        <f t="shared" si="34"/>
        <v/>
      </c>
      <c r="BT391" s="8" t="str">
        <f>IF(BN391="","",SUBSTITUTE(BM391," ","")&amp;SUBSTITUTE(BN391," ",""))</f>
        <v/>
      </c>
    </row>
    <row r="392" spans="1:72" hidden="1">
      <c r="A392" s="49" t="str">
        <f t="shared" si="31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383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5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13" t="str">
        <f t="shared" si="32"/>
        <v>*</v>
      </c>
      <c r="BR392" s="20" t="str">
        <f t="shared" si="33"/>
        <v>*</v>
      </c>
      <c r="BS392" s="244" t="str">
        <f t="shared" si="34"/>
        <v/>
      </c>
      <c r="BT392" s="8" t="str">
        <f>IF(BN392="","",SUBSTITUTE(BM392," ","")&amp;SUBSTITUTE(BN392," ",""))</f>
        <v/>
      </c>
    </row>
    <row r="393" spans="1:72" hidden="1">
      <c r="A393" s="49" t="str">
        <f t="shared" si="31"/>
        <v/>
      </c>
      <c r="B393" s="153"/>
      <c r="C393" s="154" t="str">
        <f>IF(BS_CONTROLE[[#This Row],[DATA]]="","",WEEKNUM(BS_CONTROLE[[#This Row],[DATA]]))</f>
        <v/>
      </c>
      <c r="D393" s="155"/>
      <c r="E393" s="234">
        <v>384</v>
      </c>
      <c r="F393" s="140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5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13" t="str">
        <f t="shared" si="32"/>
        <v>*</v>
      </c>
      <c r="BR393" s="20" t="str">
        <f t="shared" si="33"/>
        <v>*</v>
      </c>
      <c r="BS393" s="244" t="str">
        <f t="shared" si="34"/>
        <v/>
      </c>
      <c r="BT393" s="8" t="str">
        <f>IF(BN393="","",SUBSTITUTE(BM393," ","")&amp;SUBSTITUTE(BN393," ",""))</f>
        <v/>
      </c>
    </row>
    <row r="394" spans="1:72" hidden="1">
      <c r="A394" s="49" t="str">
        <f t="shared" ref="A394:A457" si="36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4">
        <v>385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3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5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13" t="str">
        <f t="shared" ref="BQ394:BQ457" si="37">IF(OR(B394="",F394=""),"*",AY394/P394)</f>
        <v>*</v>
      </c>
      <c r="BR394" s="20" t="str">
        <f t="shared" ref="BR394:BR457" si="38">IF(OR(B394="",F394=""),"*",BA394/Q394)</f>
        <v>*</v>
      </c>
      <c r="BS394" s="244" t="str">
        <f t="shared" ref="BS394:BS457" si="39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 hidden="1">
      <c r="A395" s="49" t="str">
        <f t="shared" si="36"/>
        <v/>
      </c>
      <c r="B395" s="153"/>
      <c r="C395" s="154" t="str">
        <f>IF(BS_CONTROLE[[#This Row],[DATA]]="","",WEEKNUM(BS_CONTROLE[[#This Row],[DATA]]))</f>
        <v/>
      </c>
      <c r="D395" s="155"/>
      <c r="E395" s="234">
        <v>386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5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13" t="str">
        <f t="shared" si="37"/>
        <v>*</v>
      </c>
      <c r="BR395" s="20" t="str">
        <f t="shared" si="38"/>
        <v>*</v>
      </c>
      <c r="BS395" s="244" t="str">
        <f t="shared" si="39"/>
        <v/>
      </c>
      <c r="BT395" s="8" t="str">
        <f>IF(BN395="","",SUBSTITUTE(BM395," ","")&amp;SUBSTITUTE(BN395," ",""))</f>
        <v/>
      </c>
    </row>
    <row r="396" spans="1:72" hidden="1">
      <c r="A396" s="49" t="str">
        <f t="shared" si="36"/>
        <v/>
      </c>
      <c r="B396" s="153"/>
      <c r="C396" s="154" t="str">
        <f>IF(BS_CONTROLE[[#This Row],[DATA]]="","",WEEKNUM(BS_CONTROLE[[#This Row],[DATA]]))</f>
        <v/>
      </c>
      <c r="D396" s="159"/>
      <c r="E396" s="234">
        <v>387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5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13" t="str">
        <f t="shared" si="37"/>
        <v>*</v>
      </c>
      <c r="BR396" s="20" t="str">
        <f t="shared" si="38"/>
        <v>*</v>
      </c>
      <c r="BS396" s="244" t="str">
        <f t="shared" si="39"/>
        <v/>
      </c>
      <c r="BT396" s="8" t="str">
        <f>IF(BN396="","",SUBSTITUTE(BM396," ","")&amp;SUBSTITUTE(BN396," ",""))</f>
        <v/>
      </c>
    </row>
    <row r="397" spans="1:72" hidden="1">
      <c r="A397" s="49" t="str">
        <f t="shared" si="36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388</v>
      </c>
      <c r="F397" s="222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5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13" t="str">
        <f t="shared" si="37"/>
        <v>*</v>
      </c>
      <c r="BR397" s="20" t="str">
        <f t="shared" si="38"/>
        <v>*</v>
      </c>
      <c r="BS397" s="244" t="str">
        <f t="shared" si="39"/>
        <v/>
      </c>
      <c r="BT397" s="8" t="str">
        <f>IF(BN397="","",SUBSTITUTE(BM397," ","")&amp;SUBSTITUTE(BN397," ",""))</f>
        <v/>
      </c>
    </row>
    <row r="398" spans="1:72" hidden="1">
      <c r="A398" s="49" t="str">
        <f t="shared" si="36"/>
        <v/>
      </c>
      <c r="B398" s="153"/>
      <c r="C398" s="154" t="str">
        <f>IF(BS_CONTROLE[[#This Row],[DATA]]="","",WEEKNUM(BS_CONTROLE[[#This Row],[DATA]]))</f>
        <v/>
      </c>
      <c r="D398" s="159"/>
      <c r="E398" s="235">
        <v>389</v>
      </c>
      <c r="F398" s="140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5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13" t="str">
        <f t="shared" si="37"/>
        <v>*</v>
      </c>
      <c r="BR398" s="20" t="str">
        <f t="shared" si="38"/>
        <v>*</v>
      </c>
      <c r="BS398" s="244" t="str">
        <f t="shared" si="39"/>
        <v/>
      </c>
      <c r="BT398" s="8" t="str">
        <f>IF(BN398="","",SUBSTITUTE(BM398," ","")&amp;SUBSTITUTE(BN398," ",""))</f>
        <v/>
      </c>
    </row>
    <row r="399" spans="1:72" hidden="1">
      <c r="A399" s="49" t="str">
        <f t="shared" si="36"/>
        <v/>
      </c>
      <c r="B399" s="153"/>
      <c r="C399" s="154" t="str">
        <f>IF(BS_CONTROLE[[#This Row],[DATA]]="","",WEEKNUM(BS_CONTROLE[[#This Row],[DATA]]))</f>
        <v/>
      </c>
      <c r="D399" s="159"/>
      <c r="E399" s="234">
        <v>390</v>
      </c>
      <c r="F399" s="222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0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13" t="str">
        <f t="shared" si="37"/>
        <v>*</v>
      </c>
      <c r="BR399" s="20" t="str">
        <f t="shared" si="38"/>
        <v>*</v>
      </c>
      <c r="BS399" s="244" t="str">
        <f t="shared" si="39"/>
        <v/>
      </c>
      <c r="BT399" s="8" t="str">
        <f>IF(BN399="","",SUBSTITUTE(BM399," ","")&amp;SUBSTITUTE(BN399," ",""))</f>
        <v/>
      </c>
    </row>
    <row r="400" spans="1:72" hidden="1">
      <c r="A400" s="49" t="str">
        <f t="shared" si="36"/>
        <v/>
      </c>
      <c r="B400" s="153"/>
      <c r="C400" s="154" t="str">
        <f>IF(BS_CONTROLE[[#This Row],[DATA]]="","",WEEKNUM(BS_CONTROLE[[#This Row],[DATA]]))</f>
        <v/>
      </c>
      <c r="D400" s="155"/>
      <c r="E400" s="234">
        <v>391</v>
      </c>
      <c r="F400" s="140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0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13" t="str">
        <f t="shared" si="37"/>
        <v>*</v>
      </c>
      <c r="BR400" s="20" t="str">
        <f t="shared" si="38"/>
        <v>*</v>
      </c>
      <c r="BS400" s="244" t="str">
        <f t="shared" si="39"/>
        <v/>
      </c>
      <c r="BT400" s="8" t="str">
        <f>IF(BN400="","",SUBSTITUTE(BM400," ","")&amp;SUBSTITUTE(BN400," ",""))</f>
        <v/>
      </c>
    </row>
    <row r="401" spans="1:72" hidden="1">
      <c r="A401" s="49" t="str">
        <f t="shared" si="36"/>
        <v/>
      </c>
      <c r="B401" s="153"/>
      <c r="C401" s="154" t="str">
        <f>IF(BS_CONTROLE[[#This Row],[DATA]]="","",WEEKNUM(BS_CONTROLE[[#This Row],[DATA]]))</f>
        <v/>
      </c>
      <c r="D401" s="159"/>
      <c r="E401" s="234">
        <v>392</v>
      </c>
      <c r="F401" s="222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0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13" t="str">
        <f t="shared" si="37"/>
        <v>*</v>
      </c>
      <c r="BR401" s="20" t="str">
        <f t="shared" si="38"/>
        <v>*</v>
      </c>
      <c r="BS401" s="244" t="str">
        <f t="shared" si="39"/>
        <v/>
      </c>
      <c r="BT401" s="8" t="str">
        <f>IF(BN401="","",SUBSTITUTE(BM401," ","")&amp;SUBSTITUTE(BN401," ",""))</f>
        <v/>
      </c>
    </row>
    <row r="402" spans="1:72" hidden="1">
      <c r="A402" s="49" t="str">
        <f t="shared" si="36"/>
        <v/>
      </c>
      <c r="B402" s="153"/>
      <c r="C402" s="154" t="str">
        <f>IF(BS_CONTROLE[[#This Row],[DATA]]="","",WEEKNUM(BS_CONTROLE[[#This Row],[DATA]]))</f>
        <v/>
      </c>
      <c r="D402" s="155"/>
      <c r="E402" s="234">
        <v>393</v>
      </c>
      <c r="F402" s="140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3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0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13" t="str">
        <f t="shared" si="37"/>
        <v>*</v>
      </c>
      <c r="BR402" s="20" t="str">
        <f t="shared" si="38"/>
        <v>*</v>
      </c>
      <c r="BS402" s="244" t="str">
        <f t="shared" si="39"/>
        <v/>
      </c>
      <c r="BT402" s="8" t="str">
        <f>IF(BN402="","",SUBSTITUTE(BM402," ","")&amp;SUBSTITUTE(BN402," ",""))</f>
        <v/>
      </c>
    </row>
    <row r="403" spans="1:72" hidden="1">
      <c r="A403" s="49" t="str">
        <f t="shared" si="36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394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0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13" t="str">
        <f t="shared" si="37"/>
        <v>*</v>
      </c>
      <c r="BR403" s="20" t="str">
        <f t="shared" si="38"/>
        <v>*</v>
      </c>
      <c r="BS403" s="244" t="str">
        <f t="shared" si="39"/>
        <v/>
      </c>
      <c r="BT403" s="8" t="str">
        <f>IF(BN403="","",SUBSTITUTE(BM403," ","")&amp;SUBSTITUTE(BN403," ",""))</f>
        <v/>
      </c>
    </row>
    <row r="404" spans="1:72" hidden="1">
      <c r="A404" s="49" t="str">
        <f t="shared" si="36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395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0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13" t="str">
        <f t="shared" si="37"/>
        <v>*</v>
      </c>
      <c r="BR404" s="20" t="str">
        <f t="shared" si="38"/>
        <v>*</v>
      </c>
      <c r="BS404" s="244" t="str">
        <f t="shared" si="39"/>
        <v/>
      </c>
      <c r="BT404" s="8" t="str">
        <f>IF(BN404="","",SUBSTITUTE(BM404," ","")&amp;SUBSTITUTE(BN404," ",""))</f>
        <v/>
      </c>
    </row>
    <row r="405" spans="1:72" hidden="1">
      <c r="A405" s="49" t="str">
        <f t="shared" si="36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396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3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0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13" t="str">
        <f t="shared" si="37"/>
        <v>*</v>
      </c>
      <c r="BR405" s="20" t="str">
        <f t="shared" si="38"/>
        <v>*</v>
      </c>
      <c r="BS405" s="244" t="str">
        <f t="shared" si="39"/>
        <v/>
      </c>
      <c r="BT405" s="8" t="str">
        <f>IF(BN405="","",SUBSTITUTE(BM405," ","")&amp;SUBSTITUTE(BN405," ",""))</f>
        <v/>
      </c>
    </row>
    <row r="406" spans="1:72" hidden="1">
      <c r="A406" s="49" t="str">
        <f t="shared" si="36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397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2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0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13" t="str">
        <f t="shared" si="37"/>
        <v>*</v>
      </c>
      <c r="BR406" s="20" t="str">
        <f t="shared" si="38"/>
        <v>*</v>
      </c>
      <c r="BS406" s="244" t="str">
        <f t="shared" si="39"/>
        <v/>
      </c>
      <c r="BT406" s="8" t="str">
        <f>IF(BN406="","",SUBSTITUTE(BM406," ","")&amp;SUBSTITUTE(BN406," ",""))</f>
        <v/>
      </c>
    </row>
    <row r="407" spans="1:72" hidden="1">
      <c r="A407" s="49" t="str">
        <f t="shared" si="36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398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0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13" t="str">
        <f t="shared" si="37"/>
        <v>*</v>
      </c>
      <c r="BR407" s="20" t="str">
        <f t="shared" si="38"/>
        <v>*</v>
      </c>
      <c r="BS407" s="244" t="str">
        <f t="shared" si="39"/>
        <v/>
      </c>
      <c r="BT407" s="8" t="str">
        <f>IF(BN407="","",SUBSTITUTE(BM407," ","")&amp;SUBSTITUTE(BN407," ",""))</f>
        <v/>
      </c>
    </row>
    <row r="408" spans="1:72" hidden="1">
      <c r="A408" s="49" t="str">
        <f t="shared" si="36"/>
        <v/>
      </c>
      <c r="B408" s="153"/>
      <c r="C408" s="154" t="str">
        <f>IF(BS_CONTROLE[[#This Row],[DATA]]="","",WEEKNUM(BS_CONTROLE[[#This Row],[DATA]]))</f>
        <v/>
      </c>
      <c r="D408" s="159"/>
      <c r="E408" s="234">
        <v>399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2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0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13" t="str">
        <f t="shared" si="37"/>
        <v>*</v>
      </c>
      <c r="BR408" s="20" t="str">
        <f t="shared" si="38"/>
        <v>*</v>
      </c>
      <c r="BS408" s="244" t="str">
        <f t="shared" si="39"/>
        <v/>
      </c>
      <c r="BT408" s="8" t="str">
        <f>IF(BN408="","",SUBSTITUTE(BM408," ","")&amp;SUBSTITUTE(BN408," ",""))</f>
        <v/>
      </c>
    </row>
    <row r="409" spans="1:72" hidden="1">
      <c r="A409" s="49" t="str">
        <f t="shared" si="36"/>
        <v/>
      </c>
      <c r="B409" s="153"/>
      <c r="C409" s="154" t="str">
        <f>IF(BS_CONTROLE[[#This Row],[DATA]]="","",WEEKNUM(BS_CONTROLE[[#This Row],[DATA]]))</f>
        <v/>
      </c>
      <c r="D409" s="159"/>
      <c r="E409" s="234">
        <v>400</v>
      </c>
      <c r="F409" s="222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0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13" t="str">
        <f t="shared" si="37"/>
        <v>*</v>
      </c>
      <c r="BR409" s="20" t="str">
        <f t="shared" si="38"/>
        <v>*</v>
      </c>
      <c r="BS409" s="244" t="str">
        <f t="shared" si="39"/>
        <v/>
      </c>
      <c r="BT409" s="8" t="str">
        <f>IF(BN409="","",SUBSTITUTE(BM409," ","")&amp;SUBSTITUTE(BN409," ",""))</f>
        <v/>
      </c>
    </row>
    <row r="410" spans="1:72" hidden="1">
      <c r="A410" s="49" t="str">
        <f t="shared" si="36"/>
        <v/>
      </c>
      <c r="B410" s="153"/>
      <c r="C410" s="154" t="str">
        <f>IF(BS_CONTROLE[[#This Row],[DATA]]="","",WEEKNUM(BS_CONTROLE[[#This Row],[DATA]]))</f>
        <v/>
      </c>
      <c r="D410" s="155"/>
      <c r="E410" s="235">
        <v>401</v>
      </c>
      <c r="F410" s="140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0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13" t="str">
        <f t="shared" si="37"/>
        <v>*</v>
      </c>
      <c r="BR410" s="20" t="str">
        <f t="shared" si="38"/>
        <v>*</v>
      </c>
      <c r="BS410" s="244" t="str">
        <f t="shared" si="39"/>
        <v/>
      </c>
      <c r="BT410" s="8" t="str">
        <f>IF(BN410="","",SUBSTITUTE(BM410," ","")&amp;SUBSTITUTE(BN410," ",""))</f>
        <v/>
      </c>
    </row>
    <row r="411" spans="1:72" hidden="1">
      <c r="A411" s="49" t="str">
        <f t="shared" si="36"/>
        <v/>
      </c>
      <c r="B411" s="153"/>
      <c r="C411" s="154" t="str">
        <f>IF(BS_CONTROLE[[#This Row],[DATA]]="","",WEEKNUM(BS_CONTROLE[[#This Row],[DATA]]))</f>
        <v/>
      </c>
      <c r="D411" s="155"/>
      <c r="E411" s="234">
        <v>402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0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13" t="str">
        <f t="shared" si="37"/>
        <v>*</v>
      </c>
      <c r="BR411" s="20" t="str">
        <f t="shared" si="38"/>
        <v>*</v>
      </c>
      <c r="BS411" s="244" t="str">
        <f t="shared" si="39"/>
        <v/>
      </c>
      <c r="BT411" s="8" t="str">
        <f>IF(BN411="","",SUBSTITUTE(BM411," ","")&amp;SUBSTITUTE(BN411," ",""))</f>
        <v/>
      </c>
    </row>
    <row r="412" spans="1:72" hidden="1">
      <c r="A412" s="49" t="str">
        <f t="shared" si="36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403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3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0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13" t="str">
        <f t="shared" si="37"/>
        <v>*</v>
      </c>
      <c r="BR412" s="20" t="str">
        <f t="shared" si="38"/>
        <v>*</v>
      </c>
      <c r="BS412" s="244" t="str">
        <f t="shared" si="39"/>
        <v/>
      </c>
      <c r="BT412" s="8" t="str">
        <f>IF(BN412="","",SUBSTITUTE(BM412," ","")&amp;SUBSTITUTE(BN412," ",""))</f>
        <v/>
      </c>
    </row>
    <row r="413" spans="1:72" hidden="1">
      <c r="A413" s="49" t="str">
        <f t="shared" si="36"/>
        <v/>
      </c>
      <c r="B413" s="153"/>
      <c r="C413" s="154" t="str">
        <f>IF(BS_CONTROLE[[#This Row],[DATA]]="","",WEEKNUM(BS_CONTROLE[[#This Row],[DATA]]))</f>
        <v/>
      </c>
      <c r="D413" s="159"/>
      <c r="E413" s="234">
        <v>404</v>
      </c>
      <c r="F413" s="222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0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13" t="str">
        <f t="shared" si="37"/>
        <v>*</v>
      </c>
      <c r="BR413" s="20" t="str">
        <f t="shared" si="38"/>
        <v>*</v>
      </c>
      <c r="BS413" s="244" t="str">
        <f t="shared" si="39"/>
        <v/>
      </c>
      <c r="BT413" s="8" t="str">
        <f>IF(BN413="","",SUBSTITUTE(BM413," ","")&amp;SUBSTITUTE(BN413," ",""))</f>
        <v/>
      </c>
    </row>
    <row r="414" spans="1:72" hidden="1">
      <c r="A414" s="49" t="str">
        <f t="shared" si="36"/>
        <v/>
      </c>
      <c r="B414" s="153"/>
      <c r="C414" s="154" t="str">
        <f>IF(BS_CONTROLE[[#This Row],[DATA]]="","",WEEKNUM(BS_CONTROLE[[#This Row],[DATA]]))</f>
        <v/>
      </c>
      <c r="D414" s="155"/>
      <c r="E414" s="234">
        <v>405</v>
      </c>
      <c r="F414" s="140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0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13" t="str">
        <f t="shared" si="37"/>
        <v>*</v>
      </c>
      <c r="BR414" s="20" t="str">
        <f t="shared" si="38"/>
        <v>*</v>
      </c>
      <c r="BS414" s="244" t="str">
        <f t="shared" si="39"/>
        <v/>
      </c>
      <c r="BT414" s="8" t="str">
        <f>IF(BN414="","",SUBSTITUTE(BM414," ","")&amp;SUBSTITUTE(BN414," ",""))</f>
        <v/>
      </c>
    </row>
    <row r="415" spans="1:72" hidden="1">
      <c r="A415" s="49" t="str">
        <f t="shared" si="36"/>
        <v/>
      </c>
      <c r="B415" s="153"/>
      <c r="C415" s="154" t="str">
        <f>IF(BS_CONTROLE[[#This Row],[DATA]]="","",WEEKNUM(BS_CONTROLE[[#This Row],[DATA]]))</f>
        <v/>
      </c>
      <c r="D415" s="159"/>
      <c r="E415" s="234">
        <v>406</v>
      </c>
      <c r="F415" s="222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0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13" t="str">
        <f t="shared" si="37"/>
        <v>*</v>
      </c>
      <c r="BR415" s="20" t="str">
        <f t="shared" si="38"/>
        <v>*</v>
      </c>
      <c r="BS415" s="244" t="str">
        <f t="shared" si="39"/>
        <v/>
      </c>
      <c r="BT415" s="8" t="str">
        <f>IF(BN415="","",SUBSTITUTE(BM415," ","")&amp;SUBSTITUTE(BN415," ",""))</f>
        <v/>
      </c>
    </row>
    <row r="416" spans="1:72" hidden="1">
      <c r="A416" s="49" t="str">
        <f t="shared" si="36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407</v>
      </c>
      <c r="F416" s="140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0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13" t="str">
        <f t="shared" si="37"/>
        <v>*</v>
      </c>
      <c r="BR416" s="20" t="str">
        <f t="shared" si="38"/>
        <v>*</v>
      </c>
      <c r="BS416" s="244" t="str">
        <f t="shared" si="39"/>
        <v/>
      </c>
      <c r="BT416" s="8" t="str">
        <f>IF(BN416="","",SUBSTITUTE(BM416," ","")&amp;SUBSTITUTE(BN416," ",""))</f>
        <v/>
      </c>
    </row>
    <row r="417" spans="1:72" hidden="1">
      <c r="A417" s="49" t="str">
        <f t="shared" si="36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408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2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0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13" t="str">
        <f t="shared" si="37"/>
        <v>*</v>
      </c>
      <c r="BR417" s="20" t="str">
        <f t="shared" si="38"/>
        <v>*</v>
      </c>
      <c r="BS417" s="244" t="str">
        <f t="shared" si="39"/>
        <v/>
      </c>
      <c r="BT417" s="8" t="str">
        <f>IF(BN417="","",SUBSTITUTE(BM417," ","")&amp;SUBSTITUTE(BN417," ",""))</f>
        <v/>
      </c>
    </row>
    <row r="418" spans="1:72" hidden="1">
      <c r="A418" s="49" t="str">
        <f t="shared" si="36"/>
        <v/>
      </c>
      <c r="B418" s="153"/>
      <c r="C418" s="154" t="str">
        <f>IF(BS_CONTROLE[[#This Row],[DATA]]="","",WEEKNUM(BS_CONTROLE[[#This Row],[DATA]]))</f>
        <v/>
      </c>
      <c r="D418" s="155"/>
      <c r="E418" s="234">
        <v>409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0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13" t="str">
        <f t="shared" si="37"/>
        <v>*</v>
      </c>
      <c r="BR418" s="20" t="str">
        <f t="shared" si="38"/>
        <v>*</v>
      </c>
      <c r="BS418" s="244" t="str">
        <f t="shared" si="39"/>
        <v/>
      </c>
      <c r="BT418" s="8" t="str">
        <f>IF(BN418="","",SUBSTITUTE(BM418," ","")&amp;SUBSTITUTE(BN418," ",""))</f>
        <v/>
      </c>
    </row>
    <row r="419" spans="1:72" hidden="1">
      <c r="A419" s="49" t="str">
        <f t="shared" si="36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410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3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0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13" t="str">
        <f t="shared" si="37"/>
        <v>*</v>
      </c>
      <c r="BR419" s="20" t="str">
        <f t="shared" si="38"/>
        <v>*</v>
      </c>
      <c r="BS419" s="244" t="str">
        <f t="shared" si="39"/>
        <v/>
      </c>
      <c r="BT419" s="8" t="str">
        <f>IF(BN419="","",SUBSTITUTE(BM419," ","")&amp;SUBSTITUTE(BN419," ",""))</f>
        <v/>
      </c>
    </row>
    <row r="420" spans="1:72" hidden="1">
      <c r="A420" s="49" t="str">
        <f t="shared" si="36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411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0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13" t="str">
        <f t="shared" si="37"/>
        <v>*</v>
      </c>
      <c r="BR420" s="20" t="str">
        <f t="shared" si="38"/>
        <v>*</v>
      </c>
      <c r="BS420" s="244" t="str">
        <f t="shared" si="39"/>
        <v/>
      </c>
      <c r="BT420" s="8" t="str">
        <f>IF(BN420="","",SUBSTITUTE(BM420," ","")&amp;SUBSTITUTE(BN420," ",""))</f>
        <v/>
      </c>
    </row>
    <row r="421" spans="1:72" hidden="1">
      <c r="A421" s="49" t="str">
        <f t="shared" si="36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412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0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13" t="str">
        <f t="shared" si="37"/>
        <v>*</v>
      </c>
      <c r="BR421" s="20" t="str">
        <f t="shared" si="38"/>
        <v>*</v>
      </c>
      <c r="BS421" s="244" t="str">
        <f t="shared" si="39"/>
        <v/>
      </c>
      <c r="BT421" s="8" t="str">
        <f>IF(BN421="","",SUBSTITUTE(BM421," ","")&amp;SUBSTITUTE(BN421," ",""))</f>
        <v/>
      </c>
    </row>
    <row r="422" spans="1:72" hidden="1">
      <c r="A422" s="49" t="str">
        <f t="shared" si="36"/>
        <v/>
      </c>
      <c r="B422" s="153"/>
      <c r="C422" s="154" t="str">
        <f>IF(BS_CONTROLE[[#This Row],[DATA]]="","",WEEKNUM(BS_CONTROLE[[#This Row],[DATA]]))</f>
        <v/>
      </c>
      <c r="D422" s="155"/>
      <c r="E422" s="235">
        <v>413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0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13" t="str">
        <f t="shared" si="37"/>
        <v>*</v>
      </c>
      <c r="BR422" s="20" t="str">
        <f t="shared" si="38"/>
        <v>*</v>
      </c>
      <c r="BS422" s="244" t="str">
        <f t="shared" si="39"/>
        <v/>
      </c>
      <c r="BT422" s="8" t="str">
        <f>IF(BN422="","",SUBSTITUTE(BM422," ","")&amp;SUBSTITUTE(BN422," ",""))</f>
        <v/>
      </c>
    </row>
    <row r="423" spans="1:72" hidden="1">
      <c r="A423" s="49" t="str">
        <f t="shared" si="36"/>
        <v/>
      </c>
      <c r="B423" s="153"/>
      <c r="C423" s="154" t="str">
        <f>IF(BS_CONTROLE[[#This Row],[DATA]]="","",WEEKNUM(BS_CONTROLE[[#This Row],[DATA]]))</f>
        <v/>
      </c>
      <c r="D423" s="155"/>
      <c r="E423" s="234">
        <v>414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3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0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13" t="str">
        <f t="shared" si="37"/>
        <v>*</v>
      </c>
      <c r="BR423" s="20" t="str">
        <f t="shared" si="38"/>
        <v>*</v>
      </c>
      <c r="BS423" s="244" t="str">
        <f t="shared" si="39"/>
        <v/>
      </c>
      <c r="BT423" s="8" t="str">
        <f>IF(BN423="","",SUBSTITUTE(BM423," ","")&amp;SUBSTITUTE(BN423," ",""))</f>
        <v/>
      </c>
    </row>
    <row r="424" spans="1:72" hidden="1">
      <c r="A424" s="49" t="str">
        <f t="shared" si="36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415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0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13" t="str">
        <f t="shared" si="37"/>
        <v>*</v>
      </c>
      <c r="BR424" s="20" t="str">
        <f t="shared" si="38"/>
        <v>*</v>
      </c>
      <c r="BS424" s="244" t="str">
        <f t="shared" si="39"/>
        <v/>
      </c>
      <c r="BT424" s="8" t="str">
        <f>IF(BN424="","",SUBSTITUTE(BM424," ","")&amp;SUBSTITUTE(BN424," ",""))</f>
        <v/>
      </c>
    </row>
    <row r="425" spans="1:72" hidden="1">
      <c r="A425" s="49" t="str">
        <f t="shared" si="36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416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0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13" t="str">
        <f t="shared" si="37"/>
        <v>*</v>
      </c>
      <c r="BR425" s="20" t="str">
        <f t="shared" si="38"/>
        <v>*</v>
      </c>
      <c r="BS425" s="244" t="str">
        <f t="shared" si="39"/>
        <v/>
      </c>
      <c r="BT425" s="8" t="str">
        <f>IF(BN425="","",SUBSTITUTE(BM425," ","")&amp;SUBSTITUTE(BN425," ",""))</f>
        <v/>
      </c>
    </row>
    <row r="426" spans="1:72" hidden="1">
      <c r="A426" s="49" t="str">
        <f t="shared" si="36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417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0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13" t="str">
        <f t="shared" si="37"/>
        <v>*</v>
      </c>
      <c r="BR426" s="20" t="str">
        <f t="shared" si="38"/>
        <v>*</v>
      </c>
      <c r="BS426" s="244" t="str">
        <f t="shared" si="39"/>
        <v/>
      </c>
      <c r="BT426" s="8" t="str">
        <f>IF(BN426="","",SUBSTITUTE(BM426," ","")&amp;SUBSTITUTE(BN426," ",""))</f>
        <v/>
      </c>
    </row>
    <row r="427" spans="1:72" hidden="1">
      <c r="A427" s="49" t="str">
        <f t="shared" si="36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418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0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13" t="str">
        <f t="shared" si="37"/>
        <v>*</v>
      </c>
      <c r="BR427" s="20" t="str">
        <f t="shared" si="38"/>
        <v>*</v>
      </c>
      <c r="BS427" s="244" t="str">
        <f t="shared" si="39"/>
        <v/>
      </c>
      <c r="BT427" s="8" t="str">
        <f>IF(BN427="","",SUBSTITUTE(BM427," ","")&amp;SUBSTITUTE(BN427," ",""))</f>
        <v/>
      </c>
    </row>
    <row r="428" spans="1:72" hidden="1">
      <c r="A428" s="49" t="str">
        <f t="shared" si="36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419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0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13" t="str">
        <f t="shared" si="37"/>
        <v>*</v>
      </c>
      <c r="BR428" s="20" t="str">
        <f t="shared" si="38"/>
        <v>*</v>
      </c>
      <c r="BS428" s="244" t="str">
        <f t="shared" si="39"/>
        <v/>
      </c>
      <c r="BT428" s="8" t="str">
        <f>IF(BN428="","",SUBSTITUTE(BM428," ","")&amp;SUBSTITUTE(BN428," ",""))</f>
        <v/>
      </c>
    </row>
    <row r="429" spans="1:72" hidden="1">
      <c r="A429" s="49" t="str">
        <f t="shared" si="36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420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0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13" t="str">
        <f t="shared" si="37"/>
        <v>*</v>
      </c>
      <c r="BR429" s="20" t="str">
        <f t="shared" si="38"/>
        <v>*</v>
      </c>
      <c r="BS429" s="244" t="str">
        <f t="shared" si="39"/>
        <v/>
      </c>
      <c r="BT429" s="8" t="str">
        <f>IF(BN429="","",SUBSTITUTE(BM429," ","")&amp;SUBSTITUTE(BN429," ",""))</f>
        <v/>
      </c>
    </row>
    <row r="430" spans="1:72" hidden="1">
      <c r="A430" s="49" t="str">
        <f t="shared" si="36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421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0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13" t="str">
        <f t="shared" si="37"/>
        <v>*</v>
      </c>
      <c r="BR430" s="20" t="str">
        <f t="shared" si="38"/>
        <v>*</v>
      </c>
      <c r="BS430" s="244" t="str">
        <f t="shared" si="39"/>
        <v/>
      </c>
      <c r="BT430" s="8" t="str">
        <f>IF(BN430="","",SUBSTITUTE(BM430," ","")&amp;SUBSTITUTE(BN430," ",""))</f>
        <v/>
      </c>
    </row>
    <row r="431" spans="1:72" hidden="1">
      <c r="A431" s="49" t="str">
        <f t="shared" si="36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422</v>
      </c>
      <c r="F431" s="222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3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0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13" t="str">
        <f t="shared" si="37"/>
        <v>*</v>
      </c>
      <c r="BR431" s="20" t="str">
        <f t="shared" si="38"/>
        <v>*</v>
      </c>
      <c r="BS431" s="244" t="str">
        <f t="shared" si="39"/>
        <v/>
      </c>
      <c r="BT431" s="8" t="str">
        <f>IF(BN431="","",SUBSTITUTE(BM431," ","")&amp;SUBSTITUTE(BN431," ",""))</f>
        <v/>
      </c>
    </row>
    <row r="432" spans="1:72" hidden="1">
      <c r="A432" s="49" t="str">
        <f t="shared" si="36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423</v>
      </c>
      <c r="F432" s="140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0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13" t="str">
        <f t="shared" si="37"/>
        <v>*</v>
      </c>
      <c r="BR432" s="20" t="str">
        <f t="shared" si="38"/>
        <v>*</v>
      </c>
      <c r="BS432" s="244" t="str">
        <f t="shared" si="39"/>
        <v/>
      </c>
      <c r="BT432" s="8" t="str">
        <f>IF(BN432="","",SUBSTITUTE(BM432," ","")&amp;SUBSTITUTE(BN432," ",""))</f>
        <v/>
      </c>
    </row>
    <row r="433" spans="1:72" hidden="1">
      <c r="A433" s="49" t="str">
        <f t="shared" si="36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424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0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13" t="str">
        <f t="shared" si="37"/>
        <v>*</v>
      </c>
      <c r="BR433" s="20" t="str">
        <f t="shared" si="38"/>
        <v>*</v>
      </c>
      <c r="BS433" s="244" t="str">
        <f t="shared" si="39"/>
        <v/>
      </c>
      <c r="BT433" s="8" t="str">
        <f>IF(BN433="","",SUBSTITUTE(BM433," ","")&amp;SUBSTITUTE(BN433," ",""))</f>
        <v/>
      </c>
    </row>
    <row r="434" spans="1:72" hidden="1">
      <c r="A434" s="49" t="str">
        <f t="shared" si="36"/>
        <v/>
      </c>
      <c r="B434" s="153"/>
      <c r="C434" s="154" t="str">
        <f>IF(BS_CONTROLE[[#This Row],[DATA]]="","",WEEKNUM(BS_CONTROLE[[#This Row],[DATA]]))</f>
        <v/>
      </c>
      <c r="D434" s="155"/>
      <c r="E434" s="235">
        <v>425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0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13" t="str">
        <f t="shared" si="37"/>
        <v>*</v>
      </c>
      <c r="BR434" s="20" t="str">
        <f t="shared" si="38"/>
        <v>*</v>
      </c>
      <c r="BS434" s="244" t="str">
        <f t="shared" si="39"/>
        <v/>
      </c>
      <c r="BT434" s="8" t="str">
        <f>IF(BN434="","",SUBSTITUTE(BM434," ","")&amp;SUBSTITUTE(BN434," ",""))</f>
        <v/>
      </c>
    </row>
    <row r="435" spans="1:72" ht="19.5" hidden="1" customHeight="1">
      <c r="A435" s="49" t="str">
        <f t="shared" si="36"/>
        <v/>
      </c>
      <c r="B435" s="153"/>
      <c r="C435" s="154" t="str">
        <f>IF(BS_CONTROLE[[#This Row],[DATA]]="","",WEEKNUM(BS_CONTROLE[[#This Row],[DATA]]))</f>
        <v/>
      </c>
      <c r="D435" s="155"/>
      <c r="E435" s="234">
        <v>426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0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13" t="str">
        <f t="shared" si="37"/>
        <v>*</v>
      </c>
      <c r="BR435" s="20" t="str">
        <f t="shared" si="38"/>
        <v>*</v>
      </c>
      <c r="BS435" s="244" t="str">
        <f t="shared" si="39"/>
        <v/>
      </c>
      <c r="BT435" s="8" t="str">
        <f>IF(BN435="","",SUBSTITUTE(BM435," ","")&amp;SUBSTITUTE(BN435," ",""))</f>
        <v/>
      </c>
    </row>
    <row r="436" spans="1:72" hidden="1">
      <c r="A436" s="49" t="str">
        <f t="shared" si="36"/>
        <v/>
      </c>
      <c r="B436" s="153"/>
      <c r="C436" s="154" t="str">
        <f>IF(BS_CONTROLE[[#This Row],[DATA]]="","",WEEKNUM(BS_CONTROLE[[#This Row],[DATA]]))</f>
        <v/>
      </c>
      <c r="D436" s="159"/>
      <c r="E436" s="234">
        <v>427</v>
      </c>
      <c r="F436" s="222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3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0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13" t="str">
        <f t="shared" si="37"/>
        <v>*</v>
      </c>
      <c r="BR436" s="20" t="str">
        <f t="shared" si="38"/>
        <v>*</v>
      </c>
      <c r="BS436" s="244" t="str">
        <f t="shared" si="39"/>
        <v/>
      </c>
      <c r="BT436" s="8" t="str">
        <f>IF(BN436="","",SUBSTITUTE(BM436," ","")&amp;SUBSTITUTE(BN436," ",""))</f>
        <v/>
      </c>
    </row>
    <row r="437" spans="1:72" hidden="1">
      <c r="A437" s="49" t="str">
        <f t="shared" si="36"/>
        <v/>
      </c>
      <c r="B437" s="153"/>
      <c r="C437" s="154" t="str">
        <f>IF(BS_CONTROLE[[#This Row],[DATA]]="","",WEEKNUM(BS_CONTROLE[[#This Row],[DATA]]))</f>
        <v/>
      </c>
      <c r="D437" s="155"/>
      <c r="E437" s="234">
        <v>428</v>
      </c>
      <c r="F437" s="140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0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13" t="str">
        <f t="shared" si="37"/>
        <v>*</v>
      </c>
      <c r="BR437" s="20" t="str">
        <f t="shared" si="38"/>
        <v>*</v>
      </c>
      <c r="BS437" s="244" t="str">
        <f t="shared" si="39"/>
        <v/>
      </c>
      <c r="BT437" s="8" t="str">
        <f>IF(BN437="","",SUBSTITUTE(BM437," ","")&amp;SUBSTITUTE(BN437," ",""))</f>
        <v/>
      </c>
    </row>
    <row r="438" spans="1:72" hidden="1">
      <c r="A438" s="49" t="str">
        <f t="shared" si="36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429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0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13" t="str">
        <f t="shared" si="37"/>
        <v>*</v>
      </c>
      <c r="BR438" s="20" t="str">
        <f t="shared" si="38"/>
        <v>*</v>
      </c>
      <c r="BS438" s="244" t="str">
        <f t="shared" si="39"/>
        <v/>
      </c>
      <c r="BT438" s="8" t="str">
        <f>IF(BN438="","",SUBSTITUTE(BM438," ","")&amp;SUBSTITUTE(BN438," ",""))</f>
        <v/>
      </c>
    </row>
    <row r="439" spans="1:72" hidden="1">
      <c r="A439" s="49" t="str">
        <f t="shared" si="36"/>
        <v/>
      </c>
      <c r="B439" s="153"/>
      <c r="C439" s="154" t="str">
        <f>IF(BS_CONTROLE[[#This Row],[DATA]]="","",WEEKNUM(BS_CONTROLE[[#This Row],[DATA]]))</f>
        <v/>
      </c>
      <c r="D439" s="159"/>
      <c r="E439" s="234">
        <v>430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2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0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13" t="str">
        <f t="shared" si="37"/>
        <v>*</v>
      </c>
      <c r="BR439" s="20" t="str">
        <f t="shared" si="38"/>
        <v>*</v>
      </c>
      <c r="BS439" s="244" t="str">
        <f t="shared" si="39"/>
        <v/>
      </c>
      <c r="BT439" s="8" t="str">
        <f>IF(BN439="","",SUBSTITUTE(BM439," ","")&amp;SUBSTITUTE(BN439," ",""))</f>
        <v/>
      </c>
    </row>
    <row r="440" spans="1:72" hidden="1">
      <c r="A440" s="49" t="str">
        <f t="shared" si="36"/>
        <v/>
      </c>
      <c r="B440" s="153"/>
      <c r="C440" s="154" t="str">
        <f>IF(BS_CONTROLE[[#This Row],[DATA]]="","",WEEKNUM(BS_CONTROLE[[#This Row],[DATA]]))</f>
        <v/>
      </c>
      <c r="D440" s="155"/>
      <c r="E440" s="234">
        <v>431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0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13" t="str">
        <f t="shared" si="37"/>
        <v>*</v>
      </c>
      <c r="BR440" s="20" t="str">
        <f t="shared" si="38"/>
        <v>*</v>
      </c>
      <c r="BS440" s="244" t="str">
        <f t="shared" si="39"/>
        <v/>
      </c>
      <c r="BT440" s="8" t="str">
        <f>IF(BN440="","",SUBSTITUTE(BM440," ","")&amp;SUBSTITUTE(BN440," ",""))</f>
        <v/>
      </c>
    </row>
    <row r="441" spans="1:72" hidden="1">
      <c r="A441" s="49" t="str">
        <f t="shared" si="36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432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3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0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13" t="str">
        <f t="shared" si="37"/>
        <v>*</v>
      </c>
      <c r="BR441" s="20" t="str">
        <f t="shared" si="38"/>
        <v>*</v>
      </c>
      <c r="BS441" s="244" t="str">
        <f t="shared" si="39"/>
        <v/>
      </c>
      <c r="BT441" s="8" t="str">
        <f>IF(BN441="","",SUBSTITUTE(BM441," ","")&amp;SUBSTITUTE(BN441," ",""))</f>
        <v/>
      </c>
    </row>
    <row r="442" spans="1:72" hidden="1">
      <c r="A442" s="49" t="str">
        <f t="shared" si="36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433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0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13" t="str">
        <f t="shared" si="37"/>
        <v>*</v>
      </c>
      <c r="BR442" s="20" t="str">
        <f t="shared" si="38"/>
        <v>*</v>
      </c>
      <c r="BS442" s="244" t="str">
        <f t="shared" si="39"/>
        <v/>
      </c>
      <c r="BT442" s="8" t="str">
        <f>IF(BN442="","",SUBSTITUTE(BM442," ","")&amp;SUBSTITUTE(BN442," ",""))</f>
        <v/>
      </c>
    </row>
    <row r="443" spans="1:72" hidden="1">
      <c r="A443" s="49" t="str">
        <f t="shared" si="36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434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0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13" t="str">
        <f t="shared" si="37"/>
        <v>*</v>
      </c>
      <c r="BR443" s="20" t="str">
        <f t="shared" si="38"/>
        <v>*</v>
      </c>
      <c r="BS443" s="244" t="str">
        <f t="shared" si="39"/>
        <v/>
      </c>
      <c r="BT443" s="8" t="str">
        <f>IF(BN443="","",SUBSTITUTE(BM443," ","")&amp;SUBSTITUTE(BN443," ",""))</f>
        <v/>
      </c>
    </row>
    <row r="444" spans="1:72" hidden="1">
      <c r="A444" s="49" t="str">
        <f t="shared" si="36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435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3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0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13" t="str">
        <f t="shared" si="37"/>
        <v>*</v>
      </c>
      <c r="BR444" s="20" t="str">
        <f t="shared" si="38"/>
        <v>*</v>
      </c>
      <c r="BS444" s="244" t="str">
        <f t="shared" si="39"/>
        <v/>
      </c>
      <c r="BT444" s="8" t="str">
        <f>IF(BN444="","",SUBSTITUTE(BM444," ","")&amp;SUBSTITUTE(BN444," ",""))</f>
        <v/>
      </c>
    </row>
    <row r="445" spans="1:72" hidden="1">
      <c r="A445" s="49" t="str">
        <f t="shared" si="36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436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0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13" t="str">
        <f t="shared" si="37"/>
        <v>*</v>
      </c>
      <c r="BR445" s="20" t="str">
        <f t="shared" si="38"/>
        <v>*</v>
      </c>
      <c r="BS445" s="244" t="str">
        <f t="shared" si="39"/>
        <v/>
      </c>
      <c r="BT445" s="8" t="str">
        <f>IF(BN445="","",SUBSTITUTE(BM445," ","")&amp;SUBSTITUTE(BN445," ",""))</f>
        <v/>
      </c>
    </row>
    <row r="446" spans="1:72" hidden="1">
      <c r="A446" s="49" t="str">
        <f t="shared" si="36"/>
        <v/>
      </c>
      <c r="B446" s="153"/>
      <c r="C446" s="154" t="str">
        <f>IF(BS_CONTROLE[[#This Row],[DATA]]="","",WEEKNUM(BS_CONTROLE[[#This Row],[DATA]]))</f>
        <v/>
      </c>
      <c r="D446" s="155"/>
      <c r="E446" s="235">
        <v>437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0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13" t="str">
        <f t="shared" si="37"/>
        <v>*</v>
      </c>
      <c r="BR446" s="20" t="str">
        <f t="shared" si="38"/>
        <v>*</v>
      </c>
      <c r="BS446" s="244" t="str">
        <f t="shared" si="39"/>
        <v/>
      </c>
      <c r="BT446" s="8" t="str">
        <f>IF(BN446="","",SUBSTITUTE(BM446," ","")&amp;SUBSTITUTE(BN446," ",""))</f>
        <v/>
      </c>
    </row>
    <row r="447" spans="1:72" hidden="1">
      <c r="A447" s="49" t="str">
        <f t="shared" si="36"/>
        <v/>
      </c>
      <c r="B447" s="153"/>
      <c r="C447" s="154" t="str">
        <f>IF(BS_CONTROLE[[#This Row],[DATA]]="","",WEEKNUM(BS_CONTROLE[[#This Row],[DATA]]))</f>
        <v/>
      </c>
      <c r="D447" s="155"/>
      <c r="E447" s="234">
        <v>438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0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13" t="str">
        <f t="shared" si="37"/>
        <v>*</v>
      </c>
      <c r="BR447" s="20" t="str">
        <f t="shared" si="38"/>
        <v>*</v>
      </c>
      <c r="BS447" s="244" t="str">
        <f t="shared" si="39"/>
        <v/>
      </c>
      <c r="BT447" s="8" t="str">
        <f>IF(BN447="","",SUBSTITUTE(BM447," ","")&amp;SUBSTITUTE(BN447," ",""))</f>
        <v/>
      </c>
    </row>
    <row r="448" spans="1:72" hidden="1">
      <c r="A448" s="49" t="str">
        <f t="shared" si="36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439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0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13" t="str">
        <f t="shared" si="37"/>
        <v>*</v>
      </c>
      <c r="BR448" s="20" t="str">
        <f t="shared" si="38"/>
        <v>*</v>
      </c>
      <c r="BS448" s="244" t="str">
        <f t="shared" si="39"/>
        <v/>
      </c>
      <c r="BT448" s="8" t="str">
        <f>IF(BN448="","",SUBSTITUTE(BM448," ","")&amp;SUBSTITUTE(BN448," ",""))</f>
        <v/>
      </c>
    </row>
    <row r="449" spans="1:72" hidden="1">
      <c r="A449" s="49" t="str">
        <f t="shared" si="36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440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0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13" t="str">
        <f t="shared" si="37"/>
        <v>*</v>
      </c>
      <c r="BR449" s="20" t="str">
        <f t="shared" si="38"/>
        <v>*</v>
      </c>
      <c r="BS449" s="244" t="str">
        <f t="shared" si="39"/>
        <v/>
      </c>
      <c r="BT449" s="8" t="str">
        <f>IF(BN449="","",SUBSTITUTE(BM449," ","")&amp;SUBSTITUTE(BN449," ",""))</f>
        <v/>
      </c>
    </row>
    <row r="450" spans="1:72" hidden="1">
      <c r="A450" s="49" t="str">
        <f t="shared" si="36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441</v>
      </c>
      <c r="F450" s="222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3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0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13" t="str">
        <f t="shared" si="37"/>
        <v>*</v>
      </c>
      <c r="BR450" s="20" t="str">
        <f t="shared" si="38"/>
        <v>*</v>
      </c>
      <c r="BS450" s="244" t="str">
        <f t="shared" si="39"/>
        <v/>
      </c>
      <c r="BT450" s="8" t="str">
        <f>IF(BN450="","",SUBSTITUTE(BM450," ","")&amp;SUBSTITUTE(BN450," ",""))</f>
        <v/>
      </c>
    </row>
    <row r="451" spans="1:72" hidden="1">
      <c r="A451" s="49" t="str">
        <f t="shared" si="36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442</v>
      </c>
      <c r="F451" s="140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0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13" t="str">
        <f t="shared" si="37"/>
        <v>*</v>
      </c>
      <c r="BR451" s="20" t="str">
        <f t="shared" si="38"/>
        <v>*</v>
      </c>
      <c r="BS451" s="244" t="str">
        <f t="shared" si="39"/>
        <v/>
      </c>
      <c r="BT451" s="8" t="str">
        <f>IF(BN451="","",SUBSTITUTE(BM451," ","")&amp;SUBSTITUTE(BN451," ",""))</f>
        <v/>
      </c>
    </row>
    <row r="452" spans="1:72" hidden="1">
      <c r="A452" s="49" t="str">
        <f t="shared" si="36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443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0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13" t="str">
        <f t="shared" si="37"/>
        <v>*</v>
      </c>
      <c r="BR452" s="20" t="str">
        <f t="shared" si="38"/>
        <v>*</v>
      </c>
      <c r="BS452" s="244" t="str">
        <f t="shared" si="39"/>
        <v/>
      </c>
      <c r="BT452" s="8" t="str">
        <f>IF(BN452="","",SUBSTITUTE(BM452," ","")&amp;SUBSTITUTE(BN452," ",""))</f>
        <v/>
      </c>
    </row>
    <row r="453" spans="1:72" hidden="1">
      <c r="A453" s="49" t="str">
        <f t="shared" si="36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444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0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13" t="str">
        <f t="shared" si="37"/>
        <v>*</v>
      </c>
      <c r="BR453" s="20" t="str">
        <f t="shared" si="38"/>
        <v>*</v>
      </c>
      <c r="BS453" s="244" t="str">
        <f t="shared" si="39"/>
        <v/>
      </c>
      <c r="BT453" s="8" t="str">
        <f>IF(BN453="","",SUBSTITUTE(BM453," ","")&amp;SUBSTITUTE(BN453," ",""))</f>
        <v/>
      </c>
    </row>
    <row r="454" spans="1:72" hidden="1">
      <c r="A454" s="49" t="str">
        <f t="shared" si="36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445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0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13" t="str">
        <f t="shared" si="37"/>
        <v>*</v>
      </c>
      <c r="BR454" s="20" t="str">
        <f t="shared" si="38"/>
        <v>*</v>
      </c>
      <c r="BS454" s="244" t="str">
        <f t="shared" si="39"/>
        <v/>
      </c>
      <c r="BT454" s="8" t="str">
        <f>IF(BN454="","",SUBSTITUTE(BM454," ","")&amp;SUBSTITUTE(BN454," ",""))</f>
        <v/>
      </c>
    </row>
    <row r="455" spans="1:72" hidden="1">
      <c r="A455" s="49" t="str">
        <f t="shared" si="36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446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0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13" t="str">
        <f t="shared" si="37"/>
        <v>*</v>
      </c>
      <c r="BR455" s="20" t="str">
        <f t="shared" si="38"/>
        <v>*</v>
      </c>
      <c r="BS455" s="244" t="str">
        <f t="shared" si="39"/>
        <v/>
      </c>
      <c r="BT455" s="8" t="str">
        <f>IF(BN455="","",SUBSTITUTE(BM455," ","")&amp;SUBSTITUTE(BN455," ",""))</f>
        <v/>
      </c>
    </row>
    <row r="456" spans="1:72" hidden="1">
      <c r="A456" s="49" t="str">
        <f t="shared" si="36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447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0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13" t="str">
        <f t="shared" si="37"/>
        <v>*</v>
      </c>
      <c r="BR456" s="20" t="str">
        <f t="shared" si="38"/>
        <v>*</v>
      </c>
      <c r="BS456" s="244" t="str">
        <f t="shared" si="39"/>
        <v/>
      </c>
      <c r="BT456" s="8" t="str">
        <f>IF(BN456="","",SUBSTITUTE(BM456," ","")&amp;SUBSTITUTE(BN456," ",""))</f>
        <v/>
      </c>
    </row>
    <row r="457" spans="1:72" hidden="1">
      <c r="A457" s="49" t="str">
        <f t="shared" si="36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448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0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13" t="str">
        <f t="shared" si="37"/>
        <v>*</v>
      </c>
      <c r="BR457" s="20" t="str">
        <f t="shared" si="38"/>
        <v>*</v>
      </c>
      <c r="BS457" s="244" t="str">
        <f t="shared" si="39"/>
        <v/>
      </c>
      <c r="BT457" s="8" t="str">
        <f>IF(BN457="","",SUBSTITUTE(BM457," ","")&amp;SUBSTITUTE(BN457," ",""))</f>
        <v/>
      </c>
    </row>
    <row r="458" spans="1:72" hidden="1">
      <c r="A458" s="49" t="str">
        <f t="shared" ref="A458:A521" si="4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5">
        <v>449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0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13" t="str">
        <f t="shared" ref="BQ458:BQ521" si="42">IF(OR(B458="",F458=""),"*",AY458/P458)</f>
        <v>*</v>
      </c>
      <c r="BR458" s="20" t="str">
        <f t="shared" ref="BR458:BR521" si="43">IF(OR(B458="",F458=""),"*",BA458/Q458)</f>
        <v>*</v>
      </c>
      <c r="BS458" s="244" t="str">
        <f t="shared" ref="BS458:BS521" si="4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 hidden="1">
      <c r="A459" s="49" t="str">
        <f t="shared" si="41"/>
        <v/>
      </c>
      <c r="B459" s="153"/>
      <c r="C459" s="154" t="str">
        <f>IF(BS_CONTROLE[[#This Row],[DATA]]="","",WEEKNUM(BS_CONTROLE[[#This Row],[DATA]]))</f>
        <v/>
      </c>
      <c r="D459" s="155"/>
      <c r="E459" s="234">
        <v>450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0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13" t="str">
        <f t="shared" si="42"/>
        <v>*</v>
      </c>
      <c r="BR459" s="20" t="str">
        <f t="shared" si="43"/>
        <v>*</v>
      </c>
      <c r="BS459" s="244" t="str">
        <f t="shared" si="44"/>
        <v/>
      </c>
      <c r="BT459" s="8" t="str">
        <f>IF(BN459="","",SUBSTITUTE(BM459," ","")&amp;SUBSTITUTE(BN459," ",""))</f>
        <v/>
      </c>
    </row>
    <row r="460" spans="1:72" hidden="1">
      <c r="A460" s="49" t="str">
        <f t="shared" si="41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451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0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13" t="str">
        <f t="shared" si="42"/>
        <v>*</v>
      </c>
      <c r="BR460" s="20" t="str">
        <f t="shared" si="43"/>
        <v>*</v>
      </c>
      <c r="BS460" s="244" t="str">
        <f t="shared" si="44"/>
        <v/>
      </c>
      <c r="BT460" s="8" t="str">
        <f>IF(BN460="","",SUBSTITUTE(BM460," ","")&amp;SUBSTITUTE(BN460," ",""))</f>
        <v/>
      </c>
    </row>
    <row r="461" spans="1:72" hidden="1">
      <c r="A461" s="49" t="str">
        <f t="shared" si="41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452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0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13" t="str">
        <f t="shared" si="42"/>
        <v>*</v>
      </c>
      <c r="BR461" s="20" t="str">
        <f t="shared" si="43"/>
        <v>*</v>
      </c>
      <c r="BS461" s="244" t="str">
        <f t="shared" si="44"/>
        <v/>
      </c>
      <c r="BT461" s="8" t="str">
        <f>IF(BN461="","",SUBSTITUTE(BM461," ","")&amp;SUBSTITUTE(BN461," ",""))</f>
        <v/>
      </c>
    </row>
    <row r="462" spans="1:72" hidden="1">
      <c r="A462" s="49" t="str">
        <f t="shared" si="41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453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0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13" t="str">
        <f t="shared" si="42"/>
        <v>*</v>
      </c>
      <c r="BR462" s="20" t="str">
        <f t="shared" si="43"/>
        <v>*</v>
      </c>
      <c r="BS462" s="244" t="str">
        <f t="shared" si="44"/>
        <v/>
      </c>
      <c r="BT462" s="8" t="str">
        <f>IF(BN462="","",SUBSTITUTE(BM462," ","")&amp;SUBSTITUTE(BN462," ",""))</f>
        <v/>
      </c>
    </row>
    <row r="463" spans="1:72" hidden="1">
      <c r="A463" s="49" t="str">
        <f t="shared" si="41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454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5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13" t="str">
        <f t="shared" si="42"/>
        <v>*</v>
      </c>
      <c r="BR463" s="20" t="str">
        <f t="shared" si="43"/>
        <v>*</v>
      </c>
      <c r="BS463" s="244" t="str">
        <f t="shared" si="44"/>
        <v/>
      </c>
      <c r="BT463" s="8" t="str">
        <f>IF(BN463="","",SUBSTITUTE(BM463," ","")&amp;SUBSTITUTE(BN463," ",""))</f>
        <v/>
      </c>
    </row>
    <row r="464" spans="1:72" hidden="1">
      <c r="A464" s="49" t="str">
        <f t="shared" si="41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455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5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13" t="str">
        <f t="shared" si="42"/>
        <v>*</v>
      </c>
      <c r="BR464" s="20" t="str">
        <f t="shared" si="43"/>
        <v>*</v>
      </c>
      <c r="BS464" s="244" t="str">
        <f t="shared" si="44"/>
        <v/>
      </c>
      <c r="BT464" s="8" t="str">
        <f>IF(BN464="","",SUBSTITUTE(BM464," ","")&amp;SUBSTITUTE(BN464," ",""))</f>
        <v/>
      </c>
    </row>
    <row r="465" spans="1:72" hidden="1">
      <c r="A465" s="49" t="str">
        <f t="shared" si="41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456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5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13" t="str">
        <f t="shared" si="42"/>
        <v>*</v>
      </c>
      <c r="BR465" s="20" t="str">
        <f t="shared" si="43"/>
        <v>*</v>
      </c>
      <c r="BS465" s="244" t="str">
        <f t="shared" si="44"/>
        <v/>
      </c>
      <c r="BT465" s="8" t="str">
        <f>IF(BN465="","",SUBSTITUTE(BM465," ","")&amp;SUBSTITUTE(BN465," ",""))</f>
        <v/>
      </c>
    </row>
    <row r="466" spans="1:72" hidden="1">
      <c r="A466" s="49" t="str">
        <f t="shared" si="41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457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5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13" t="str">
        <f t="shared" si="42"/>
        <v>*</v>
      </c>
      <c r="BR466" s="20" t="str">
        <f t="shared" si="43"/>
        <v>*</v>
      </c>
      <c r="BS466" s="244" t="str">
        <f t="shared" si="44"/>
        <v/>
      </c>
      <c r="BT466" s="8" t="str">
        <f>IF(BN466="","",SUBSTITUTE(BM466," ","")&amp;SUBSTITUTE(BN466," ",""))</f>
        <v/>
      </c>
    </row>
    <row r="467" spans="1:72" hidden="1">
      <c r="A467" s="49" t="str">
        <f t="shared" si="41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458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5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13" t="str">
        <f t="shared" si="42"/>
        <v>*</v>
      </c>
      <c r="BR467" s="20" t="str">
        <f t="shared" si="43"/>
        <v>*</v>
      </c>
      <c r="BS467" s="244" t="str">
        <f t="shared" si="44"/>
        <v/>
      </c>
      <c r="BT467" s="8" t="str">
        <f>IF(BN467="","",SUBSTITUTE(BM467," ","")&amp;SUBSTITUTE(BN467," ",""))</f>
        <v/>
      </c>
    </row>
    <row r="468" spans="1:72" hidden="1">
      <c r="A468" s="49" t="str">
        <f t="shared" si="41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459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5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13" t="str">
        <f t="shared" si="42"/>
        <v>*</v>
      </c>
      <c r="BR468" s="20" t="str">
        <f t="shared" si="43"/>
        <v>*</v>
      </c>
      <c r="BS468" s="244" t="str">
        <f t="shared" si="44"/>
        <v/>
      </c>
      <c r="BT468" s="8" t="str">
        <f>IF(BN468="","",SUBSTITUTE(BM468," ","")&amp;SUBSTITUTE(BN468," ",""))</f>
        <v/>
      </c>
    </row>
    <row r="469" spans="1:72" hidden="1">
      <c r="A469" s="49" t="str">
        <f t="shared" si="41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460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5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13" t="str">
        <f t="shared" si="42"/>
        <v>*</v>
      </c>
      <c r="BR469" s="20" t="str">
        <f t="shared" si="43"/>
        <v>*</v>
      </c>
      <c r="BS469" s="244" t="str">
        <f t="shared" si="44"/>
        <v/>
      </c>
      <c r="BT469" s="8" t="str">
        <f>IF(BN469="","",SUBSTITUTE(BM469," ","")&amp;SUBSTITUTE(BN469," ",""))</f>
        <v/>
      </c>
    </row>
    <row r="470" spans="1:72" hidden="1">
      <c r="A470" s="49" t="str">
        <f t="shared" si="41"/>
        <v/>
      </c>
      <c r="B470" s="153"/>
      <c r="C470" s="154" t="str">
        <f>IF(BS_CONTROLE[[#This Row],[DATA]]="","",WEEKNUM(BS_CONTROLE[[#This Row],[DATA]]))</f>
        <v/>
      </c>
      <c r="D470" s="155"/>
      <c r="E470" s="235">
        <v>461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5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13" t="str">
        <f t="shared" si="42"/>
        <v>*</v>
      </c>
      <c r="BR470" s="20" t="str">
        <f t="shared" si="43"/>
        <v>*</v>
      </c>
      <c r="BS470" s="244" t="str">
        <f t="shared" si="44"/>
        <v/>
      </c>
      <c r="BT470" s="8" t="str">
        <f>IF(BN470="","",SUBSTITUTE(BM470," ","")&amp;SUBSTITUTE(BN470," ",""))</f>
        <v/>
      </c>
    </row>
    <row r="471" spans="1:72" hidden="1">
      <c r="A471" s="49" t="str">
        <f t="shared" si="41"/>
        <v/>
      </c>
      <c r="B471" s="153"/>
      <c r="C471" s="154" t="str">
        <f>IF(BS_CONTROLE[[#This Row],[DATA]]="","",WEEKNUM(BS_CONTROLE[[#This Row],[DATA]]))</f>
        <v/>
      </c>
      <c r="D471" s="155"/>
      <c r="E471" s="234">
        <v>462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5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13" t="str">
        <f t="shared" si="42"/>
        <v>*</v>
      </c>
      <c r="BR471" s="20" t="str">
        <f t="shared" si="43"/>
        <v>*</v>
      </c>
      <c r="BS471" s="244" t="str">
        <f t="shared" si="44"/>
        <v/>
      </c>
      <c r="BT471" s="8" t="str">
        <f>IF(BN471="","",SUBSTITUTE(BM471," ","")&amp;SUBSTITUTE(BN471," ",""))</f>
        <v/>
      </c>
    </row>
    <row r="472" spans="1:72" ht="17.25" hidden="1" customHeight="1">
      <c r="A472" s="49" t="str">
        <f t="shared" si="41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463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5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13" t="str">
        <f t="shared" si="42"/>
        <v>*</v>
      </c>
      <c r="BR472" s="20" t="str">
        <f t="shared" si="43"/>
        <v>*</v>
      </c>
      <c r="BS472" s="244" t="str">
        <f t="shared" si="44"/>
        <v/>
      </c>
      <c r="BT472" s="8" t="str">
        <f>IF(BN472="","",SUBSTITUTE(BM472," ","")&amp;SUBSTITUTE(BN472," ",""))</f>
        <v/>
      </c>
    </row>
    <row r="473" spans="1:72" ht="18.75" hidden="1" customHeight="1">
      <c r="A473" s="49" t="str">
        <f t="shared" si="41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464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5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13" t="str">
        <f t="shared" si="42"/>
        <v>*</v>
      </c>
      <c r="BR473" s="20" t="str">
        <f t="shared" si="43"/>
        <v>*</v>
      </c>
      <c r="BS473" s="244" t="str">
        <f t="shared" si="44"/>
        <v/>
      </c>
      <c r="BT473" s="8" t="str">
        <f>IF(BN473="","",SUBSTITUTE(BM473," ","")&amp;SUBSTITUTE(BN473," ",""))</f>
        <v/>
      </c>
    </row>
    <row r="474" spans="1:72" hidden="1">
      <c r="A474" s="49" t="str">
        <f t="shared" si="41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465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5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13" t="str">
        <f t="shared" si="42"/>
        <v>*</v>
      </c>
      <c r="BR474" s="20" t="str">
        <f t="shared" si="43"/>
        <v>*</v>
      </c>
      <c r="BS474" s="244" t="str">
        <f t="shared" si="44"/>
        <v/>
      </c>
      <c r="BT474" s="8" t="str">
        <f>IF(BN474="","",SUBSTITUTE(BM474," ","")&amp;SUBSTITUTE(BN474," ",""))</f>
        <v/>
      </c>
    </row>
    <row r="475" spans="1:72" hidden="1">
      <c r="A475" s="49" t="str">
        <f t="shared" si="41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466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5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13" t="str">
        <f t="shared" si="42"/>
        <v>*</v>
      </c>
      <c r="BR475" s="20" t="str">
        <f t="shared" si="43"/>
        <v>*</v>
      </c>
      <c r="BS475" s="244" t="str">
        <f t="shared" si="44"/>
        <v/>
      </c>
      <c r="BT475" s="8" t="str">
        <f>IF(BN475="","",SUBSTITUTE(BM475," ","")&amp;SUBSTITUTE(BN475," ",""))</f>
        <v/>
      </c>
    </row>
    <row r="476" spans="1:72" hidden="1">
      <c r="A476" s="49" t="str">
        <f t="shared" si="41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467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5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13" t="str">
        <f t="shared" si="42"/>
        <v>*</v>
      </c>
      <c r="BR476" s="20" t="str">
        <f t="shared" si="43"/>
        <v>*</v>
      </c>
      <c r="BS476" s="244" t="str">
        <f t="shared" si="44"/>
        <v/>
      </c>
      <c r="BT476" s="8" t="str">
        <f>IF(BN476="","",SUBSTITUTE(BM476," ","")&amp;SUBSTITUTE(BN476," ",""))</f>
        <v/>
      </c>
    </row>
    <row r="477" spans="1:72" hidden="1">
      <c r="A477" s="49" t="str">
        <f t="shared" si="41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468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5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13" t="str">
        <f t="shared" si="42"/>
        <v>*</v>
      </c>
      <c r="BR477" s="20" t="str">
        <f t="shared" si="43"/>
        <v>*</v>
      </c>
      <c r="BS477" s="244" t="str">
        <f t="shared" si="44"/>
        <v/>
      </c>
      <c r="BT477" s="8" t="str">
        <f>IF(BN477="","",SUBSTITUTE(BM477," ","")&amp;SUBSTITUTE(BN477," ",""))</f>
        <v/>
      </c>
    </row>
    <row r="478" spans="1:72" hidden="1">
      <c r="A478" s="49" t="str">
        <f t="shared" si="41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469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5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13" t="str">
        <f t="shared" si="42"/>
        <v>*</v>
      </c>
      <c r="BR478" s="20" t="str">
        <f t="shared" si="43"/>
        <v>*</v>
      </c>
      <c r="BS478" s="244" t="str">
        <f t="shared" si="44"/>
        <v/>
      </c>
      <c r="BT478" s="8" t="str">
        <f>IF(BN478="","",SUBSTITUTE(BM478," ","")&amp;SUBSTITUTE(BN478," ",""))</f>
        <v/>
      </c>
    </row>
    <row r="479" spans="1:72" hidden="1">
      <c r="A479" s="49" t="str">
        <f t="shared" si="41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470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5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13" t="str">
        <f t="shared" si="42"/>
        <v>*</v>
      </c>
      <c r="BR479" s="20" t="str">
        <f t="shared" si="43"/>
        <v>*</v>
      </c>
      <c r="BS479" s="244" t="str">
        <f t="shared" si="44"/>
        <v/>
      </c>
      <c r="BT479" s="8" t="str">
        <f>IF(BN479="","",SUBSTITUTE(BM479," ","")&amp;SUBSTITUTE(BN479," ",""))</f>
        <v/>
      </c>
    </row>
    <row r="480" spans="1:72" hidden="1">
      <c r="A480" s="49" t="str">
        <f t="shared" si="41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471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5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13" t="str">
        <f t="shared" si="42"/>
        <v>*</v>
      </c>
      <c r="BR480" s="20" t="str">
        <f t="shared" si="43"/>
        <v>*</v>
      </c>
      <c r="BS480" s="244" t="str">
        <f t="shared" si="44"/>
        <v/>
      </c>
      <c r="BT480" s="8" t="str">
        <f>IF(BN480="","",SUBSTITUTE(BM480," ","")&amp;SUBSTITUTE(BN480," ",""))</f>
        <v/>
      </c>
    </row>
    <row r="481" spans="1:72" hidden="1">
      <c r="A481" s="49" t="str">
        <f t="shared" si="41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472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5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13" t="str">
        <f t="shared" si="42"/>
        <v>*</v>
      </c>
      <c r="BR481" s="20" t="str">
        <f t="shared" si="43"/>
        <v>*</v>
      </c>
      <c r="BS481" s="244" t="str">
        <f t="shared" si="44"/>
        <v/>
      </c>
      <c r="BT481" s="8" t="str">
        <f>IF(BN481="","",SUBSTITUTE(BM481," ","")&amp;SUBSTITUTE(BN481," ",""))</f>
        <v/>
      </c>
    </row>
    <row r="482" spans="1:72" hidden="1">
      <c r="A482" s="49" t="str">
        <f t="shared" si="41"/>
        <v/>
      </c>
      <c r="B482" s="153"/>
      <c r="C482" s="154" t="str">
        <f>IF(BS_CONTROLE[[#This Row],[DATA]]="","",WEEKNUM(BS_CONTROLE[[#This Row],[DATA]]))</f>
        <v/>
      </c>
      <c r="D482" s="155"/>
      <c r="E482" s="235">
        <v>473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5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13" t="str">
        <f t="shared" si="42"/>
        <v>*</v>
      </c>
      <c r="BR482" s="20" t="str">
        <f t="shared" si="43"/>
        <v>*</v>
      </c>
      <c r="BS482" s="244" t="str">
        <f t="shared" si="44"/>
        <v/>
      </c>
      <c r="BT482" s="8" t="str">
        <f>IF(BN482="","",SUBSTITUTE(BM482," ","")&amp;SUBSTITUTE(BN482," ",""))</f>
        <v/>
      </c>
    </row>
    <row r="483" spans="1:72" hidden="1">
      <c r="A483" s="49" t="str">
        <f t="shared" si="41"/>
        <v/>
      </c>
      <c r="B483" s="153"/>
      <c r="C483" s="154" t="str">
        <f>IF(BS_CONTROLE[[#This Row],[DATA]]="","",WEEKNUM(BS_CONTROLE[[#This Row],[DATA]]))</f>
        <v/>
      </c>
      <c r="D483" s="155"/>
      <c r="E483" s="234">
        <v>474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5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13" t="str">
        <f t="shared" si="42"/>
        <v>*</v>
      </c>
      <c r="BR483" s="20" t="str">
        <f t="shared" si="43"/>
        <v>*</v>
      </c>
      <c r="BS483" s="244" t="str">
        <f t="shared" si="44"/>
        <v/>
      </c>
      <c r="BT483" s="8" t="str">
        <f>IF(BN483="","",SUBSTITUTE(BM483," ","")&amp;SUBSTITUTE(BN483," ",""))</f>
        <v/>
      </c>
    </row>
    <row r="484" spans="1:72" hidden="1">
      <c r="A484" s="49" t="str">
        <f t="shared" si="41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475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5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13" t="str">
        <f t="shared" si="42"/>
        <v>*</v>
      </c>
      <c r="BR484" s="20" t="str">
        <f t="shared" si="43"/>
        <v>*</v>
      </c>
      <c r="BS484" s="244" t="str">
        <f t="shared" si="44"/>
        <v/>
      </c>
      <c r="BT484" s="8" t="str">
        <f>IF(BN484="","",SUBSTITUTE(BM484," ","")&amp;SUBSTITUTE(BN484," ",""))</f>
        <v/>
      </c>
    </row>
    <row r="485" spans="1:72" hidden="1">
      <c r="A485" s="49" t="str">
        <f t="shared" si="41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476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5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13" t="str">
        <f t="shared" si="42"/>
        <v>*</v>
      </c>
      <c r="BR485" s="20" t="str">
        <f t="shared" si="43"/>
        <v>*</v>
      </c>
      <c r="BS485" s="244" t="str">
        <f t="shared" si="44"/>
        <v/>
      </c>
      <c r="BT485" s="8" t="str">
        <f>IF(BN485="","",SUBSTITUTE(BM485," ","")&amp;SUBSTITUTE(BN485," ",""))</f>
        <v/>
      </c>
    </row>
    <row r="486" spans="1:72" hidden="1">
      <c r="A486" s="49" t="str">
        <f t="shared" si="41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477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5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13" t="str">
        <f t="shared" si="42"/>
        <v>*</v>
      </c>
      <c r="BR486" s="20" t="str">
        <f t="shared" si="43"/>
        <v>*</v>
      </c>
      <c r="BS486" s="244" t="str">
        <f t="shared" si="44"/>
        <v/>
      </c>
      <c r="BT486" s="8" t="str">
        <f>IF(BN486="","",SUBSTITUTE(BM486," ","")&amp;SUBSTITUTE(BN486," ",""))</f>
        <v/>
      </c>
    </row>
    <row r="487" spans="1:72" hidden="1">
      <c r="A487" s="49" t="str">
        <f t="shared" si="41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478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5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13" t="str">
        <f t="shared" si="42"/>
        <v>*</v>
      </c>
      <c r="BR487" s="20" t="str">
        <f t="shared" si="43"/>
        <v>*</v>
      </c>
      <c r="BS487" s="244" t="str">
        <f t="shared" si="44"/>
        <v/>
      </c>
      <c r="BT487" s="8" t="str">
        <f>IF(BN487="","",SUBSTITUTE(BM487," ","")&amp;SUBSTITUTE(BN487," ",""))</f>
        <v/>
      </c>
    </row>
    <row r="488" spans="1:72" hidden="1">
      <c r="A488" s="49" t="str">
        <f t="shared" si="41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479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5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13" t="str">
        <f t="shared" si="42"/>
        <v>*</v>
      </c>
      <c r="BR488" s="20" t="str">
        <f t="shared" si="43"/>
        <v>*</v>
      </c>
      <c r="BS488" s="244" t="str">
        <f t="shared" si="44"/>
        <v/>
      </c>
      <c r="BT488" s="8" t="str">
        <f>IF(BN488="","",SUBSTITUTE(BM488," ","")&amp;SUBSTITUTE(BN488," ",""))</f>
        <v/>
      </c>
    </row>
    <row r="489" spans="1:72" hidden="1">
      <c r="A489" s="49" t="str">
        <f t="shared" si="41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480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5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13" t="str">
        <f t="shared" si="42"/>
        <v>*</v>
      </c>
      <c r="BR489" s="20" t="str">
        <f t="shared" si="43"/>
        <v>*</v>
      </c>
      <c r="BS489" s="244" t="str">
        <f t="shared" si="44"/>
        <v/>
      </c>
      <c r="BT489" s="8" t="str">
        <f>IF(BN489="","",SUBSTITUTE(BM489," ","")&amp;SUBSTITUTE(BN489," ",""))</f>
        <v/>
      </c>
    </row>
    <row r="490" spans="1:72" ht="58.5" hidden="1" customHeight="1">
      <c r="A490" s="49" t="str">
        <f t="shared" si="41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481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5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13" t="str">
        <f t="shared" si="42"/>
        <v>*</v>
      </c>
      <c r="BR490" s="20" t="str">
        <f t="shared" si="43"/>
        <v>*</v>
      </c>
      <c r="BS490" s="244" t="str">
        <f t="shared" si="44"/>
        <v/>
      </c>
      <c r="BT490" s="8" t="str">
        <f>IF(BN490="","",SUBSTITUTE(BM490," ","")&amp;SUBSTITUTE(BN490," ",""))</f>
        <v/>
      </c>
    </row>
    <row r="491" spans="1:72" ht="58.5" hidden="1" customHeight="1">
      <c r="A491" s="49" t="str">
        <f t="shared" si="41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482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5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13" t="str">
        <f t="shared" si="42"/>
        <v>*</v>
      </c>
      <c r="BR491" s="20" t="str">
        <f t="shared" si="43"/>
        <v>*</v>
      </c>
      <c r="BS491" s="244" t="str">
        <f t="shared" si="44"/>
        <v/>
      </c>
      <c r="BT491" s="8" t="str">
        <f>IF(BN491="","",SUBSTITUTE(BM491," ","")&amp;SUBSTITUTE(BN491," ",""))</f>
        <v/>
      </c>
    </row>
    <row r="492" spans="1:72" hidden="1">
      <c r="A492" s="49" t="str">
        <f t="shared" si="41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483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5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13" t="str">
        <f t="shared" si="42"/>
        <v>*</v>
      </c>
      <c r="BR492" s="20" t="str">
        <f t="shared" si="43"/>
        <v>*</v>
      </c>
      <c r="BS492" s="244" t="str">
        <f t="shared" si="44"/>
        <v/>
      </c>
      <c r="BT492" s="8" t="str">
        <f>IF(BN492="","",SUBSTITUTE(BM492," ","")&amp;SUBSTITUTE(BN492," ",""))</f>
        <v/>
      </c>
    </row>
    <row r="493" spans="1:72" hidden="1">
      <c r="A493" s="49" t="str">
        <f t="shared" si="41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484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5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13" t="str">
        <f t="shared" si="42"/>
        <v>*</v>
      </c>
      <c r="BR493" s="20" t="str">
        <f t="shared" si="43"/>
        <v>*</v>
      </c>
      <c r="BS493" s="244" t="str">
        <f t="shared" si="44"/>
        <v/>
      </c>
      <c r="BT493" s="8" t="str">
        <f>IF(BN493="","",SUBSTITUTE(BM493," ","")&amp;SUBSTITUTE(BN493," ",""))</f>
        <v/>
      </c>
    </row>
    <row r="494" spans="1:72" hidden="1">
      <c r="A494" s="49" t="str">
        <f t="shared" si="41"/>
        <v/>
      </c>
      <c r="B494" s="153"/>
      <c r="C494" s="154" t="str">
        <f>IF(BS_CONTROLE[[#This Row],[DATA]]="","",WEEKNUM(BS_CONTROLE[[#This Row],[DATA]]))</f>
        <v/>
      </c>
      <c r="D494" s="155"/>
      <c r="E494" s="235">
        <v>485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5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13" t="str">
        <f t="shared" si="42"/>
        <v>*</v>
      </c>
      <c r="BR494" s="20" t="str">
        <f t="shared" si="43"/>
        <v>*</v>
      </c>
      <c r="BS494" s="244" t="str">
        <f t="shared" si="44"/>
        <v/>
      </c>
      <c r="BT494" s="8" t="str">
        <f>IF(BN494="","",SUBSTITUTE(BM494," ","")&amp;SUBSTITUTE(BN494," ",""))</f>
        <v/>
      </c>
    </row>
    <row r="495" spans="1:72" hidden="1">
      <c r="A495" s="49" t="str">
        <f t="shared" si="41"/>
        <v/>
      </c>
      <c r="B495" s="153"/>
      <c r="C495" s="154" t="str">
        <f>IF(BS_CONTROLE[[#This Row],[DATA]]="","",WEEKNUM(BS_CONTROLE[[#This Row],[DATA]]))</f>
        <v/>
      </c>
      <c r="D495" s="155"/>
      <c r="E495" s="234">
        <v>486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5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13" t="str">
        <f t="shared" si="42"/>
        <v>*</v>
      </c>
      <c r="BR495" s="20" t="str">
        <f t="shared" si="43"/>
        <v>*</v>
      </c>
      <c r="BS495" s="244" t="str">
        <f t="shared" si="44"/>
        <v/>
      </c>
      <c r="BT495" s="8" t="str">
        <f>IF(BN495="","",SUBSTITUTE(BM495," ","")&amp;SUBSTITUTE(BN495," ",""))</f>
        <v/>
      </c>
    </row>
    <row r="496" spans="1:72" hidden="1">
      <c r="A496" s="49" t="str">
        <f t="shared" si="41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487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5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13" t="str">
        <f t="shared" si="42"/>
        <v>*</v>
      </c>
      <c r="BR496" s="20" t="str">
        <f t="shared" si="43"/>
        <v>*</v>
      </c>
      <c r="BS496" s="244" t="str">
        <f t="shared" si="44"/>
        <v/>
      </c>
      <c r="BT496" s="8" t="str">
        <f>IF(BN496="","",SUBSTITUTE(BM496," ","")&amp;SUBSTITUTE(BN496," ",""))</f>
        <v/>
      </c>
    </row>
    <row r="497" spans="1:72" hidden="1">
      <c r="A497" s="49" t="str">
        <f t="shared" si="41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488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5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13" t="str">
        <f t="shared" si="42"/>
        <v>*</v>
      </c>
      <c r="BR497" s="20" t="str">
        <f t="shared" si="43"/>
        <v>*</v>
      </c>
      <c r="BS497" s="244" t="str">
        <f t="shared" si="44"/>
        <v/>
      </c>
      <c r="BT497" s="8" t="str">
        <f>IF(BN497="","",SUBSTITUTE(BM497," ","")&amp;SUBSTITUTE(BN497," ",""))</f>
        <v/>
      </c>
    </row>
    <row r="498" spans="1:72" hidden="1">
      <c r="A498" s="49" t="str">
        <f t="shared" si="41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489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5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13" t="str">
        <f t="shared" si="42"/>
        <v>*</v>
      </c>
      <c r="BR498" s="20" t="str">
        <f t="shared" si="43"/>
        <v>*</v>
      </c>
      <c r="BS498" s="244" t="str">
        <f t="shared" si="44"/>
        <v/>
      </c>
      <c r="BT498" s="8" t="str">
        <f>IF(BN498="","",SUBSTITUTE(BM498," ","")&amp;SUBSTITUTE(BN498," ",""))</f>
        <v/>
      </c>
    </row>
    <row r="499" spans="1:72" hidden="1">
      <c r="A499" s="49" t="str">
        <f t="shared" si="41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490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5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13" t="str">
        <f t="shared" si="42"/>
        <v>*</v>
      </c>
      <c r="BR499" s="20" t="str">
        <f t="shared" si="43"/>
        <v>*</v>
      </c>
      <c r="BS499" s="244" t="str">
        <f t="shared" si="44"/>
        <v/>
      </c>
      <c r="BT499" s="8" t="str">
        <f>IF(BN499="","",SUBSTITUTE(BM499," ","")&amp;SUBSTITUTE(BN499," ",""))</f>
        <v/>
      </c>
    </row>
    <row r="500" spans="1:72" hidden="1">
      <c r="A500" s="49" t="str">
        <f t="shared" si="41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491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5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13" t="str">
        <f t="shared" si="42"/>
        <v>*</v>
      </c>
      <c r="BR500" s="20" t="str">
        <f t="shared" si="43"/>
        <v>*</v>
      </c>
      <c r="BS500" s="244" t="str">
        <f t="shared" si="44"/>
        <v/>
      </c>
      <c r="BT500" s="8" t="str">
        <f>IF(BN500="","",SUBSTITUTE(BM500," ","")&amp;SUBSTITUTE(BN500," ",""))</f>
        <v/>
      </c>
    </row>
    <row r="501" spans="1:72" hidden="1">
      <c r="A501" s="49" t="str">
        <f t="shared" si="41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492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5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13" t="str">
        <f t="shared" si="42"/>
        <v>*</v>
      </c>
      <c r="BR501" s="20" t="str">
        <f t="shared" si="43"/>
        <v>*</v>
      </c>
      <c r="BS501" s="244" t="str">
        <f t="shared" si="44"/>
        <v/>
      </c>
      <c r="BT501" s="8" t="str">
        <f>IF(BN501="","",SUBSTITUTE(BM501," ","")&amp;SUBSTITUTE(BN501," ",""))</f>
        <v/>
      </c>
    </row>
    <row r="502" spans="1:72" hidden="1">
      <c r="A502" s="49" t="str">
        <f t="shared" si="41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493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5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13" t="str">
        <f t="shared" si="42"/>
        <v>*</v>
      </c>
      <c r="BR502" s="20" t="str">
        <f t="shared" si="43"/>
        <v>*</v>
      </c>
      <c r="BS502" s="244" t="str">
        <f t="shared" si="44"/>
        <v/>
      </c>
      <c r="BT502" s="8" t="str">
        <f>IF(BN502="","",SUBSTITUTE(BM502," ","")&amp;SUBSTITUTE(BN502," ",""))</f>
        <v/>
      </c>
    </row>
    <row r="503" spans="1:72" hidden="1">
      <c r="A503" s="49" t="str">
        <f t="shared" si="41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494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5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13" t="str">
        <f t="shared" si="42"/>
        <v>*</v>
      </c>
      <c r="BR503" s="20" t="str">
        <f t="shared" si="43"/>
        <v>*</v>
      </c>
      <c r="BS503" s="244" t="str">
        <f t="shared" si="44"/>
        <v/>
      </c>
      <c r="BT503" s="8" t="str">
        <f>IF(BN503="","",SUBSTITUTE(BM503," ","")&amp;SUBSTITUTE(BN503," ",""))</f>
        <v/>
      </c>
    </row>
    <row r="504" spans="1:72" hidden="1">
      <c r="A504" s="49" t="str">
        <f t="shared" si="41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495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5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13" t="str">
        <f t="shared" si="42"/>
        <v>*</v>
      </c>
      <c r="BR504" s="20" t="str">
        <f t="shared" si="43"/>
        <v>*</v>
      </c>
      <c r="BS504" s="244" t="str">
        <f t="shared" si="44"/>
        <v/>
      </c>
      <c r="BT504" s="8" t="str">
        <f>IF(BN504="","",SUBSTITUTE(BM504," ","")&amp;SUBSTITUTE(BN504," ",""))</f>
        <v/>
      </c>
    </row>
    <row r="505" spans="1:72" hidden="1">
      <c r="A505" s="49" t="str">
        <f t="shared" si="41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496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5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13" t="str">
        <f t="shared" si="42"/>
        <v>*</v>
      </c>
      <c r="BR505" s="20" t="str">
        <f t="shared" si="43"/>
        <v>*</v>
      </c>
      <c r="BS505" s="244" t="str">
        <f t="shared" si="44"/>
        <v/>
      </c>
      <c r="BT505" s="8" t="str">
        <f>IF(BN505="","",SUBSTITUTE(BM505," ","")&amp;SUBSTITUTE(BN505," ",""))</f>
        <v/>
      </c>
    </row>
    <row r="506" spans="1:72" hidden="1">
      <c r="A506" s="49" t="str">
        <f t="shared" si="41"/>
        <v/>
      </c>
      <c r="B506" s="153"/>
      <c r="C506" s="154" t="str">
        <f>IF(BS_CONTROLE[[#This Row],[DATA]]="","",WEEKNUM(BS_CONTROLE[[#This Row],[DATA]]))</f>
        <v/>
      </c>
      <c r="D506" s="155"/>
      <c r="E506" s="235">
        <v>497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5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13" t="str">
        <f t="shared" si="42"/>
        <v>*</v>
      </c>
      <c r="BR506" s="20" t="str">
        <f t="shared" si="43"/>
        <v>*</v>
      </c>
      <c r="BS506" s="244" t="str">
        <f t="shared" si="44"/>
        <v/>
      </c>
      <c r="BT506" s="8" t="str">
        <f>IF(BN506="","",SUBSTITUTE(BM506," ","")&amp;SUBSTITUTE(BN506," ",""))</f>
        <v/>
      </c>
    </row>
    <row r="507" spans="1:72" hidden="1">
      <c r="A507" s="49" t="str">
        <f t="shared" si="41"/>
        <v/>
      </c>
      <c r="B507" s="153"/>
      <c r="C507" s="154" t="str">
        <f>IF(BS_CONTROLE[[#This Row],[DATA]]="","",WEEKNUM(BS_CONTROLE[[#This Row],[DATA]]))</f>
        <v/>
      </c>
      <c r="D507" s="155"/>
      <c r="E507" s="234">
        <v>498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5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13" t="str">
        <f t="shared" si="42"/>
        <v>*</v>
      </c>
      <c r="BR507" s="20" t="str">
        <f t="shared" si="43"/>
        <v>*</v>
      </c>
      <c r="BS507" s="244" t="str">
        <f t="shared" si="44"/>
        <v/>
      </c>
      <c r="BT507" s="8" t="str">
        <f>IF(BN507="","",SUBSTITUTE(BM507," ","")&amp;SUBSTITUTE(BN507," ",""))</f>
        <v/>
      </c>
    </row>
    <row r="508" spans="1:72" hidden="1">
      <c r="A508" s="49" t="str">
        <f t="shared" si="41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499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5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13" t="str">
        <f t="shared" si="42"/>
        <v>*</v>
      </c>
      <c r="BR508" s="20" t="str">
        <f t="shared" si="43"/>
        <v>*</v>
      </c>
      <c r="BS508" s="244" t="str">
        <f t="shared" si="44"/>
        <v/>
      </c>
      <c r="BT508" s="8" t="str">
        <f>IF(BN508="","",SUBSTITUTE(BM508," ","")&amp;SUBSTITUTE(BN508," ",""))</f>
        <v/>
      </c>
    </row>
    <row r="509" spans="1:72" hidden="1">
      <c r="A509" s="49" t="str">
        <f t="shared" si="41"/>
        <v/>
      </c>
      <c r="B509" s="153"/>
      <c r="C509" s="154" t="str">
        <f>IF(BS_CONTROLE[[#This Row],[DATA]]="","",WEEKNUM(BS_CONTROLE[[#This Row],[DATA]]))</f>
        <v/>
      </c>
      <c r="D509" s="155"/>
      <c r="E509" s="234">
        <v>500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5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13" t="str">
        <f t="shared" si="42"/>
        <v>*</v>
      </c>
      <c r="BR509" s="20" t="str">
        <f t="shared" si="43"/>
        <v>*</v>
      </c>
      <c r="BS509" s="244" t="str">
        <f t="shared" si="44"/>
        <v/>
      </c>
      <c r="BT509" s="8" t="str">
        <f>IF(BN509="","",SUBSTITUTE(BM509," ","")&amp;SUBSTITUTE(BN509," ",""))</f>
        <v/>
      </c>
    </row>
    <row r="510" spans="1:72" hidden="1">
      <c r="A510" s="49" t="str">
        <f t="shared" si="41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501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5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13" t="str">
        <f t="shared" si="42"/>
        <v>*</v>
      </c>
      <c r="BR510" s="20" t="str">
        <f t="shared" si="43"/>
        <v>*</v>
      </c>
      <c r="BS510" s="244" t="str">
        <f t="shared" si="44"/>
        <v/>
      </c>
      <c r="BT510" s="8" t="str">
        <f>IF(BN510="","",SUBSTITUTE(BM510," ","")&amp;SUBSTITUTE(BN510," ",""))</f>
        <v/>
      </c>
    </row>
    <row r="511" spans="1:72" hidden="1">
      <c r="A511" s="49" t="str">
        <f t="shared" si="41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502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5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13" t="str">
        <f t="shared" si="42"/>
        <v>*</v>
      </c>
      <c r="BR511" s="20" t="str">
        <f t="shared" si="43"/>
        <v>*</v>
      </c>
      <c r="BS511" s="244" t="str">
        <f t="shared" si="44"/>
        <v/>
      </c>
      <c r="BT511" s="8" t="str">
        <f>IF(BN511="","",SUBSTITUTE(BM511," ","")&amp;SUBSTITUTE(BN511," ",""))</f>
        <v/>
      </c>
    </row>
    <row r="512" spans="1:72" hidden="1">
      <c r="A512" s="49" t="str">
        <f t="shared" si="41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503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5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13" t="str">
        <f t="shared" si="42"/>
        <v>*</v>
      </c>
      <c r="BR512" s="20" t="str">
        <f t="shared" si="43"/>
        <v>*</v>
      </c>
      <c r="BS512" s="244" t="str">
        <f t="shared" si="44"/>
        <v/>
      </c>
      <c r="BT512" s="8" t="str">
        <f>IF(BN512="","",SUBSTITUTE(BM512," ","")&amp;SUBSTITUTE(BN512," ",""))</f>
        <v/>
      </c>
    </row>
    <row r="513" spans="1:72" hidden="1">
      <c r="A513" s="49" t="str">
        <f t="shared" si="41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504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5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13" t="str">
        <f t="shared" si="42"/>
        <v>*</v>
      </c>
      <c r="BR513" s="20" t="str">
        <f t="shared" si="43"/>
        <v>*</v>
      </c>
      <c r="BS513" s="244" t="str">
        <f t="shared" si="44"/>
        <v/>
      </c>
      <c r="BT513" s="8" t="str">
        <f>IF(BN513="","",SUBSTITUTE(BM513," ","")&amp;SUBSTITUTE(BN513," ",""))</f>
        <v/>
      </c>
    </row>
    <row r="514" spans="1:72" hidden="1">
      <c r="A514" s="49" t="str">
        <f t="shared" si="41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505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5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13" t="str">
        <f t="shared" si="42"/>
        <v>*</v>
      </c>
      <c r="BR514" s="20" t="str">
        <f t="shared" si="43"/>
        <v>*</v>
      </c>
      <c r="BS514" s="244" t="str">
        <f t="shared" si="44"/>
        <v/>
      </c>
      <c r="BT514" s="8" t="str">
        <f>IF(BN514="","",SUBSTITUTE(BM514," ","")&amp;SUBSTITUTE(BN514," ",""))</f>
        <v/>
      </c>
    </row>
    <row r="515" spans="1:72" hidden="1">
      <c r="A515" s="49" t="str">
        <f t="shared" si="41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506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5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13" t="str">
        <f t="shared" si="42"/>
        <v>*</v>
      </c>
      <c r="BR515" s="20" t="str">
        <f t="shared" si="43"/>
        <v>*</v>
      </c>
      <c r="BS515" s="244" t="str">
        <f t="shared" si="44"/>
        <v/>
      </c>
      <c r="BT515" s="8" t="str">
        <f>IF(BN515="","",SUBSTITUTE(BM515," ","")&amp;SUBSTITUTE(BN515," ",""))</f>
        <v/>
      </c>
    </row>
    <row r="516" spans="1:72" hidden="1">
      <c r="A516" s="49" t="str">
        <f t="shared" si="41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507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5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13" t="str">
        <f t="shared" si="42"/>
        <v>*</v>
      </c>
      <c r="BR516" s="20" t="str">
        <f t="shared" si="43"/>
        <v>*</v>
      </c>
      <c r="BS516" s="244" t="str">
        <f t="shared" si="44"/>
        <v/>
      </c>
      <c r="BT516" s="8" t="str">
        <f>IF(BN516="","",SUBSTITUTE(BM516," ","")&amp;SUBSTITUTE(BN516," ",""))</f>
        <v/>
      </c>
    </row>
    <row r="517" spans="1:72" hidden="1">
      <c r="A517" s="49" t="str">
        <f t="shared" si="41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508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5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13" t="str">
        <f t="shared" si="42"/>
        <v>*</v>
      </c>
      <c r="BR517" s="20" t="str">
        <f t="shared" si="43"/>
        <v>*</v>
      </c>
      <c r="BS517" s="244" t="str">
        <f t="shared" si="44"/>
        <v/>
      </c>
      <c r="BT517" s="8" t="str">
        <f>IF(BN517="","",SUBSTITUTE(BM517," ","")&amp;SUBSTITUTE(BN517," ",""))</f>
        <v/>
      </c>
    </row>
    <row r="518" spans="1:72" ht="24.75" hidden="1" customHeight="1">
      <c r="A518" s="49" t="str">
        <f t="shared" si="41"/>
        <v/>
      </c>
      <c r="B518" s="153"/>
      <c r="C518" s="154" t="str">
        <f>IF(BS_CONTROLE[[#This Row],[DATA]]="","",WEEKNUM(BS_CONTROLE[[#This Row],[DATA]]))</f>
        <v/>
      </c>
      <c r="D518" s="155"/>
      <c r="E518" s="235">
        <v>509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5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13" t="str">
        <f t="shared" si="42"/>
        <v>*</v>
      </c>
      <c r="BR518" s="20" t="str">
        <f t="shared" si="43"/>
        <v>*</v>
      </c>
      <c r="BS518" s="244" t="str">
        <f t="shared" si="44"/>
        <v/>
      </c>
      <c r="BT518" s="8" t="str">
        <f>IF(BN518="","",SUBSTITUTE(BM518," ","")&amp;SUBSTITUTE(BN518," ",""))</f>
        <v/>
      </c>
    </row>
    <row r="519" spans="1:72" hidden="1">
      <c r="A519" s="49" t="str">
        <f t="shared" si="41"/>
        <v/>
      </c>
      <c r="B519" s="153"/>
      <c r="C519" s="154" t="str">
        <f>IF(BS_CONTROLE[[#This Row],[DATA]]="","",WEEKNUM(BS_CONTROLE[[#This Row],[DATA]]))</f>
        <v/>
      </c>
      <c r="D519" s="155"/>
      <c r="E519" s="234">
        <v>510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5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13" t="str">
        <f t="shared" si="42"/>
        <v>*</v>
      </c>
      <c r="BR519" s="20" t="str">
        <f t="shared" si="43"/>
        <v>*</v>
      </c>
      <c r="BS519" s="244" t="str">
        <f t="shared" si="44"/>
        <v/>
      </c>
      <c r="BT519" s="8" t="str">
        <f>IF(BN519="","",SUBSTITUTE(BM519," ","")&amp;SUBSTITUTE(BN519," ",""))</f>
        <v/>
      </c>
    </row>
    <row r="520" spans="1:72" hidden="1">
      <c r="A520" s="49" t="str">
        <f t="shared" si="41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511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5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13" t="str">
        <f t="shared" si="42"/>
        <v>*</v>
      </c>
      <c r="BR520" s="20" t="str">
        <f t="shared" si="43"/>
        <v>*</v>
      </c>
      <c r="BS520" s="244" t="str">
        <f t="shared" si="44"/>
        <v/>
      </c>
      <c r="BT520" s="8" t="str">
        <f>IF(BN520="","",SUBSTITUTE(BM520," ","")&amp;SUBSTITUTE(BN520," ",""))</f>
        <v/>
      </c>
    </row>
    <row r="521" spans="1:72" hidden="1">
      <c r="A521" s="49" t="str">
        <f t="shared" si="41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512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5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13" t="str">
        <f t="shared" si="42"/>
        <v>*</v>
      </c>
      <c r="BR521" s="20" t="str">
        <f t="shared" si="43"/>
        <v>*</v>
      </c>
      <c r="BS521" s="244" t="str">
        <f t="shared" si="44"/>
        <v/>
      </c>
      <c r="BT521" s="8" t="str">
        <f>IF(BN521="","",SUBSTITUTE(BM521," ","")&amp;SUBSTITUTE(BN521," ",""))</f>
        <v/>
      </c>
    </row>
    <row r="522" spans="1:72" hidden="1">
      <c r="A522" s="49" t="str">
        <f t="shared" ref="A522:A585" si="4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4">
        <v>513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5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13" t="str">
        <f t="shared" ref="BQ522:BQ585" si="47">IF(OR(B522="",F522=""),"*",AY522/P522)</f>
        <v>*</v>
      </c>
      <c r="BR522" s="20" t="str">
        <f t="shared" ref="BR522:BR585" si="48">IF(OR(B522="",F522=""),"*",BA522/Q522)</f>
        <v>*</v>
      </c>
      <c r="BS522" s="244" t="str">
        <f t="shared" ref="BS522:BS585" si="4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 hidden="1">
      <c r="A523" s="49" t="str">
        <f t="shared" si="46"/>
        <v/>
      </c>
      <c r="B523" s="153"/>
      <c r="C523" s="154" t="str">
        <f>IF(BS_CONTROLE[[#This Row],[DATA]]="","",WEEKNUM(BS_CONTROLE[[#This Row],[DATA]]))</f>
        <v/>
      </c>
      <c r="D523" s="155"/>
      <c r="E523" s="234">
        <v>514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5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13" t="str">
        <f t="shared" si="47"/>
        <v>*</v>
      </c>
      <c r="BR523" s="20" t="str">
        <f t="shared" si="48"/>
        <v>*</v>
      </c>
      <c r="BS523" s="244" t="str">
        <f t="shared" si="49"/>
        <v/>
      </c>
      <c r="BT523" s="8" t="str">
        <f>IF(BN523="","",SUBSTITUTE(BM523," ","")&amp;SUBSTITUTE(BN523," ",""))</f>
        <v/>
      </c>
    </row>
    <row r="524" spans="1:72" hidden="1">
      <c r="A524" s="49" t="str">
        <f t="shared" si="46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515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5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13" t="str">
        <f t="shared" si="47"/>
        <v>*</v>
      </c>
      <c r="BR524" s="20" t="str">
        <f t="shared" si="48"/>
        <v>*</v>
      </c>
      <c r="BS524" s="244" t="str">
        <f t="shared" si="49"/>
        <v/>
      </c>
      <c r="BT524" s="8" t="str">
        <f>IF(BN524="","",SUBSTITUTE(BM524," ","")&amp;SUBSTITUTE(BN524," ",""))</f>
        <v/>
      </c>
    </row>
    <row r="525" spans="1:72" hidden="1">
      <c r="A525" s="49" t="str">
        <f t="shared" si="46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516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5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13" t="str">
        <f t="shared" si="47"/>
        <v>*</v>
      </c>
      <c r="BR525" s="20" t="str">
        <f t="shared" si="48"/>
        <v>*</v>
      </c>
      <c r="BS525" s="244" t="str">
        <f t="shared" si="49"/>
        <v/>
      </c>
      <c r="BT525" s="8" t="str">
        <f>IF(BN525="","",SUBSTITUTE(BM525," ","")&amp;SUBSTITUTE(BN525," ",""))</f>
        <v/>
      </c>
    </row>
    <row r="526" spans="1:72" hidden="1">
      <c r="A526" s="49" t="str">
        <f t="shared" si="46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517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5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13" t="str">
        <f t="shared" si="47"/>
        <v>*</v>
      </c>
      <c r="BR526" s="20" t="str">
        <f t="shared" si="48"/>
        <v>*</v>
      </c>
      <c r="BS526" s="244" t="str">
        <f t="shared" si="49"/>
        <v/>
      </c>
      <c r="BT526" s="8" t="str">
        <f>IF(BN526="","",SUBSTITUTE(BM526," ","")&amp;SUBSTITUTE(BN526," ",""))</f>
        <v/>
      </c>
    </row>
    <row r="527" spans="1:72" hidden="1">
      <c r="A527" s="49" t="str">
        <f t="shared" si="46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518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0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13" t="str">
        <f t="shared" si="47"/>
        <v>*</v>
      </c>
      <c r="BR527" s="20" t="str">
        <f t="shared" si="48"/>
        <v>*</v>
      </c>
      <c r="BS527" s="244" t="str">
        <f t="shared" si="49"/>
        <v/>
      </c>
      <c r="BT527" s="8" t="str">
        <f>IF(BN527="","",SUBSTITUTE(BM527," ","")&amp;SUBSTITUTE(BN527," ",""))</f>
        <v/>
      </c>
    </row>
    <row r="528" spans="1:72" hidden="1">
      <c r="A528" s="49" t="str">
        <f t="shared" si="46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519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0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13" t="str">
        <f t="shared" si="47"/>
        <v>*</v>
      </c>
      <c r="BR528" s="20" t="str">
        <f t="shared" si="48"/>
        <v>*</v>
      </c>
      <c r="BS528" s="244" t="str">
        <f t="shared" si="49"/>
        <v/>
      </c>
      <c r="BT528" s="8" t="str">
        <f>IF(BN528="","",SUBSTITUTE(BM528," ","")&amp;SUBSTITUTE(BN528," ",""))</f>
        <v/>
      </c>
    </row>
    <row r="529" spans="1:72" hidden="1">
      <c r="A529" s="49" t="str">
        <f t="shared" si="46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520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0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13" t="str">
        <f t="shared" si="47"/>
        <v>*</v>
      </c>
      <c r="BR529" s="20" t="str">
        <f t="shared" si="48"/>
        <v>*</v>
      </c>
      <c r="BS529" s="244" t="str">
        <f t="shared" si="49"/>
        <v/>
      </c>
      <c r="BT529" s="8" t="str">
        <f>IF(BN529="","",SUBSTITUTE(BM529," ","")&amp;SUBSTITUTE(BN529," ",""))</f>
        <v/>
      </c>
    </row>
    <row r="530" spans="1:72" hidden="1">
      <c r="A530" s="49" t="str">
        <f t="shared" si="46"/>
        <v/>
      </c>
      <c r="B530" s="153"/>
      <c r="C530" s="154" t="str">
        <f>IF(BS_CONTROLE[[#This Row],[DATA]]="","",WEEKNUM(BS_CONTROLE[[#This Row],[DATA]]))</f>
        <v/>
      </c>
      <c r="D530" s="155"/>
      <c r="E530" s="235">
        <v>521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0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13" t="str">
        <f t="shared" si="47"/>
        <v>*</v>
      </c>
      <c r="BR530" s="20" t="str">
        <f t="shared" si="48"/>
        <v>*</v>
      </c>
      <c r="BS530" s="244" t="str">
        <f t="shared" si="49"/>
        <v/>
      </c>
      <c r="BT530" s="8" t="str">
        <f>IF(BN530="","",SUBSTITUTE(BM530," ","")&amp;SUBSTITUTE(BN530," ",""))</f>
        <v/>
      </c>
    </row>
    <row r="531" spans="1:72" hidden="1">
      <c r="A531" s="49" t="str">
        <f t="shared" si="46"/>
        <v/>
      </c>
      <c r="B531" s="153"/>
      <c r="C531" s="154" t="str">
        <f>IF(BS_CONTROLE[[#This Row],[DATA]]="","",WEEKNUM(BS_CONTROLE[[#This Row],[DATA]]))</f>
        <v/>
      </c>
      <c r="D531" s="155"/>
      <c r="E531" s="234">
        <v>522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0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13" t="str">
        <f t="shared" si="47"/>
        <v>*</v>
      </c>
      <c r="BR531" s="20" t="str">
        <f t="shared" si="48"/>
        <v>*</v>
      </c>
      <c r="BS531" s="244" t="str">
        <f t="shared" si="49"/>
        <v/>
      </c>
      <c r="BT531" s="8" t="str">
        <f>IF(BN531="","",SUBSTITUTE(BM531," ","")&amp;SUBSTITUTE(BN531," ",""))</f>
        <v/>
      </c>
    </row>
    <row r="532" spans="1:72" hidden="1">
      <c r="A532" s="49" t="str">
        <f t="shared" si="46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523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0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13" t="str">
        <f t="shared" si="47"/>
        <v>*</v>
      </c>
      <c r="BR532" s="20" t="str">
        <f t="shared" si="48"/>
        <v>*</v>
      </c>
      <c r="BS532" s="244" t="str">
        <f t="shared" si="49"/>
        <v/>
      </c>
      <c r="BT532" s="8" t="str">
        <f>IF(BN532="","",SUBSTITUTE(BM532," ","")&amp;SUBSTITUTE(BN532," ",""))</f>
        <v/>
      </c>
    </row>
    <row r="533" spans="1:72" hidden="1">
      <c r="A533" s="49" t="str">
        <f t="shared" si="46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524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0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13" t="str">
        <f t="shared" si="47"/>
        <v>*</v>
      </c>
      <c r="BR533" s="20" t="str">
        <f t="shared" si="48"/>
        <v>*</v>
      </c>
      <c r="BS533" s="244" t="str">
        <f t="shared" si="49"/>
        <v/>
      </c>
      <c r="BT533" s="8" t="str">
        <f>IF(BN533="","",SUBSTITUTE(BM533," ","")&amp;SUBSTITUTE(BN533," ",""))</f>
        <v/>
      </c>
    </row>
    <row r="534" spans="1:72" hidden="1">
      <c r="A534" s="49" t="str">
        <f t="shared" si="46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525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0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13" t="str">
        <f t="shared" si="47"/>
        <v>*</v>
      </c>
      <c r="BR534" s="20" t="str">
        <f t="shared" si="48"/>
        <v>*</v>
      </c>
      <c r="BS534" s="244" t="str">
        <f t="shared" si="49"/>
        <v/>
      </c>
      <c r="BT534" s="8" t="str">
        <f>IF(BN534="","",SUBSTITUTE(BM534," ","")&amp;SUBSTITUTE(BN534," ",""))</f>
        <v/>
      </c>
    </row>
    <row r="535" spans="1:72" hidden="1">
      <c r="A535" s="49" t="str">
        <f t="shared" si="46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526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0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13" t="str">
        <f t="shared" si="47"/>
        <v>*</v>
      </c>
      <c r="BR535" s="20" t="str">
        <f t="shared" si="48"/>
        <v>*</v>
      </c>
      <c r="BS535" s="244" t="str">
        <f t="shared" si="49"/>
        <v/>
      </c>
      <c r="BT535" s="8" t="str">
        <f>IF(BN535="","",SUBSTITUTE(BM535," ","")&amp;SUBSTITUTE(BN535," ",""))</f>
        <v/>
      </c>
    </row>
    <row r="536" spans="1:72" hidden="1">
      <c r="A536" s="49" t="str">
        <f t="shared" si="46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527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0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13" t="str">
        <f t="shared" si="47"/>
        <v>*</v>
      </c>
      <c r="BR536" s="20" t="str">
        <f t="shared" si="48"/>
        <v>*</v>
      </c>
      <c r="BS536" s="244" t="str">
        <f t="shared" si="49"/>
        <v/>
      </c>
      <c r="BT536" s="8" t="str">
        <f>IF(BN536="","",SUBSTITUTE(BM536," ","")&amp;SUBSTITUTE(BN536," ",""))</f>
        <v/>
      </c>
    </row>
    <row r="537" spans="1:72" hidden="1">
      <c r="A537" s="49" t="str">
        <f t="shared" si="46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528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0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13" t="str">
        <f t="shared" si="47"/>
        <v>*</v>
      </c>
      <c r="BR537" s="20" t="str">
        <f t="shared" si="48"/>
        <v>*</v>
      </c>
      <c r="BS537" s="244" t="str">
        <f t="shared" si="49"/>
        <v/>
      </c>
      <c r="BT537" s="8" t="str">
        <f>IF(BN537="","",SUBSTITUTE(BM537," ","")&amp;SUBSTITUTE(BN537," ",""))</f>
        <v/>
      </c>
    </row>
    <row r="538" spans="1:72" hidden="1">
      <c r="A538" s="49" t="str">
        <f t="shared" si="46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529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0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13" t="str">
        <f t="shared" si="47"/>
        <v>*</v>
      </c>
      <c r="BR538" s="20" t="str">
        <f t="shared" si="48"/>
        <v>*</v>
      </c>
      <c r="BS538" s="244" t="str">
        <f t="shared" si="49"/>
        <v/>
      </c>
      <c r="BT538" s="8" t="str">
        <f>IF(BN538="","",SUBSTITUTE(BM538," ","")&amp;SUBSTITUTE(BN538," ",""))</f>
        <v/>
      </c>
    </row>
    <row r="539" spans="1:72" hidden="1">
      <c r="A539" s="49" t="str">
        <f t="shared" si="46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530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0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13" t="str">
        <f t="shared" si="47"/>
        <v>*</v>
      </c>
      <c r="BR539" s="20" t="str">
        <f t="shared" si="48"/>
        <v>*</v>
      </c>
      <c r="BS539" s="244" t="str">
        <f t="shared" si="49"/>
        <v/>
      </c>
      <c r="BT539" s="8" t="str">
        <f>IF(BN539="","",SUBSTITUTE(BM539," ","")&amp;SUBSTITUTE(BN539," ",""))</f>
        <v/>
      </c>
    </row>
    <row r="540" spans="1:72" hidden="1">
      <c r="A540" s="49" t="str">
        <f t="shared" si="46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531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0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13" t="str">
        <f t="shared" si="47"/>
        <v>*</v>
      </c>
      <c r="BR540" s="20" t="str">
        <f t="shared" si="48"/>
        <v>*</v>
      </c>
      <c r="BS540" s="244" t="str">
        <f t="shared" si="49"/>
        <v/>
      </c>
      <c r="BT540" s="8" t="str">
        <f>IF(BN540="","",SUBSTITUTE(BM540," ","")&amp;SUBSTITUTE(BN540," ",""))</f>
        <v/>
      </c>
    </row>
    <row r="541" spans="1:72" hidden="1">
      <c r="A541" s="49" t="str">
        <f t="shared" si="46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532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0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13" t="str">
        <f t="shared" si="47"/>
        <v>*</v>
      </c>
      <c r="BR541" s="20" t="str">
        <f t="shared" si="48"/>
        <v>*</v>
      </c>
      <c r="BS541" s="244" t="str">
        <f t="shared" si="49"/>
        <v/>
      </c>
      <c r="BT541" s="8" t="str">
        <f>IF(BN541="","",SUBSTITUTE(BM541," ","")&amp;SUBSTITUTE(BN541," ",""))</f>
        <v/>
      </c>
    </row>
    <row r="542" spans="1:72" hidden="1">
      <c r="A542" s="49" t="str">
        <f t="shared" si="46"/>
        <v/>
      </c>
      <c r="B542" s="153"/>
      <c r="C542" s="154" t="str">
        <f>IF(BS_CONTROLE[[#This Row],[DATA]]="","",WEEKNUM(BS_CONTROLE[[#This Row],[DATA]]))</f>
        <v/>
      </c>
      <c r="D542" s="155"/>
      <c r="E542" s="235">
        <v>533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0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13" t="str">
        <f t="shared" si="47"/>
        <v>*</v>
      </c>
      <c r="BR542" s="20" t="str">
        <f t="shared" si="48"/>
        <v>*</v>
      </c>
      <c r="BS542" s="244" t="str">
        <f t="shared" si="49"/>
        <v/>
      </c>
      <c r="BT542" s="8" t="str">
        <f>IF(BN542="","",SUBSTITUTE(BM542," ","")&amp;SUBSTITUTE(BN542," ",""))</f>
        <v/>
      </c>
    </row>
    <row r="543" spans="1:72" hidden="1">
      <c r="A543" s="49" t="str">
        <f t="shared" si="46"/>
        <v/>
      </c>
      <c r="B543" s="153"/>
      <c r="C543" s="154" t="str">
        <f>IF(BS_CONTROLE[[#This Row],[DATA]]="","",WEEKNUM(BS_CONTROLE[[#This Row],[DATA]]))</f>
        <v/>
      </c>
      <c r="D543" s="155"/>
      <c r="E543" s="234">
        <v>534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0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13" t="str">
        <f t="shared" si="47"/>
        <v>*</v>
      </c>
      <c r="BR543" s="20" t="str">
        <f t="shared" si="48"/>
        <v>*</v>
      </c>
      <c r="BS543" s="244" t="str">
        <f t="shared" si="49"/>
        <v/>
      </c>
      <c r="BT543" s="8" t="str">
        <f>IF(BN543="","",SUBSTITUTE(BM543," ","")&amp;SUBSTITUTE(BN543," ",""))</f>
        <v/>
      </c>
    </row>
    <row r="544" spans="1:72" hidden="1">
      <c r="A544" s="49" t="str">
        <f t="shared" si="46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535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0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13" t="str">
        <f t="shared" si="47"/>
        <v>*</v>
      </c>
      <c r="BR544" s="20" t="str">
        <f t="shared" si="48"/>
        <v>*</v>
      </c>
      <c r="BS544" s="244" t="str">
        <f t="shared" si="49"/>
        <v/>
      </c>
      <c r="BT544" s="8" t="str">
        <f>IF(BN544="","",SUBSTITUTE(BM544," ","")&amp;SUBSTITUTE(BN544," ",""))</f>
        <v/>
      </c>
    </row>
    <row r="545" spans="1:72" hidden="1">
      <c r="A545" s="49" t="str">
        <f t="shared" si="46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536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0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13" t="str">
        <f t="shared" si="47"/>
        <v>*</v>
      </c>
      <c r="BR545" s="20" t="str">
        <f t="shared" si="48"/>
        <v>*</v>
      </c>
      <c r="BS545" s="244" t="str">
        <f t="shared" si="49"/>
        <v/>
      </c>
      <c r="BT545" s="8" t="str">
        <f>IF(BN545="","",SUBSTITUTE(BM545," ","")&amp;SUBSTITUTE(BN545," ",""))</f>
        <v/>
      </c>
    </row>
    <row r="546" spans="1:72" hidden="1">
      <c r="A546" s="49" t="str">
        <f t="shared" si="46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537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0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13" t="str">
        <f t="shared" si="47"/>
        <v>*</v>
      </c>
      <c r="BR546" s="20" t="str">
        <f t="shared" si="48"/>
        <v>*</v>
      </c>
      <c r="BS546" s="244" t="str">
        <f t="shared" si="49"/>
        <v/>
      </c>
      <c r="BT546" s="8" t="str">
        <f>IF(BN546="","",SUBSTITUTE(BM546," ","")&amp;SUBSTITUTE(BN546," ",""))</f>
        <v/>
      </c>
    </row>
    <row r="547" spans="1:72" hidden="1">
      <c r="A547" s="49" t="str">
        <f t="shared" si="46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538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0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13" t="str">
        <f t="shared" si="47"/>
        <v>*</v>
      </c>
      <c r="BR547" s="20" t="str">
        <f t="shared" si="48"/>
        <v>*</v>
      </c>
      <c r="BS547" s="244" t="str">
        <f t="shared" si="49"/>
        <v/>
      </c>
      <c r="BT547" s="8" t="str">
        <f>IF(BN547="","",SUBSTITUTE(BM547," ","")&amp;SUBSTITUTE(BN547," ",""))</f>
        <v/>
      </c>
    </row>
    <row r="548" spans="1:72" hidden="1">
      <c r="A548" s="49" t="str">
        <f t="shared" si="46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539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0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13" t="str">
        <f t="shared" si="47"/>
        <v>*</v>
      </c>
      <c r="BR548" s="20" t="str">
        <f t="shared" si="48"/>
        <v>*</v>
      </c>
      <c r="BS548" s="244" t="str">
        <f t="shared" si="49"/>
        <v/>
      </c>
      <c r="BT548" s="8" t="str">
        <f>IF(BN548="","",SUBSTITUTE(BM548," ","")&amp;SUBSTITUTE(BN548," ",""))</f>
        <v/>
      </c>
    </row>
    <row r="549" spans="1:72" hidden="1">
      <c r="A549" s="49" t="str">
        <f t="shared" si="46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540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0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13" t="str">
        <f t="shared" si="47"/>
        <v>*</v>
      </c>
      <c r="BR549" s="20" t="str">
        <f t="shared" si="48"/>
        <v>*</v>
      </c>
      <c r="BS549" s="244" t="str">
        <f t="shared" si="49"/>
        <v/>
      </c>
      <c r="BT549" s="8" t="str">
        <f>IF(BN549="","",SUBSTITUTE(BM549," ","")&amp;SUBSTITUTE(BN549," ",""))</f>
        <v/>
      </c>
    </row>
    <row r="550" spans="1:72" hidden="1">
      <c r="A550" s="49" t="str">
        <f t="shared" si="46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541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0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13" t="str">
        <f t="shared" si="47"/>
        <v>*</v>
      </c>
      <c r="BR550" s="20" t="str">
        <f t="shared" si="48"/>
        <v>*</v>
      </c>
      <c r="BS550" s="244" t="str">
        <f t="shared" si="49"/>
        <v/>
      </c>
      <c r="BT550" s="8" t="str">
        <f>IF(BN550="","",SUBSTITUTE(BM550," ","")&amp;SUBSTITUTE(BN550," ",""))</f>
        <v/>
      </c>
    </row>
    <row r="551" spans="1:72" hidden="1">
      <c r="A551" s="49" t="str">
        <f t="shared" si="46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542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0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13" t="str">
        <f t="shared" si="47"/>
        <v>*</v>
      </c>
      <c r="BR551" s="20" t="str">
        <f t="shared" si="48"/>
        <v>*</v>
      </c>
      <c r="BS551" s="244" t="str">
        <f t="shared" si="49"/>
        <v/>
      </c>
      <c r="BT551" s="8" t="str">
        <f>IF(BN551="","",SUBSTITUTE(BM551," ","")&amp;SUBSTITUTE(BN551," ",""))</f>
        <v/>
      </c>
    </row>
    <row r="552" spans="1:72" hidden="1">
      <c r="A552" s="49" t="str">
        <f t="shared" si="46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543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0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13" t="str">
        <f t="shared" si="47"/>
        <v>*</v>
      </c>
      <c r="BR552" s="20" t="str">
        <f t="shared" si="48"/>
        <v>*</v>
      </c>
      <c r="BS552" s="244" t="str">
        <f t="shared" si="49"/>
        <v/>
      </c>
      <c r="BT552" s="8" t="str">
        <f>IF(BN552="","",SUBSTITUTE(BM552," ","")&amp;SUBSTITUTE(BN552," ",""))</f>
        <v/>
      </c>
    </row>
    <row r="553" spans="1:72" hidden="1">
      <c r="A553" s="49" t="str">
        <f t="shared" si="46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544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0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13" t="str">
        <f t="shared" si="47"/>
        <v>*</v>
      </c>
      <c r="BR553" s="20" t="str">
        <f t="shared" si="48"/>
        <v>*</v>
      </c>
      <c r="BS553" s="244" t="str">
        <f t="shared" si="49"/>
        <v/>
      </c>
      <c r="BT553" s="8" t="str">
        <f>IF(BN553="","",SUBSTITUTE(BM553," ","")&amp;SUBSTITUTE(BN553," ",""))</f>
        <v/>
      </c>
    </row>
    <row r="554" spans="1:72" hidden="1">
      <c r="A554" s="49" t="str">
        <f t="shared" si="46"/>
        <v/>
      </c>
      <c r="B554" s="153"/>
      <c r="C554" s="154" t="str">
        <f>IF(BS_CONTROLE[[#This Row],[DATA]]="","",WEEKNUM(BS_CONTROLE[[#This Row],[DATA]]))</f>
        <v/>
      </c>
      <c r="D554" s="155"/>
      <c r="E554" s="235">
        <v>545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0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13" t="str">
        <f t="shared" si="47"/>
        <v>*</v>
      </c>
      <c r="BR554" s="20" t="str">
        <f t="shared" si="48"/>
        <v>*</v>
      </c>
      <c r="BS554" s="244" t="str">
        <f t="shared" si="49"/>
        <v/>
      </c>
      <c r="BT554" s="8" t="str">
        <f>IF(BN554="","",SUBSTITUTE(BM554," ","")&amp;SUBSTITUTE(BN554," ",""))</f>
        <v/>
      </c>
    </row>
    <row r="555" spans="1:72" hidden="1">
      <c r="A555" s="49" t="str">
        <f t="shared" si="46"/>
        <v/>
      </c>
      <c r="B555" s="153"/>
      <c r="C555" s="154" t="str">
        <f>IF(BS_CONTROLE[[#This Row],[DATA]]="","",WEEKNUM(BS_CONTROLE[[#This Row],[DATA]]))</f>
        <v/>
      </c>
      <c r="D555" s="155"/>
      <c r="E555" s="234">
        <v>546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0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13" t="str">
        <f t="shared" si="47"/>
        <v>*</v>
      </c>
      <c r="BR555" s="20" t="str">
        <f t="shared" si="48"/>
        <v>*</v>
      </c>
      <c r="BS555" s="244" t="str">
        <f t="shared" si="49"/>
        <v/>
      </c>
      <c r="BT555" s="8" t="str">
        <f>IF(BN555="","",SUBSTITUTE(BM555," ","")&amp;SUBSTITUTE(BN555," ",""))</f>
        <v/>
      </c>
    </row>
    <row r="556" spans="1:72" hidden="1">
      <c r="A556" s="49" t="str">
        <f t="shared" si="46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547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0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13" t="str">
        <f t="shared" si="47"/>
        <v>*</v>
      </c>
      <c r="BR556" s="20" t="str">
        <f t="shared" si="48"/>
        <v>*</v>
      </c>
      <c r="BS556" s="244" t="str">
        <f t="shared" si="49"/>
        <v/>
      </c>
      <c r="BT556" s="8" t="str">
        <f>IF(BN556="","",SUBSTITUTE(BM556," ","")&amp;SUBSTITUTE(BN556," ",""))</f>
        <v/>
      </c>
    </row>
    <row r="557" spans="1:72" hidden="1">
      <c r="A557" s="49" t="str">
        <f t="shared" si="46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548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0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13" t="str">
        <f t="shared" si="47"/>
        <v>*</v>
      </c>
      <c r="BR557" s="20" t="str">
        <f t="shared" si="48"/>
        <v>*</v>
      </c>
      <c r="BS557" s="244" t="str">
        <f t="shared" si="49"/>
        <v/>
      </c>
      <c r="BT557" s="8" t="str">
        <f>IF(BN557="","",SUBSTITUTE(BM557," ","")&amp;SUBSTITUTE(BN557," ",""))</f>
        <v/>
      </c>
    </row>
    <row r="558" spans="1:72" hidden="1">
      <c r="A558" s="49" t="str">
        <f t="shared" si="46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549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0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13" t="str">
        <f t="shared" si="47"/>
        <v>*</v>
      </c>
      <c r="BR558" s="20" t="str">
        <f t="shared" si="48"/>
        <v>*</v>
      </c>
      <c r="BS558" s="244" t="str">
        <f t="shared" si="49"/>
        <v/>
      </c>
      <c r="BT558" s="8" t="str">
        <f>IF(BN558="","",SUBSTITUTE(BM558," ","")&amp;SUBSTITUTE(BN558," ",""))</f>
        <v/>
      </c>
    </row>
    <row r="559" spans="1:72" hidden="1">
      <c r="A559" s="49" t="str">
        <f t="shared" si="46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550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0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13" t="str">
        <f t="shared" si="47"/>
        <v>*</v>
      </c>
      <c r="BR559" s="20" t="str">
        <f t="shared" si="48"/>
        <v>*</v>
      </c>
      <c r="BS559" s="244" t="str">
        <f t="shared" si="49"/>
        <v/>
      </c>
      <c r="BT559" s="8" t="str">
        <f>IF(BN559="","",SUBSTITUTE(BM559," ","")&amp;SUBSTITUTE(BN559," ",""))</f>
        <v/>
      </c>
    </row>
    <row r="560" spans="1:72" hidden="1">
      <c r="A560" s="49" t="str">
        <f t="shared" si="46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551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0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13" t="str">
        <f t="shared" si="47"/>
        <v>*</v>
      </c>
      <c r="BR560" s="20" t="str">
        <f t="shared" si="48"/>
        <v>*</v>
      </c>
      <c r="BS560" s="244" t="str">
        <f t="shared" si="49"/>
        <v/>
      </c>
      <c r="BT560" s="8" t="str">
        <f>IF(BN560="","",SUBSTITUTE(BM560," ","")&amp;SUBSTITUTE(BN560," ",""))</f>
        <v/>
      </c>
    </row>
    <row r="561" spans="1:72" hidden="1">
      <c r="A561" s="49" t="str">
        <f t="shared" si="46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552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0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13" t="str">
        <f t="shared" si="47"/>
        <v>*</v>
      </c>
      <c r="BR561" s="20" t="str">
        <f t="shared" si="48"/>
        <v>*</v>
      </c>
      <c r="BS561" s="244" t="str">
        <f t="shared" si="49"/>
        <v/>
      </c>
      <c r="BT561" s="8" t="str">
        <f>IF(BN561="","",SUBSTITUTE(BM561," ","")&amp;SUBSTITUTE(BN561," ",""))</f>
        <v/>
      </c>
    </row>
    <row r="562" spans="1:72" ht="20.25" hidden="1" customHeight="1">
      <c r="A562" s="49" t="str">
        <f t="shared" si="46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553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0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13" t="str">
        <f t="shared" si="47"/>
        <v>*</v>
      </c>
      <c r="BR562" s="20" t="str">
        <f t="shared" si="48"/>
        <v>*</v>
      </c>
      <c r="BS562" s="244" t="str">
        <f t="shared" si="49"/>
        <v/>
      </c>
      <c r="BT562" s="8" t="str">
        <f>IF(BN562="","",SUBSTITUTE(BM562," ","")&amp;SUBSTITUTE(BN562," ",""))</f>
        <v/>
      </c>
    </row>
    <row r="563" spans="1:72" hidden="1">
      <c r="A563" s="49" t="str">
        <f t="shared" si="46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554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0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13" t="str">
        <f t="shared" si="47"/>
        <v>*</v>
      </c>
      <c r="BR563" s="20" t="str">
        <f t="shared" si="48"/>
        <v>*</v>
      </c>
      <c r="BS563" s="244" t="str">
        <f t="shared" si="49"/>
        <v/>
      </c>
      <c r="BT563" s="8" t="str">
        <f>IF(BN563="","",SUBSTITUTE(BM563," ","")&amp;SUBSTITUTE(BN563," ",""))</f>
        <v/>
      </c>
    </row>
    <row r="564" spans="1:72" hidden="1">
      <c r="A564" s="49" t="str">
        <f t="shared" si="46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555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0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13" t="str">
        <f t="shared" si="47"/>
        <v>*</v>
      </c>
      <c r="BR564" s="20" t="str">
        <f t="shared" si="48"/>
        <v>*</v>
      </c>
      <c r="BS564" s="244" t="str">
        <f t="shared" si="49"/>
        <v/>
      </c>
      <c r="BT564" s="8" t="str">
        <f>IF(BN564="","",SUBSTITUTE(BM564," ","")&amp;SUBSTITUTE(BN564," ",""))</f>
        <v/>
      </c>
    </row>
    <row r="565" spans="1:72" hidden="1">
      <c r="A565" s="49" t="str">
        <f t="shared" si="46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556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0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13" t="str">
        <f t="shared" si="47"/>
        <v>*</v>
      </c>
      <c r="BR565" s="20" t="str">
        <f t="shared" si="48"/>
        <v>*</v>
      </c>
      <c r="BS565" s="244" t="str">
        <f t="shared" si="49"/>
        <v/>
      </c>
      <c r="BT565" s="8" t="str">
        <f>IF(BN565="","",SUBSTITUTE(BM565," ","")&amp;SUBSTITUTE(BN565," ",""))</f>
        <v/>
      </c>
    </row>
    <row r="566" spans="1:72" hidden="1">
      <c r="A566" s="49" t="str">
        <f t="shared" si="46"/>
        <v/>
      </c>
      <c r="B566" s="153"/>
      <c r="C566" s="154" t="str">
        <f>IF(BS_CONTROLE[[#This Row],[DATA]]="","",WEEKNUM(BS_CONTROLE[[#This Row],[DATA]]))</f>
        <v/>
      </c>
      <c r="D566" s="155"/>
      <c r="E566" s="235">
        <v>557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0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13" t="str">
        <f t="shared" si="47"/>
        <v>*</v>
      </c>
      <c r="BR566" s="20" t="str">
        <f t="shared" si="48"/>
        <v>*</v>
      </c>
      <c r="BS566" s="244" t="str">
        <f t="shared" si="49"/>
        <v/>
      </c>
      <c r="BT566" s="8" t="str">
        <f>IF(BN566="","",SUBSTITUTE(BM566," ","")&amp;SUBSTITUTE(BN566," ",""))</f>
        <v/>
      </c>
    </row>
    <row r="567" spans="1:72" hidden="1">
      <c r="A567" s="49" t="str">
        <f t="shared" si="46"/>
        <v/>
      </c>
      <c r="B567" s="153"/>
      <c r="C567" s="154" t="str">
        <f>IF(BS_CONTROLE[[#This Row],[DATA]]="","",WEEKNUM(BS_CONTROLE[[#This Row],[DATA]]))</f>
        <v/>
      </c>
      <c r="D567" s="155"/>
      <c r="E567" s="234">
        <v>558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0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13" t="str">
        <f t="shared" si="47"/>
        <v>*</v>
      </c>
      <c r="BR567" s="20" t="str">
        <f t="shared" si="48"/>
        <v>*</v>
      </c>
      <c r="BS567" s="244" t="str">
        <f t="shared" si="49"/>
        <v/>
      </c>
      <c r="BT567" s="8" t="str">
        <f>IF(BN567="","",SUBSTITUTE(BM567," ","")&amp;SUBSTITUTE(BN567," ",""))</f>
        <v/>
      </c>
    </row>
    <row r="568" spans="1:72" hidden="1">
      <c r="A568" s="49" t="str">
        <f t="shared" si="46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559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0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13" t="str">
        <f t="shared" si="47"/>
        <v>*</v>
      </c>
      <c r="BR568" s="20" t="str">
        <f t="shared" si="48"/>
        <v>*</v>
      </c>
      <c r="BS568" s="244" t="str">
        <f t="shared" si="49"/>
        <v/>
      </c>
      <c r="BT568" s="8" t="str">
        <f>IF(BN568="","",SUBSTITUTE(BM568," ","")&amp;SUBSTITUTE(BN568," ",""))</f>
        <v/>
      </c>
    </row>
    <row r="569" spans="1:72" hidden="1">
      <c r="A569" s="49" t="str">
        <f t="shared" si="46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560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0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13" t="str">
        <f t="shared" si="47"/>
        <v>*</v>
      </c>
      <c r="BR569" s="20" t="str">
        <f t="shared" si="48"/>
        <v>*</v>
      </c>
      <c r="BS569" s="244" t="str">
        <f t="shared" si="49"/>
        <v/>
      </c>
      <c r="BT569" s="8" t="str">
        <f>IF(BN569="","",SUBSTITUTE(BM569," ","")&amp;SUBSTITUTE(BN569," ",""))</f>
        <v/>
      </c>
    </row>
    <row r="570" spans="1:72" ht="20.25" hidden="1" customHeight="1">
      <c r="A570" s="49" t="str">
        <f t="shared" si="46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561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0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13" t="str">
        <f t="shared" si="47"/>
        <v>*</v>
      </c>
      <c r="BR570" s="20" t="str">
        <f t="shared" si="48"/>
        <v>*</v>
      </c>
      <c r="BS570" s="244" t="str">
        <f t="shared" si="49"/>
        <v/>
      </c>
      <c r="BT570" s="8" t="str">
        <f>IF(BN570="","",SUBSTITUTE(BM570," ","")&amp;SUBSTITUTE(BN570," ",""))</f>
        <v/>
      </c>
    </row>
    <row r="571" spans="1:72" ht="17.25" hidden="1" customHeight="1">
      <c r="A571" s="49" t="str">
        <f t="shared" si="46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562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0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13" t="str">
        <f t="shared" si="47"/>
        <v>*</v>
      </c>
      <c r="BR571" s="20" t="str">
        <f t="shared" si="48"/>
        <v>*</v>
      </c>
      <c r="BS571" s="244" t="str">
        <f t="shared" si="49"/>
        <v/>
      </c>
      <c r="BT571" s="8" t="str">
        <f>IF(BN571="","",SUBSTITUTE(BM571," ","")&amp;SUBSTITUTE(BN571," ",""))</f>
        <v/>
      </c>
    </row>
    <row r="572" spans="1:72" hidden="1">
      <c r="A572" s="49" t="str">
        <f t="shared" si="46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563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0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13" t="str">
        <f t="shared" si="47"/>
        <v>*</v>
      </c>
      <c r="BR572" s="20" t="str">
        <f t="shared" si="48"/>
        <v>*</v>
      </c>
      <c r="BS572" s="244" t="str">
        <f t="shared" si="49"/>
        <v/>
      </c>
      <c r="BT572" s="8" t="str">
        <f>IF(BN572="","",SUBSTITUTE(BM572," ","")&amp;SUBSTITUTE(BN572," ",""))</f>
        <v/>
      </c>
    </row>
    <row r="573" spans="1:72" hidden="1">
      <c r="A573" s="49" t="str">
        <f t="shared" si="46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564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0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13" t="str">
        <f t="shared" si="47"/>
        <v>*</v>
      </c>
      <c r="BR573" s="20" t="str">
        <f t="shared" si="48"/>
        <v>*</v>
      </c>
      <c r="BS573" s="244" t="str">
        <f t="shared" si="49"/>
        <v/>
      </c>
      <c r="BT573" s="8" t="str">
        <f>IF(BN573="","",SUBSTITUTE(BM573," ","")&amp;SUBSTITUTE(BN573," ",""))</f>
        <v/>
      </c>
    </row>
    <row r="574" spans="1:72" hidden="1">
      <c r="A574" s="49" t="str">
        <f t="shared" si="46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565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0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13" t="str">
        <f t="shared" si="47"/>
        <v>*</v>
      </c>
      <c r="BR574" s="20" t="str">
        <f t="shared" si="48"/>
        <v>*</v>
      </c>
      <c r="BS574" s="244" t="str">
        <f t="shared" si="49"/>
        <v/>
      </c>
      <c r="BT574" s="8" t="str">
        <f>IF(BN574="","",SUBSTITUTE(BM574," ","")&amp;SUBSTITUTE(BN574," ",""))</f>
        <v/>
      </c>
    </row>
    <row r="575" spans="1:72" hidden="1">
      <c r="A575" s="49" t="str">
        <f t="shared" si="46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566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0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13" t="str">
        <f t="shared" si="47"/>
        <v>*</v>
      </c>
      <c r="BR575" s="20" t="str">
        <f t="shared" si="48"/>
        <v>*</v>
      </c>
      <c r="BS575" s="244" t="str">
        <f t="shared" si="49"/>
        <v/>
      </c>
      <c r="BT575" s="8" t="str">
        <f>IF(BN575="","",SUBSTITUTE(BM575," ","")&amp;SUBSTITUTE(BN575," ",""))</f>
        <v/>
      </c>
    </row>
    <row r="576" spans="1:72" hidden="1">
      <c r="A576" s="49" t="str">
        <f t="shared" si="46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567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0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13" t="str">
        <f t="shared" si="47"/>
        <v>*</v>
      </c>
      <c r="BR576" s="20" t="str">
        <f t="shared" si="48"/>
        <v>*</v>
      </c>
      <c r="BS576" s="244" t="str">
        <f t="shared" si="49"/>
        <v/>
      </c>
      <c r="BT576" s="8" t="str">
        <f>IF(BN576="","",SUBSTITUTE(BM576," ","")&amp;SUBSTITUTE(BN576," ",""))</f>
        <v/>
      </c>
    </row>
    <row r="577" spans="1:72" hidden="1">
      <c r="A577" s="49" t="str">
        <f t="shared" si="46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568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0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13" t="str">
        <f t="shared" si="47"/>
        <v>*</v>
      </c>
      <c r="BR577" s="20" t="str">
        <f t="shared" si="48"/>
        <v>*</v>
      </c>
      <c r="BS577" s="244" t="str">
        <f t="shared" si="49"/>
        <v/>
      </c>
      <c r="BT577" s="8" t="str">
        <f>IF(BN577="","",SUBSTITUTE(BM577," ","")&amp;SUBSTITUTE(BN577," ",""))</f>
        <v/>
      </c>
    </row>
    <row r="578" spans="1:72" hidden="1">
      <c r="A578" s="49" t="str">
        <f t="shared" si="46"/>
        <v/>
      </c>
      <c r="B578" s="153"/>
      <c r="C578" s="154" t="str">
        <f>IF(BS_CONTROLE[[#This Row],[DATA]]="","",WEEKNUM(BS_CONTROLE[[#This Row],[DATA]]))</f>
        <v/>
      </c>
      <c r="D578" s="155"/>
      <c r="E578" s="235">
        <v>569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0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13" t="str">
        <f t="shared" si="47"/>
        <v>*</v>
      </c>
      <c r="BR578" s="20" t="str">
        <f t="shared" si="48"/>
        <v>*</v>
      </c>
      <c r="BS578" s="244" t="str">
        <f t="shared" si="49"/>
        <v/>
      </c>
      <c r="BT578" s="8" t="str">
        <f>IF(BN578="","",SUBSTITUTE(BM578," ","")&amp;SUBSTITUTE(BN578," ",""))</f>
        <v/>
      </c>
    </row>
    <row r="579" spans="1:72" hidden="1">
      <c r="A579" s="49" t="str">
        <f t="shared" si="46"/>
        <v/>
      </c>
      <c r="B579" s="153"/>
      <c r="C579" s="154" t="str">
        <f>IF(BS_CONTROLE[[#This Row],[DATA]]="","",WEEKNUM(BS_CONTROLE[[#This Row],[DATA]]))</f>
        <v/>
      </c>
      <c r="D579" s="155"/>
      <c r="E579" s="234">
        <v>570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0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13" t="str">
        <f t="shared" si="47"/>
        <v>*</v>
      </c>
      <c r="BR579" s="20" t="str">
        <f t="shared" si="48"/>
        <v>*</v>
      </c>
      <c r="BS579" s="244" t="str">
        <f t="shared" si="49"/>
        <v/>
      </c>
      <c r="BT579" s="8" t="str">
        <f>IF(BN579="","",SUBSTITUTE(BM579," ","")&amp;SUBSTITUTE(BN579," ",""))</f>
        <v/>
      </c>
    </row>
    <row r="580" spans="1:72" hidden="1">
      <c r="A580" s="49" t="str">
        <f t="shared" si="46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571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0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13" t="str">
        <f t="shared" si="47"/>
        <v>*</v>
      </c>
      <c r="BR580" s="20" t="str">
        <f t="shared" si="48"/>
        <v>*</v>
      </c>
      <c r="BS580" s="244" t="str">
        <f t="shared" si="49"/>
        <v/>
      </c>
      <c r="BT580" s="8" t="str">
        <f>IF(BN580="","",SUBSTITUTE(BM580," ","")&amp;SUBSTITUTE(BN580," ",""))</f>
        <v/>
      </c>
    </row>
    <row r="581" spans="1:72" hidden="1">
      <c r="A581" s="49" t="str">
        <f t="shared" si="46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572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0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13" t="str">
        <f t="shared" si="47"/>
        <v>*</v>
      </c>
      <c r="BR581" s="20" t="str">
        <f t="shared" si="48"/>
        <v>*</v>
      </c>
      <c r="BS581" s="244" t="str">
        <f t="shared" si="49"/>
        <v/>
      </c>
      <c r="BT581" s="8" t="str">
        <f>IF(BN581="","",SUBSTITUTE(BM581," ","")&amp;SUBSTITUTE(BN581," ",""))</f>
        <v/>
      </c>
    </row>
    <row r="582" spans="1:72" hidden="1">
      <c r="A582" s="49" t="str">
        <f t="shared" si="46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573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0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13" t="str">
        <f t="shared" si="47"/>
        <v>*</v>
      </c>
      <c r="BR582" s="20" t="str">
        <f t="shared" si="48"/>
        <v>*</v>
      </c>
      <c r="BS582" s="244" t="str">
        <f t="shared" si="49"/>
        <v/>
      </c>
      <c r="BT582" s="8" t="str">
        <f>IF(BN582="","",SUBSTITUTE(BM582," ","")&amp;SUBSTITUTE(BN582," ",""))</f>
        <v/>
      </c>
    </row>
    <row r="583" spans="1:72" hidden="1">
      <c r="A583" s="49" t="str">
        <f t="shared" si="46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574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0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13" t="str">
        <f t="shared" si="47"/>
        <v>*</v>
      </c>
      <c r="BR583" s="20" t="str">
        <f t="shared" si="48"/>
        <v>*</v>
      </c>
      <c r="BS583" s="244" t="str">
        <f t="shared" si="49"/>
        <v/>
      </c>
      <c r="BT583" s="8" t="str">
        <f>IF(BN583="","",SUBSTITUTE(BM583," ","")&amp;SUBSTITUTE(BN583," ",""))</f>
        <v/>
      </c>
    </row>
    <row r="584" spans="1:72" hidden="1">
      <c r="A584" s="49" t="str">
        <f t="shared" si="46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575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0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13" t="str">
        <f t="shared" si="47"/>
        <v>*</v>
      </c>
      <c r="BR584" s="20" t="str">
        <f t="shared" si="48"/>
        <v>*</v>
      </c>
      <c r="BS584" s="244" t="str">
        <f t="shared" si="49"/>
        <v/>
      </c>
      <c r="BT584" s="8" t="str">
        <f>IF(BN584="","",SUBSTITUTE(BM584," ","")&amp;SUBSTITUTE(BN584," ",""))</f>
        <v/>
      </c>
    </row>
    <row r="585" spans="1:72" hidden="1">
      <c r="A585" s="49" t="str">
        <f t="shared" si="46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576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0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13" t="str">
        <f t="shared" si="47"/>
        <v>*</v>
      </c>
      <c r="BR585" s="20" t="str">
        <f t="shared" si="48"/>
        <v>*</v>
      </c>
      <c r="BS585" s="244" t="str">
        <f t="shared" si="49"/>
        <v/>
      </c>
      <c r="BT585" s="8" t="str">
        <f>IF(BN585="","",SUBSTITUTE(BM585," ","")&amp;SUBSTITUTE(BN585," ",""))</f>
        <v/>
      </c>
    </row>
    <row r="586" spans="1:72" hidden="1">
      <c r="A586" s="49" t="str">
        <f t="shared" ref="A586:A649" si="5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4">
        <v>577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0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13" t="str">
        <f t="shared" ref="BQ586:BQ649" si="52">IF(OR(B586="",F586=""),"*",AY586/P586)</f>
        <v>*</v>
      </c>
      <c r="BR586" s="20" t="str">
        <f t="shared" ref="BR586:BR649" si="53">IF(OR(B586="",F586=""),"*",BA586/Q586)</f>
        <v>*</v>
      </c>
      <c r="BS586" s="244" t="str">
        <f t="shared" ref="BS586:BS649" si="5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 hidden="1">
      <c r="A587" s="49" t="str">
        <f t="shared" si="51"/>
        <v/>
      </c>
      <c r="B587" s="153"/>
      <c r="C587" s="154" t="str">
        <f>IF(BS_CONTROLE[[#This Row],[DATA]]="","",WEEKNUM(BS_CONTROLE[[#This Row],[DATA]]))</f>
        <v/>
      </c>
      <c r="D587" s="155"/>
      <c r="E587" s="234">
        <v>578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0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13" t="str">
        <f t="shared" si="52"/>
        <v>*</v>
      </c>
      <c r="BR587" s="20" t="str">
        <f t="shared" si="53"/>
        <v>*</v>
      </c>
      <c r="BS587" s="244" t="str">
        <f t="shared" si="54"/>
        <v/>
      </c>
      <c r="BT587" s="8" t="str">
        <f>IF(BN587="","",SUBSTITUTE(BM587," ","")&amp;SUBSTITUTE(BN587," ",""))</f>
        <v/>
      </c>
    </row>
    <row r="588" spans="1:72" hidden="1">
      <c r="A588" s="49" t="str">
        <f t="shared" si="51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579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0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13" t="str">
        <f t="shared" si="52"/>
        <v>*</v>
      </c>
      <c r="BR588" s="20" t="str">
        <f t="shared" si="53"/>
        <v>*</v>
      </c>
      <c r="BS588" s="244" t="str">
        <f t="shared" si="54"/>
        <v/>
      </c>
      <c r="BT588" s="8" t="str">
        <f>IF(BN588="","",SUBSTITUTE(BM588," ","")&amp;SUBSTITUTE(BN588," ",""))</f>
        <v/>
      </c>
    </row>
    <row r="589" spans="1:72" hidden="1">
      <c r="A589" s="49" t="str">
        <f t="shared" si="51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580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0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13" t="str">
        <f t="shared" si="52"/>
        <v>*</v>
      </c>
      <c r="BR589" s="20" t="str">
        <f t="shared" si="53"/>
        <v>*</v>
      </c>
      <c r="BS589" s="244" t="str">
        <f t="shared" si="54"/>
        <v/>
      </c>
      <c r="BT589" s="8" t="str">
        <f>IF(BN589="","",SUBSTITUTE(BM589," ","")&amp;SUBSTITUTE(BN589," ",""))</f>
        <v/>
      </c>
    </row>
    <row r="590" spans="1:72" hidden="1">
      <c r="A590" s="49" t="str">
        <f t="shared" si="51"/>
        <v/>
      </c>
      <c r="B590" s="153"/>
      <c r="C590" s="154" t="str">
        <f>IF(BS_CONTROLE[[#This Row],[DATA]]="","",WEEKNUM(BS_CONTROLE[[#This Row],[DATA]]))</f>
        <v/>
      </c>
      <c r="D590" s="155"/>
      <c r="E590" s="235">
        <v>581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0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13" t="str">
        <f t="shared" si="52"/>
        <v>*</v>
      </c>
      <c r="BR590" s="20" t="str">
        <f t="shared" si="53"/>
        <v>*</v>
      </c>
      <c r="BS590" s="244" t="str">
        <f t="shared" si="54"/>
        <v/>
      </c>
      <c r="BT590" s="8" t="str">
        <f>IF(BN590="","",SUBSTITUTE(BM590," ","")&amp;SUBSTITUTE(BN590," ",""))</f>
        <v/>
      </c>
    </row>
    <row r="591" spans="1:72" hidden="1">
      <c r="A591" s="49" t="str">
        <f t="shared" si="51"/>
        <v/>
      </c>
      <c r="B591" s="153"/>
      <c r="C591" s="154" t="str">
        <f>IF(BS_CONTROLE[[#This Row],[DATA]]="","",WEEKNUM(BS_CONTROLE[[#This Row],[DATA]]))</f>
        <v/>
      </c>
      <c r="D591" s="155"/>
      <c r="E591" s="234">
        <v>582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5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13" t="str">
        <f t="shared" si="52"/>
        <v>*</v>
      </c>
      <c r="BR591" s="20" t="str">
        <f t="shared" si="53"/>
        <v>*</v>
      </c>
      <c r="BS591" s="244" t="str">
        <f t="shared" si="54"/>
        <v/>
      </c>
      <c r="BT591" s="8" t="str">
        <f>IF(BN591="","",SUBSTITUTE(BM591," ","")&amp;SUBSTITUTE(BN591," ",""))</f>
        <v/>
      </c>
    </row>
    <row r="592" spans="1:72" hidden="1">
      <c r="A592" s="49" t="str">
        <f t="shared" si="51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583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5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13" t="str">
        <f t="shared" si="52"/>
        <v>*</v>
      </c>
      <c r="BR592" s="20" t="str">
        <f t="shared" si="53"/>
        <v>*</v>
      </c>
      <c r="BS592" s="244" t="str">
        <f t="shared" si="54"/>
        <v/>
      </c>
      <c r="BT592" s="8" t="str">
        <f>IF(BN592="","",SUBSTITUTE(BM592," ","")&amp;SUBSTITUTE(BN592," ",""))</f>
        <v/>
      </c>
    </row>
    <row r="593" spans="1:72" hidden="1">
      <c r="A593" s="49" t="str">
        <f t="shared" si="51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584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13" t="str">
        <f t="shared" si="52"/>
        <v>*</v>
      </c>
      <c r="BR593" s="20" t="str">
        <f t="shared" si="53"/>
        <v>*</v>
      </c>
      <c r="BS593" s="244" t="str">
        <f t="shared" si="54"/>
        <v/>
      </c>
      <c r="BT593" s="8" t="str">
        <f>IF(BN593="","",SUBSTITUTE(BM593," ","")&amp;SUBSTITUTE(BN593," ",""))</f>
        <v/>
      </c>
    </row>
    <row r="594" spans="1:72" hidden="1">
      <c r="A594" s="49" t="str">
        <f t="shared" si="51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585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13" t="str">
        <f t="shared" si="52"/>
        <v>*</v>
      </c>
      <c r="BR594" s="20" t="str">
        <f t="shared" si="53"/>
        <v>*</v>
      </c>
      <c r="BS594" s="244" t="str">
        <f t="shared" si="54"/>
        <v/>
      </c>
      <c r="BT594" s="8" t="str">
        <f>IF(BN594="","",SUBSTITUTE(BM594," ","")&amp;SUBSTITUTE(BN594," ",""))</f>
        <v/>
      </c>
    </row>
    <row r="595" spans="1:72" hidden="1">
      <c r="A595" s="49" t="str">
        <f t="shared" si="51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586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13" t="str">
        <f t="shared" si="52"/>
        <v>*</v>
      </c>
      <c r="BR595" s="20" t="str">
        <f t="shared" si="53"/>
        <v>*</v>
      </c>
      <c r="BS595" s="244" t="str">
        <f t="shared" si="54"/>
        <v/>
      </c>
      <c r="BT595" s="8" t="str">
        <f>IF(BN595="","",SUBSTITUTE(BM595," ","")&amp;SUBSTITUTE(BN595," ",""))</f>
        <v/>
      </c>
    </row>
    <row r="596" spans="1:72" hidden="1">
      <c r="A596" s="49" t="str">
        <f t="shared" si="51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587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13" t="str">
        <f t="shared" si="52"/>
        <v>*</v>
      </c>
      <c r="BR596" s="20" t="str">
        <f t="shared" si="53"/>
        <v>*</v>
      </c>
      <c r="BS596" s="244" t="str">
        <f t="shared" si="54"/>
        <v/>
      </c>
      <c r="BT596" s="8" t="str">
        <f>IF(BN596="","",SUBSTITUTE(BM596," ","")&amp;SUBSTITUTE(BN596," ",""))</f>
        <v/>
      </c>
    </row>
    <row r="597" spans="1:72" hidden="1">
      <c r="A597" s="49" t="str">
        <f t="shared" si="51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588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13" t="str">
        <f t="shared" si="52"/>
        <v>*</v>
      </c>
      <c r="BR597" s="20" t="str">
        <f t="shared" si="53"/>
        <v>*</v>
      </c>
      <c r="BS597" s="244" t="str">
        <f t="shared" si="54"/>
        <v/>
      </c>
      <c r="BT597" s="8" t="str">
        <f>IF(BN597="","",SUBSTITUTE(BM597," ","")&amp;SUBSTITUTE(BN597," ",""))</f>
        <v/>
      </c>
    </row>
    <row r="598" spans="1:72" hidden="1">
      <c r="A598" s="49" t="str">
        <f t="shared" si="51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589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13" t="str">
        <f t="shared" si="52"/>
        <v>*</v>
      </c>
      <c r="BR598" s="20" t="str">
        <f t="shared" si="53"/>
        <v>*</v>
      </c>
      <c r="BS598" s="244" t="str">
        <f t="shared" si="54"/>
        <v/>
      </c>
      <c r="BT598" s="8" t="str">
        <f>IF(BN598="","",SUBSTITUTE(BM598," ","")&amp;SUBSTITUTE(BN598," ",""))</f>
        <v/>
      </c>
    </row>
    <row r="599" spans="1:72" hidden="1">
      <c r="A599" s="49" t="str">
        <f t="shared" si="51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590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13" t="str">
        <f t="shared" si="52"/>
        <v>*</v>
      </c>
      <c r="BR599" s="20" t="str">
        <f t="shared" si="53"/>
        <v>*</v>
      </c>
      <c r="BS599" s="244" t="str">
        <f t="shared" si="54"/>
        <v/>
      </c>
      <c r="BT599" s="8" t="str">
        <f>IF(BN599="","",SUBSTITUTE(BM599," ","")&amp;SUBSTITUTE(BN599," ",""))</f>
        <v/>
      </c>
    </row>
    <row r="600" spans="1:72" hidden="1">
      <c r="A600" s="49" t="str">
        <f t="shared" si="51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591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13" t="str">
        <f t="shared" si="52"/>
        <v>*</v>
      </c>
      <c r="BR600" s="20" t="str">
        <f t="shared" si="53"/>
        <v>*</v>
      </c>
      <c r="BS600" s="244" t="str">
        <f t="shared" si="54"/>
        <v/>
      </c>
      <c r="BT600" s="8" t="str">
        <f>IF(BN600="","",SUBSTITUTE(BM600," ","")&amp;SUBSTITUTE(BN600," ",""))</f>
        <v/>
      </c>
    </row>
    <row r="601" spans="1:72" hidden="1">
      <c r="A601" s="49" t="str">
        <f t="shared" si="51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592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13" t="str">
        <f t="shared" si="52"/>
        <v>*</v>
      </c>
      <c r="BR601" s="20" t="str">
        <f t="shared" si="53"/>
        <v>*</v>
      </c>
      <c r="BS601" s="244" t="str">
        <f t="shared" si="54"/>
        <v/>
      </c>
      <c r="BT601" s="8" t="str">
        <f>IF(BN601="","",SUBSTITUTE(BM601," ","")&amp;SUBSTITUTE(BN601," ",""))</f>
        <v/>
      </c>
    </row>
    <row r="602" spans="1:72" hidden="1">
      <c r="A602" s="49" t="str">
        <f t="shared" si="51"/>
        <v/>
      </c>
      <c r="B602" s="153"/>
      <c r="C602" s="154" t="str">
        <f>IF(BS_CONTROLE[[#This Row],[DATA]]="","",WEEKNUM(BS_CONTROLE[[#This Row],[DATA]]))</f>
        <v/>
      </c>
      <c r="D602" s="155"/>
      <c r="E602" s="235">
        <v>593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13" t="str">
        <f t="shared" si="52"/>
        <v>*</v>
      </c>
      <c r="BR602" s="20" t="str">
        <f t="shared" si="53"/>
        <v>*</v>
      </c>
      <c r="BS602" s="244" t="str">
        <f t="shared" si="54"/>
        <v/>
      </c>
      <c r="BT602" s="8" t="str">
        <f>IF(BN602="","",SUBSTITUTE(BM602," ","")&amp;SUBSTITUTE(BN602," ",""))</f>
        <v/>
      </c>
    </row>
    <row r="603" spans="1:72" hidden="1">
      <c r="A603" s="49" t="str">
        <f t="shared" si="51"/>
        <v/>
      </c>
      <c r="B603" s="153"/>
      <c r="C603" s="154" t="str">
        <f>IF(BS_CONTROLE[[#This Row],[DATA]]="","",WEEKNUM(BS_CONTROLE[[#This Row],[DATA]]))</f>
        <v/>
      </c>
      <c r="D603" s="155"/>
      <c r="E603" s="234">
        <v>594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13" t="str">
        <f t="shared" si="52"/>
        <v>*</v>
      </c>
      <c r="BR603" s="20" t="str">
        <f t="shared" si="53"/>
        <v>*</v>
      </c>
      <c r="BS603" s="244" t="str">
        <f t="shared" si="54"/>
        <v/>
      </c>
      <c r="BT603" s="8" t="str">
        <f>IF(BN603="","",SUBSTITUTE(BM603," ","")&amp;SUBSTITUTE(BN603," ",""))</f>
        <v/>
      </c>
    </row>
    <row r="604" spans="1:72" hidden="1">
      <c r="A604" s="49" t="str">
        <f t="shared" si="51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595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13" t="str">
        <f t="shared" si="52"/>
        <v>*</v>
      </c>
      <c r="BR604" s="20" t="str">
        <f t="shared" si="53"/>
        <v>*</v>
      </c>
      <c r="BS604" s="244" t="str">
        <f t="shared" si="54"/>
        <v/>
      </c>
      <c r="BT604" s="8" t="str">
        <f>IF(BN604="","",SUBSTITUTE(BM604," ","")&amp;SUBSTITUTE(BN604," ",""))</f>
        <v/>
      </c>
    </row>
    <row r="605" spans="1:72" hidden="1">
      <c r="A605" s="49" t="str">
        <f t="shared" si="51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596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13" t="str">
        <f t="shared" si="52"/>
        <v>*</v>
      </c>
      <c r="BR605" s="20" t="str">
        <f t="shared" si="53"/>
        <v>*</v>
      </c>
      <c r="BS605" s="244" t="str">
        <f t="shared" si="54"/>
        <v/>
      </c>
      <c r="BT605" s="8" t="str">
        <f>IF(BN605="","",SUBSTITUTE(BM605," ","")&amp;SUBSTITUTE(BN605," ",""))</f>
        <v/>
      </c>
    </row>
    <row r="606" spans="1:72" hidden="1">
      <c r="A606" s="49" t="str">
        <f t="shared" si="51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597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13" t="str">
        <f t="shared" si="52"/>
        <v>*</v>
      </c>
      <c r="BR606" s="20" t="str">
        <f t="shared" si="53"/>
        <v>*</v>
      </c>
      <c r="BS606" s="244" t="str">
        <f t="shared" si="54"/>
        <v/>
      </c>
      <c r="BT606" s="8" t="str">
        <f>IF(BN606="","",SUBSTITUTE(BM606," ","")&amp;SUBSTITUTE(BN606," ",""))</f>
        <v/>
      </c>
    </row>
    <row r="607" spans="1:72" hidden="1">
      <c r="A607" s="49" t="str">
        <f t="shared" si="51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598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13" t="str">
        <f t="shared" si="52"/>
        <v>*</v>
      </c>
      <c r="BR607" s="20" t="str">
        <f t="shared" si="53"/>
        <v>*</v>
      </c>
      <c r="BS607" s="244" t="str">
        <f t="shared" si="54"/>
        <v/>
      </c>
      <c r="BT607" s="8" t="str">
        <f>IF(BN607="","",SUBSTITUTE(BM607," ","")&amp;SUBSTITUTE(BN607," ",""))</f>
        <v/>
      </c>
    </row>
    <row r="608" spans="1:72" hidden="1">
      <c r="A608" s="49" t="str">
        <f t="shared" si="51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599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13" t="str">
        <f t="shared" si="52"/>
        <v>*</v>
      </c>
      <c r="BR608" s="20" t="str">
        <f t="shared" si="53"/>
        <v>*</v>
      </c>
      <c r="BS608" s="244" t="str">
        <f t="shared" si="54"/>
        <v/>
      </c>
      <c r="BT608" s="8" t="str">
        <f>IF(BN608="","",SUBSTITUTE(BM608," ","")&amp;SUBSTITUTE(BN608," ",""))</f>
        <v/>
      </c>
    </row>
    <row r="609" spans="1:72" hidden="1">
      <c r="A609" s="49" t="str">
        <f t="shared" si="51"/>
        <v/>
      </c>
      <c r="B609" s="153"/>
      <c r="C609" s="154" t="str">
        <f>IF(BS_CONTROLE[[#This Row],[DATA]]="","",WEEKNUM(BS_CONTROLE[[#This Row],[DATA]]))</f>
        <v/>
      </c>
      <c r="D609" s="155"/>
      <c r="E609" s="234">
        <v>600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13" t="str">
        <f t="shared" si="52"/>
        <v>*</v>
      </c>
      <c r="BR609" s="20" t="str">
        <f t="shared" si="53"/>
        <v>*</v>
      </c>
      <c r="BS609" s="244" t="str">
        <f t="shared" si="54"/>
        <v/>
      </c>
      <c r="BT609" s="8" t="str">
        <f>IF(BN609="","",SUBSTITUTE(BM609," ","")&amp;SUBSTITUTE(BN609," ",""))</f>
        <v/>
      </c>
    </row>
    <row r="610" spans="1:72" hidden="1">
      <c r="A610" s="49" t="str">
        <f t="shared" si="51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601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13" t="str">
        <f t="shared" si="52"/>
        <v>*</v>
      </c>
      <c r="BR610" s="20" t="str">
        <f t="shared" si="53"/>
        <v>*</v>
      </c>
      <c r="BS610" s="244" t="str">
        <f t="shared" si="54"/>
        <v/>
      </c>
      <c r="BT610" s="8" t="str">
        <f>IF(BN610="","",SUBSTITUTE(BM610," ","")&amp;SUBSTITUTE(BN610," ",""))</f>
        <v/>
      </c>
    </row>
    <row r="611" spans="1:72" hidden="1">
      <c r="A611" s="49" t="str">
        <f t="shared" si="51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602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13" t="str">
        <f t="shared" si="52"/>
        <v>*</v>
      </c>
      <c r="BR611" s="20" t="str">
        <f t="shared" si="53"/>
        <v>*</v>
      </c>
      <c r="BS611" s="244" t="str">
        <f t="shared" si="54"/>
        <v/>
      </c>
      <c r="BT611" s="8" t="str">
        <f>IF(BN611="","",SUBSTITUTE(BM611," ","")&amp;SUBSTITUTE(BN611," ",""))</f>
        <v/>
      </c>
    </row>
    <row r="612" spans="1:72" hidden="1">
      <c r="A612" s="49" t="str">
        <f t="shared" si="51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603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13" t="str">
        <f t="shared" si="52"/>
        <v>*</v>
      </c>
      <c r="BR612" s="20" t="str">
        <f t="shared" si="53"/>
        <v>*</v>
      </c>
      <c r="BS612" s="244" t="str">
        <f t="shared" si="54"/>
        <v/>
      </c>
      <c r="BT612" s="8" t="str">
        <f>IF(BN612="","",SUBSTITUTE(BM612," ","")&amp;SUBSTITUTE(BN612," ",""))</f>
        <v/>
      </c>
    </row>
    <row r="613" spans="1:72" hidden="1">
      <c r="A613" s="49" t="str">
        <f t="shared" si="51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604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13" t="str">
        <f t="shared" si="52"/>
        <v>*</v>
      </c>
      <c r="BR613" s="20" t="str">
        <f t="shared" si="53"/>
        <v>*</v>
      </c>
      <c r="BS613" s="244" t="str">
        <f t="shared" si="54"/>
        <v/>
      </c>
      <c r="BT613" s="8" t="str">
        <f>IF(BN613="","",SUBSTITUTE(BM613," ","")&amp;SUBSTITUTE(BN613," ",""))</f>
        <v/>
      </c>
    </row>
    <row r="614" spans="1:72" hidden="1">
      <c r="A614" s="49" t="str">
        <f t="shared" si="51"/>
        <v/>
      </c>
      <c r="B614" s="153"/>
      <c r="C614" s="154" t="str">
        <f>IF(BS_CONTROLE[[#This Row],[DATA]]="","",WEEKNUM(BS_CONTROLE[[#This Row],[DATA]]))</f>
        <v/>
      </c>
      <c r="D614" s="155"/>
      <c r="E614" s="235">
        <v>605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13" t="str">
        <f t="shared" si="52"/>
        <v>*</v>
      </c>
      <c r="BR614" s="20" t="str">
        <f t="shared" si="53"/>
        <v>*</v>
      </c>
      <c r="BS614" s="244" t="str">
        <f t="shared" si="54"/>
        <v/>
      </c>
      <c r="BT614" s="8" t="str">
        <f>IF(BN614="","",SUBSTITUTE(BM614," ","")&amp;SUBSTITUTE(BN614," ",""))</f>
        <v/>
      </c>
    </row>
    <row r="615" spans="1:72" hidden="1">
      <c r="A615" s="49" t="str">
        <f t="shared" si="51"/>
        <v/>
      </c>
      <c r="B615" s="153"/>
      <c r="C615" s="154" t="str">
        <f>IF(BS_CONTROLE[[#This Row],[DATA]]="","",WEEKNUM(BS_CONTROLE[[#This Row],[DATA]]))</f>
        <v/>
      </c>
      <c r="D615" s="155"/>
      <c r="E615" s="234">
        <v>606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13" t="str">
        <f t="shared" si="52"/>
        <v>*</v>
      </c>
      <c r="BR615" s="20" t="str">
        <f t="shared" si="53"/>
        <v>*</v>
      </c>
      <c r="BS615" s="244" t="str">
        <f t="shared" si="54"/>
        <v/>
      </c>
      <c r="BT615" s="8" t="str">
        <f>IF(BN615="","",SUBSTITUTE(BM615," ","")&amp;SUBSTITUTE(BN615," ",""))</f>
        <v/>
      </c>
    </row>
    <row r="616" spans="1:72" hidden="1">
      <c r="A616" s="49" t="str">
        <f t="shared" si="51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607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13" t="str">
        <f t="shared" si="52"/>
        <v>*</v>
      </c>
      <c r="BR616" s="20" t="str">
        <f t="shared" si="53"/>
        <v>*</v>
      </c>
      <c r="BS616" s="244" t="str">
        <f t="shared" si="54"/>
        <v/>
      </c>
      <c r="BT616" s="8" t="str">
        <f>IF(BN616="","",SUBSTITUTE(BM616," ","")&amp;SUBSTITUTE(BN616," ",""))</f>
        <v/>
      </c>
    </row>
    <row r="617" spans="1:72" hidden="1">
      <c r="A617" s="49" t="str">
        <f t="shared" si="51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608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13" t="str">
        <f t="shared" si="52"/>
        <v>*</v>
      </c>
      <c r="BR617" s="20" t="str">
        <f t="shared" si="53"/>
        <v>*</v>
      </c>
      <c r="BS617" s="244" t="str">
        <f t="shared" si="54"/>
        <v/>
      </c>
      <c r="BT617" s="8" t="str">
        <f>IF(BN617="","",SUBSTITUTE(BM617," ","")&amp;SUBSTITUTE(BN617," ",""))</f>
        <v/>
      </c>
    </row>
    <row r="618" spans="1:72" hidden="1">
      <c r="A618" s="49" t="str">
        <f t="shared" si="51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609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13" t="str">
        <f t="shared" si="52"/>
        <v>*</v>
      </c>
      <c r="BR618" s="20" t="str">
        <f t="shared" si="53"/>
        <v>*</v>
      </c>
      <c r="BS618" s="244" t="str">
        <f t="shared" si="54"/>
        <v/>
      </c>
      <c r="BT618" s="8" t="str">
        <f>IF(BN618="","",SUBSTITUTE(BM618," ","")&amp;SUBSTITUTE(BN618," ",""))</f>
        <v/>
      </c>
    </row>
    <row r="619" spans="1:72" hidden="1">
      <c r="A619" s="49" t="str">
        <f t="shared" si="51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610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13" t="str">
        <f t="shared" si="52"/>
        <v>*</v>
      </c>
      <c r="BR619" s="20" t="str">
        <f t="shared" si="53"/>
        <v>*</v>
      </c>
      <c r="BS619" s="244" t="str">
        <f t="shared" si="54"/>
        <v/>
      </c>
      <c r="BT619" s="8" t="str">
        <f>IF(BN619="","",SUBSTITUTE(BM619," ","")&amp;SUBSTITUTE(BN619," ",""))</f>
        <v/>
      </c>
    </row>
    <row r="620" spans="1:72" hidden="1">
      <c r="A620" s="49" t="str">
        <f t="shared" si="51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611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13" t="str">
        <f t="shared" si="52"/>
        <v>*</v>
      </c>
      <c r="BR620" s="20" t="str">
        <f t="shared" si="53"/>
        <v>*</v>
      </c>
      <c r="BS620" s="244" t="str">
        <f t="shared" si="54"/>
        <v/>
      </c>
      <c r="BT620" s="8" t="str">
        <f>IF(BN620="","",SUBSTITUTE(BM620," ","")&amp;SUBSTITUTE(BN620," ",""))</f>
        <v/>
      </c>
    </row>
    <row r="621" spans="1:72" hidden="1">
      <c r="A621" s="49" t="str">
        <f t="shared" si="51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612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13" t="str">
        <f t="shared" si="52"/>
        <v>*</v>
      </c>
      <c r="BR621" s="20" t="str">
        <f t="shared" si="53"/>
        <v>*</v>
      </c>
      <c r="BS621" s="244" t="str">
        <f t="shared" si="54"/>
        <v/>
      </c>
      <c r="BT621" s="8" t="str">
        <f>IF(BN621="","",SUBSTITUTE(BM621," ","")&amp;SUBSTITUTE(BN621," ",""))</f>
        <v/>
      </c>
    </row>
    <row r="622" spans="1:72" hidden="1">
      <c r="A622" s="49" t="str">
        <f t="shared" si="51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613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13" t="str">
        <f t="shared" si="52"/>
        <v>*</v>
      </c>
      <c r="BR622" s="20" t="str">
        <f t="shared" si="53"/>
        <v>*</v>
      </c>
      <c r="BS622" s="244" t="str">
        <f t="shared" si="54"/>
        <v/>
      </c>
      <c r="BT622" s="8" t="str">
        <f>IF(BN622="","",SUBSTITUTE(BM622," ","")&amp;SUBSTITUTE(BN622," ",""))</f>
        <v/>
      </c>
    </row>
    <row r="623" spans="1:72" hidden="1">
      <c r="A623" s="49" t="str">
        <f t="shared" si="51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614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13" t="str">
        <f t="shared" si="52"/>
        <v>*</v>
      </c>
      <c r="BR623" s="20" t="str">
        <f t="shared" si="53"/>
        <v>*</v>
      </c>
      <c r="BS623" s="244" t="str">
        <f t="shared" si="54"/>
        <v/>
      </c>
      <c r="BT623" s="8" t="str">
        <f>IF(BN623="","",SUBSTITUTE(BM623," ","")&amp;SUBSTITUTE(BN623," ",""))</f>
        <v/>
      </c>
    </row>
    <row r="624" spans="1:72" hidden="1">
      <c r="A624" s="49" t="str">
        <f t="shared" si="51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615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13" t="str">
        <f t="shared" si="52"/>
        <v>*</v>
      </c>
      <c r="BR624" s="20" t="str">
        <f t="shared" si="53"/>
        <v>*</v>
      </c>
      <c r="BS624" s="244" t="str">
        <f t="shared" si="54"/>
        <v/>
      </c>
      <c r="BT624" s="8" t="str">
        <f>IF(BN624="","",SUBSTITUTE(BM624," ","")&amp;SUBSTITUTE(BN624," ",""))</f>
        <v/>
      </c>
    </row>
    <row r="625" spans="1:72" ht="18.75" hidden="1" customHeight="1">
      <c r="A625" s="49" t="str">
        <f t="shared" si="51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616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13" t="str">
        <f t="shared" si="52"/>
        <v>*</v>
      </c>
      <c r="BR625" s="20" t="str">
        <f t="shared" si="53"/>
        <v>*</v>
      </c>
      <c r="BS625" s="244" t="str">
        <f t="shared" si="54"/>
        <v/>
      </c>
      <c r="BT625" s="8" t="str">
        <f>IF(BN625="","",SUBSTITUTE(BM625," ","")&amp;SUBSTITUTE(BN625," ",""))</f>
        <v/>
      </c>
    </row>
    <row r="626" spans="1:72" ht="23.25" hidden="1" customHeight="1">
      <c r="A626" s="49" t="str">
        <f t="shared" si="51"/>
        <v/>
      </c>
      <c r="B626" s="153"/>
      <c r="C626" s="154" t="str">
        <f>IF(BS_CONTROLE[[#This Row],[DATA]]="","",WEEKNUM(BS_CONTROLE[[#This Row],[DATA]]))</f>
        <v/>
      </c>
      <c r="D626" s="155"/>
      <c r="E626" s="235">
        <v>617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13" t="str">
        <f t="shared" si="52"/>
        <v>*</v>
      </c>
      <c r="BR626" s="20" t="str">
        <f t="shared" si="53"/>
        <v>*</v>
      </c>
      <c r="BS626" s="244" t="str">
        <f t="shared" si="54"/>
        <v/>
      </c>
      <c r="BT626" s="8" t="str">
        <f>IF(BN626="","",SUBSTITUTE(BM626," ","")&amp;SUBSTITUTE(BN626," ",""))</f>
        <v/>
      </c>
    </row>
    <row r="627" spans="1:72" hidden="1">
      <c r="A627" s="49" t="str">
        <f t="shared" si="51"/>
        <v/>
      </c>
      <c r="B627" s="153"/>
      <c r="C627" s="154" t="str">
        <f>IF(BS_CONTROLE[[#This Row],[DATA]]="","",WEEKNUM(BS_CONTROLE[[#This Row],[DATA]]))</f>
        <v/>
      </c>
      <c r="D627" s="155"/>
      <c r="E627" s="234">
        <v>618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13" t="str">
        <f t="shared" si="52"/>
        <v>*</v>
      </c>
      <c r="BR627" s="20" t="str">
        <f t="shared" si="53"/>
        <v>*</v>
      </c>
      <c r="BS627" s="244" t="str">
        <f t="shared" si="54"/>
        <v/>
      </c>
      <c r="BT627" s="8" t="str">
        <f>IF(BN627="","",SUBSTITUTE(BM627," ","")&amp;SUBSTITUTE(BN627," ",""))</f>
        <v/>
      </c>
    </row>
    <row r="628" spans="1:72" hidden="1">
      <c r="A628" s="49" t="str">
        <f t="shared" si="51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619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13" t="str">
        <f t="shared" si="52"/>
        <v>*</v>
      </c>
      <c r="BR628" s="20" t="str">
        <f t="shared" si="53"/>
        <v>*</v>
      </c>
      <c r="BS628" s="244" t="str">
        <f t="shared" si="54"/>
        <v/>
      </c>
      <c r="BT628" s="8" t="str">
        <f>IF(BN628="","",SUBSTITUTE(BM628," ","")&amp;SUBSTITUTE(BN628," ",""))</f>
        <v/>
      </c>
    </row>
    <row r="629" spans="1:72" hidden="1">
      <c r="A629" s="49" t="str">
        <f t="shared" si="51"/>
        <v/>
      </c>
      <c r="B629" s="153"/>
      <c r="C629" s="154" t="str">
        <f>IF(BS_CONTROLE[[#This Row],[DATA]]="","",WEEKNUM(BS_CONTROLE[[#This Row],[DATA]]))</f>
        <v/>
      </c>
      <c r="D629" s="159"/>
      <c r="E629" s="234">
        <v>620</v>
      </c>
      <c r="F629" s="222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13" t="str">
        <f t="shared" si="52"/>
        <v>*</v>
      </c>
      <c r="BR629" s="20" t="str">
        <f t="shared" si="53"/>
        <v>*</v>
      </c>
      <c r="BS629" s="244" t="str">
        <f t="shared" si="54"/>
        <v/>
      </c>
      <c r="BT629" s="8" t="str">
        <f>IF(BN629="","",SUBSTITUTE(BM629," ","")&amp;SUBSTITUTE(BN629," ",""))</f>
        <v/>
      </c>
    </row>
    <row r="630" spans="1:72" hidden="1">
      <c r="A630" s="49" t="str">
        <f t="shared" si="51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621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13" t="str">
        <f t="shared" si="52"/>
        <v>*</v>
      </c>
      <c r="BR630" s="20" t="str">
        <f t="shared" si="53"/>
        <v>*</v>
      </c>
      <c r="BS630" s="244" t="str">
        <f t="shared" si="54"/>
        <v/>
      </c>
      <c r="BT630" s="8" t="str">
        <f>IF(BN630="","",SUBSTITUTE(BM630," ","")&amp;SUBSTITUTE(BN630," ",""))</f>
        <v/>
      </c>
    </row>
    <row r="631" spans="1:72" hidden="1">
      <c r="A631" s="49" t="str">
        <f t="shared" si="51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622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13" t="str">
        <f t="shared" si="52"/>
        <v>*</v>
      </c>
      <c r="BR631" s="20" t="str">
        <f t="shared" si="53"/>
        <v>*</v>
      </c>
      <c r="BS631" s="244" t="str">
        <f t="shared" si="54"/>
        <v/>
      </c>
      <c r="BT631" s="8" t="str">
        <f>IF(BN631="","",SUBSTITUTE(BM631," ","")&amp;SUBSTITUTE(BN631," ",""))</f>
        <v/>
      </c>
    </row>
    <row r="632" spans="1:72" hidden="1">
      <c r="A632" s="49" t="str">
        <f t="shared" si="51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623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13" t="str">
        <f t="shared" si="52"/>
        <v>*</v>
      </c>
      <c r="BR632" s="20" t="str">
        <f t="shared" si="53"/>
        <v>*</v>
      </c>
      <c r="BS632" s="244" t="str">
        <f t="shared" si="54"/>
        <v/>
      </c>
      <c r="BT632" s="8" t="str">
        <f>IF(BN632="","",SUBSTITUTE(BM632," ","")&amp;SUBSTITUTE(BN632," ",""))</f>
        <v/>
      </c>
    </row>
    <row r="633" spans="1:72" hidden="1">
      <c r="A633" s="49" t="str">
        <f t="shared" si="51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624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13" t="str">
        <f t="shared" si="52"/>
        <v>*</v>
      </c>
      <c r="BR633" s="20" t="str">
        <f t="shared" si="53"/>
        <v>*</v>
      </c>
      <c r="BS633" s="244" t="str">
        <f t="shared" si="54"/>
        <v/>
      </c>
      <c r="BT633" s="8" t="str">
        <f>IF(BN633="","",SUBSTITUTE(BM633," ","")&amp;SUBSTITUTE(BN633," ",""))</f>
        <v/>
      </c>
    </row>
    <row r="634" spans="1:72" hidden="1">
      <c r="A634" s="49" t="str">
        <f t="shared" si="51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625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13" t="str">
        <f t="shared" si="52"/>
        <v>*</v>
      </c>
      <c r="BR634" s="20" t="str">
        <f t="shared" si="53"/>
        <v>*</v>
      </c>
      <c r="BS634" s="244" t="str">
        <f t="shared" si="54"/>
        <v/>
      </c>
      <c r="BT634" s="8" t="str">
        <f>IF(BN634="","",SUBSTITUTE(BM634," ","")&amp;SUBSTITUTE(BN634," ",""))</f>
        <v/>
      </c>
    </row>
    <row r="635" spans="1:72" hidden="1">
      <c r="A635" s="49" t="str">
        <f t="shared" si="51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626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13" t="str">
        <f t="shared" si="52"/>
        <v>*</v>
      </c>
      <c r="BR635" s="20" t="str">
        <f t="shared" si="53"/>
        <v>*</v>
      </c>
      <c r="BS635" s="244" t="str">
        <f t="shared" si="54"/>
        <v/>
      </c>
      <c r="BT635" s="8" t="str">
        <f>IF(BN635="","",SUBSTITUTE(BM635," ","")&amp;SUBSTITUTE(BN635," ",""))</f>
        <v/>
      </c>
    </row>
    <row r="636" spans="1:72" hidden="1">
      <c r="A636" s="49" t="str">
        <f t="shared" si="51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627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13" t="str">
        <f t="shared" si="52"/>
        <v>*</v>
      </c>
      <c r="BR636" s="20" t="str">
        <f t="shared" si="53"/>
        <v>*</v>
      </c>
      <c r="BS636" s="244" t="str">
        <f t="shared" si="54"/>
        <v/>
      </c>
      <c r="BT636" s="8" t="str">
        <f>IF(BN636="","",SUBSTITUTE(BM636," ","")&amp;SUBSTITUTE(BN636," ",""))</f>
        <v/>
      </c>
    </row>
    <row r="637" spans="1:72" hidden="1">
      <c r="A637" s="49" t="str">
        <f t="shared" si="51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628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13" t="str">
        <f t="shared" si="52"/>
        <v>*</v>
      </c>
      <c r="BR637" s="20" t="str">
        <f t="shared" si="53"/>
        <v>*</v>
      </c>
      <c r="BS637" s="244" t="str">
        <f t="shared" si="54"/>
        <v/>
      </c>
      <c r="BT637" s="8" t="str">
        <f>IF(BN637="","",SUBSTITUTE(BM637," ","")&amp;SUBSTITUTE(BN637," ",""))</f>
        <v/>
      </c>
    </row>
    <row r="638" spans="1:72" hidden="1">
      <c r="A638" s="49" t="str">
        <f t="shared" si="51"/>
        <v/>
      </c>
      <c r="B638" s="153"/>
      <c r="C638" s="154" t="str">
        <f>IF(BS_CONTROLE[[#This Row],[DATA]]="","",WEEKNUM(BS_CONTROLE[[#This Row],[DATA]]))</f>
        <v/>
      </c>
      <c r="D638" s="159"/>
      <c r="E638" s="235">
        <v>629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13" t="str">
        <f t="shared" si="52"/>
        <v>*</v>
      </c>
      <c r="BR638" s="20" t="str">
        <f t="shared" si="53"/>
        <v>*</v>
      </c>
      <c r="BS638" s="244" t="str">
        <f t="shared" si="54"/>
        <v/>
      </c>
      <c r="BT638" s="8" t="str">
        <f>IF(BN638="","",SUBSTITUTE(BM638," ","")&amp;SUBSTITUTE(BN638," ",""))</f>
        <v/>
      </c>
    </row>
    <row r="639" spans="1:72" hidden="1">
      <c r="A639" s="49" t="str">
        <f t="shared" si="51"/>
        <v/>
      </c>
      <c r="B639" s="153"/>
      <c r="C639" s="154" t="str">
        <f>IF(BS_CONTROLE[[#This Row],[DATA]]="","",WEEKNUM(BS_CONTROLE[[#This Row],[DATA]]))</f>
        <v/>
      </c>
      <c r="D639" s="159"/>
      <c r="E639" s="234">
        <v>630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13" t="str">
        <f t="shared" si="52"/>
        <v>*</v>
      </c>
      <c r="BR639" s="20" t="str">
        <f t="shared" si="53"/>
        <v>*</v>
      </c>
      <c r="BS639" s="244" t="str">
        <f t="shared" si="54"/>
        <v/>
      </c>
      <c r="BT639" s="8" t="str">
        <f>IF(BN639="","",SUBSTITUTE(BM639," ","")&amp;SUBSTITUTE(BN639," ",""))</f>
        <v/>
      </c>
    </row>
    <row r="640" spans="1:72" hidden="1">
      <c r="A640" s="49" t="str">
        <f t="shared" si="51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631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13" t="str">
        <f t="shared" si="52"/>
        <v>*</v>
      </c>
      <c r="BR640" s="20" t="str">
        <f t="shared" si="53"/>
        <v>*</v>
      </c>
      <c r="BS640" s="244" t="str">
        <f t="shared" si="54"/>
        <v/>
      </c>
      <c r="BT640" s="8" t="str">
        <f>IF(BN640="","",SUBSTITUTE(BM640," ","")&amp;SUBSTITUTE(BN640," ",""))</f>
        <v/>
      </c>
    </row>
    <row r="641" spans="1:72" hidden="1">
      <c r="A641" s="49" t="str">
        <f t="shared" si="51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632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13" t="str">
        <f t="shared" si="52"/>
        <v>*</v>
      </c>
      <c r="BR641" s="20" t="str">
        <f t="shared" si="53"/>
        <v>*</v>
      </c>
      <c r="BS641" s="244" t="str">
        <f t="shared" si="54"/>
        <v/>
      </c>
      <c r="BT641" s="8" t="str">
        <f>IF(BN641="","",SUBSTITUTE(BM641," ","")&amp;SUBSTITUTE(BN641," ",""))</f>
        <v/>
      </c>
    </row>
    <row r="642" spans="1:72" hidden="1">
      <c r="A642" s="49" t="str">
        <f t="shared" si="51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633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13" t="str">
        <f t="shared" si="52"/>
        <v>*</v>
      </c>
      <c r="BR642" s="20" t="str">
        <f t="shared" si="53"/>
        <v>*</v>
      </c>
      <c r="BS642" s="244" t="str">
        <f t="shared" si="54"/>
        <v/>
      </c>
      <c r="BT642" s="8" t="str">
        <f>IF(BN642="","",SUBSTITUTE(BM642," ","")&amp;SUBSTITUTE(BN642," ",""))</f>
        <v/>
      </c>
    </row>
    <row r="643" spans="1:72" hidden="1">
      <c r="A643" s="49" t="str">
        <f t="shared" si="51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634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13" t="str">
        <f t="shared" si="52"/>
        <v>*</v>
      </c>
      <c r="BR643" s="20" t="str">
        <f t="shared" si="53"/>
        <v>*</v>
      </c>
      <c r="BS643" s="244" t="str">
        <f t="shared" si="54"/>
        <v/>
      </c>
      <c r="BT643" s="8" t="str">
        <f>IF(BN643="","",SUBSTITUTE(BM643," ","")&amp;SUBSTITUTE(BN643," ",""))</f>
        <v/>
      </c>
    </row>
    <row r="644" spans="1:72" ht="22.5" hidden="1" customHeight="1">
      <c r="A644" s="49" t="str">
        <f t="shared" si="51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635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13" t="str">
        <f t="shared" si="52"/>
        <v>*</v>
      </c>
      <c r="BR644" s="20" t="str">
        <f t="shared" si="53"/>
        <v>*</v>
      </c>
      <c r="BS644" s="244" t="str">
        <f t="shared" si="54"/>
        <v/>
      </c>
      <c r="BT644" s="8" t="str">
        <f>IF(BN644="","",SUBSTITUTE(BM644," ","")&amp;SUBSTITUTE(BN644," ",""))</f>
        <v/>
      </c>
    </row>
    <row r="645" spans="1:72" hidden="1">
      <c r="A645" s="49" t="str">
        <f t="shared" si="51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636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13" t="str">
        <f t="shared" si="52"/>
        <v>*</v>
      </c>
      <c r="BR645" s="20" t="str">
        <f t="shared" si="53"/>
        <v>*</v>
      </c>
      <c r="BS645" s="244" t="str">
        <f t="shared" si="54"/>
        <v/>
      </c>
      <c r="BT645" s="8" t="str">
        <f>IF(BN645="","",SUBSTITUTE(BM645," ","")&amp;SUBSTITUTE(BN645," ",""))</f>
        <v/>
      </c>
    </row>
    <row r="646" spans="1:72" hidden="1">
      <c r="A646" s="49" t="str">
        <f t="shared" si="51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637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13" t="str">
        <f t="shared" si="52"/>
        <v>*</v>
      </c>
      <c r="BR646" s="20" t="str">
        <f t="shared" si="53"/>
        <v>*</v>
      </c>
      <c r="BS646" s="244" t="str">
        <f t="shared" si="54"/>
        <v/>
      </c>
      <c r="BT646" s="8" t="str">
        <f>IF(BN646="","",SUBSTITUTE(BM646," ","")&amp;SUBSTITUTE(BN646," ",""))</f>
        <v/>
      </c>
    </row>
    <row r="647" spans="1:72" hidden="1">
      <c r="A647" s="49" t="str">
        <f t="shared" si="51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638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13" t="str">
        <f t="shared" si="52"/>
        <v>*</v>
      </c>
      <c r="BR647" s="20" t="str">
        <f t="shared" si="53"/>
        <v>*</v>
      </c>
      <c r="BS647" s="244" t="str">
        <f t="shared" si="54"/>
        <v/>
      </c>
      <c r="BT647" s="8" t="str">
        <f>IF(BN647="","",SUBSTITUTE(BM647," ","")&amp;SUBSTITUTE(BN647," ",""))</f>
        <v/>
      </c>
    </row>
    <row r="648" spans="1:72" hidden="1">
      <c r="A648" s="49" t="str">
        <f t="shared" si="51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639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13" t="str">
        <f t="shared" si="52"/>
        <v>*</v>
      </c>
      <c r="BR648" s="20" t="str">
        <f t="shared" si="53"/>
        <v>*</v>
      </c>
      <c r="BS648" s="244" t="str">
        <f t="shared" si="54"/>
        <v/>
      </c>
      <c r="BT648" s="8" t="str">
        <f>IF(BN648="","",SUBSTITUTE(BM648," ","")&amp;SUBSTITUTE(BN648," ",""))</f>
        <v/>
      </c>
    </row>
    <row r="649" spans="1:72" hidden="1">
      <c r="A649" s="49" t="str">
        <f t="shared" si="51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640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13" t="str">
        <f t="shared" si="52"/>
        <v>*</v>
      </c>
      <c r="BR649" s="20" t="str">
        <f t="shared" si="53"/>
        <v>*</v>
      </c>
      <c r="BS649" s="244" t="str">
        <f t="shared" si="54"/>
        <v/>
      </c>
      <c r="BT649" s="8" t="str">
        <f>IF(BN649="","",SUBSTITUTE(BM649," ","")&amp;SUBSTITUTE(BN649," ",""))</f>
        <v/>
      </c>
    </row>
    <row r="650" spans="1:72" hidden="1">
      <c r="A650" s="49" t="str">
        <f t="shared" ref="A650:A713" si="5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5">
        <v>641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13" t="str">
        <f t="shared" ref="BQ650:BQ713" si="57">IF(OR(B650="",F650=""),"*",AY650/P650)</f>
        <v>*</v>
      </c>
      <c r="BR650" s="20" t="str">
        <f t="shared" ref="BR650:BR713" si="58">IF(OR(B650="",F650=""),"*",BA650/Q650)</f>
        <v>*</v>
      </c>
      <c r="BS650" s="244" t="str">
        <f t="shared" ref="BS650:BS713" si="5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 hidden="1">
      <c r="A651" s="49" t="str">
        <f t="shared" si="56"/>
        <v/>
      </c>
      <c r="B651" s="153"/>
      <c r="C651" s="154" t="str">
        <f>IF(BS_CONTROLE[[#This Row],[DATA]]="","",WEEKNUM(BS_CONTROLE[[#This Row],[DATA]]))</f>
        <v/>
      </c>
      <c r="D651" s="159"/>
      <c r="E651" s="234">
        <v>642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13" t="str">
        <f t="shared" si="57"/>
        <v>*</v>
      </c>
      <c r="BR651" s="20" t="str">
        <f t="shared" si="58"/>
        <v>*</v>
      </c>
      <c r="BS651" s="244" t="str">
        <f t="shared" si="59"/>
        <v/>
      </c>
      <c r="BT651" s="8" t="str">
        <f>IF(BN651="","",SUBSTITUTE(BM651," ","")&amp;SUBSTITUTE(BN651," ",""))</f>
        <v/>
      </c>
    </row>
    <row r="652" spans="1:72" hidden="1">
      <c r="A652" s="49" t="str">
        <f t="shared" si="5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643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13" t="str">
        <f t="shared" si="57"/>
        <v>*</v>
      </c>
      <c r="BR652" s="20" t="str">
        <f t="shared" si="58"/>
        <v>*</v>
      </c>
      <c r="BS652" s="244" t="str">
        <f t="shared" si="59"/>
        <v/>
      </c>
      <c r="BT652" s="8" t="str">
        <f>IF(BN652="","",SUBSTITUTE(BM652," ","")&amp;SUBSTITUTE(BN652," ",""))</f>
        <v/>
      </c>
    </row>
    <row r="653" spans="1:72" hidden="1">
      <c r="A653" s="49" t="str">
        <f t="shared" si="5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644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13" t="str">
        <f t="shared" si="57"/>
        <v>*</v>
      </c>
      <c r="BR653" s="20" t="str">
        <f t="shared" si="58"/>
        <v>*</v>
      </c>
      <c r="BS653" s="244" t="str">
        <f t="shared" si="59"/>
        <v/>
      </c>
      <c r="BT653" s="8" t="str">
        <f>IF(BN653="","",SUBSTITUTE(BM653," ","")&amp;SUBSTITUTE(BN653," ",""))</f>
        <v/>
      </c>
    </row>
    <row r="654" spans="1:72" hidden="1">
      <c r="A654" s="49" t="str">
        <f t="shared" si="5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645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13" t="str">
        <f t="shared" si="57"/>
        <v>*</v>
      </c>
      <c r="BR654" s="20" t="str">
        <f t="shared" si="58"/>
        <v>*</v>
      </c>
      <c r="BS654" s="244" t="str">
        <f t="shared" si="59"/>
        <v/>
      </c>
      <c r="BT654" s="8" t="str">
        <f>IF(BN654="","",SUBSTITUTE(BM654," ","")&amp;SUBSTITUTE(BN654," ",""))</f>
        <v/>
      </c>
    </row>
    <row r="655" spans="1:72" hidden="1">
      <c r="A655" s="49" t="str">
        <f t="shared" si="5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646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0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13" t="str">
        <f t="shared" si="57"/>
        <v>*</v>
      </c>
      <c r="BR655" s="20" t="str">
        <f t="shared" si="58"/>
        <v>*</v>
      </c>
      <c r="BS655" s="244" t="str">
        <f t="shared" si="59"/>
        <v/>
      </c>
      <c r="BT655" s="8" t="str">
        <f>IF(BN655="","",SUBSTITUTE(BM655," ","")&amp;SUBSTITUTE(BN655," ",""))</f>
        <v/>
      </c>
    </row>
    <row r="656" spans="1:72" hidden="1">
      <c r="A656" s="49" t="str">
        <f t="shared" si="5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647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0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13" t="str">
        <f t="shared" si="57"/>
        <v>*</v>
      </c>
      <c r="BR656" s="20" t="str">
        <f t="shared" si="58"/>
        <v>*</v>
      </c>
      <c r="BS656" s="244" t="str">
        <f t="shared" si="59"/>
        <v/>
      </c>
      <c r="BT656" s="8" t="str">
        <f>IF(BN656="","",SUBSTITUTE(BM656," ","")&amp;SUBSTITUTE(BN656," ",""))</f>
        <v/>
      </c>
    </row>
    <row r="657" spans="1:72" hidden="1">
      <c r="A657" s="49" t="str">
        <f t="shared" si="5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648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0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13" t="str">
        <f t="shared" si="57"/>
        <v>*</v>
      </c>
      <c r="BR657" s="20" t="str">
        <f t="shared" si="58"/>
        <v>*</v>
      </c>
      <c r="BS657" s="244" t="str">
        <f t="shared" si="59"/>
        <v/>
      </c>
      <c r="BT657" s="8" t="str">
        <f>IF(BN657="","",SUBSTITUTE(BM657," ","")&amp;SUBSTITUTE(BN657," ",""))</f>
        <v/>
      </c>
    </row>
    <row r="658" spans="1:72" hidden="1">
      <c r="A658" s="49" t="str">
        <f t="shared" si="5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649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0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13" t="str">
        <f t="shared" si="57"/>
        <v>*</v>
      </c>
      <c r="BR658" s="20" t="str">
        <f t="shared" si="58"/>
        <v>*</v>
      </c>
      <c r="BS658" s="244" t="str">
        <f t="shared" si="59"/>
        <v/>
      </c>
      <c r="BT658" s="8" t="str">
        <f>IF(BN658="","",SUBSTITUTE(BM658," ","")&amp;SUBSTITUTE(BN658," ",""))</f>
        <v/>
      </c>
    </row>
    <row r="659" spans="1:72" hidden="1">
      <c r="A659" s="49" t="str">
        <f t="shared" si="5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650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0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13" t="str">
        <f t="shared" si="57"/>
        <v>*</v>
      </c>
      <c r="BR659" s="20" t="str">
        <f t="shared" si="58"/>
        <v>*</v>
      </c>
      <c r="BS659" s="244" t="str">
        <f t="shared" si="59"/>
        <v/>
      </c>
      <c r="BT659" s="8" t="str">
        <f>IF(BN659="","",SUBSTITUTE(BM659," ","")&amp;SUBSTITUTE(BN659," ",""))</f>
        <v/>
      </c>
    </row>
    <row r="660" spans="1:72" hidden="1">
      <c r="A660" s="49" t="str">
        <f t="shared" si="5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651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0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13" t="str">
        <f t="shared" si="57"/>
        <v>*</v>
      </c>
      <c r="BR660" s="20" t="str">
        <f t="shared" si="58"/>
        <v>*</v>
      </c>
      <c r="BS660" s="244" t="str">
        <f t="shared" si="59"/>
        <v/>
      </c>
      <c r="BT660" s="8" t="str">
        <f>IF(BN660="","",SUBSTITUTE(BM660," ","")&amp;SUBSTITUTE(BN660," ",""))</f>
        <v/>
      </c>
    </row>
    <row r="661" spans="1:72" hidden="1">
      <c r="A661" s="49" t="str">
        <f t="shared" si="5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652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0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13" t="str">
        <f t="shared" si="57"/>
        <v>*</v>
      </c>
      <c r="BR661" s="20" t="str">
        <f t="shared" si="58"/>
        <v>*</v>
      </c>
      <c r="BS661" s="244" t="str">
        <f t="shared" si="59"/>
        <v/>
      </c>
      <c r="BT661" s="8" t="str">
        <f>IF(BN661="","",SUBSTITUTE(BM661," ","")&amp;SUBSTITUTE(BN661," ",""))</f>
        <v/>
      </c>
    </row>
    <row r="662" spans="1:72" hidden="1">
      <c r="A662" s="49" t="str">
        <f t="shared" si="56"/>
        <v/>
      </c>
      <c r="B662" s="153"/>
      <c r="C662" s="154" t="str">
        <f>IF(BS_CONTROLE[[#This Row],[DATA]]="","",WEEKNUM(BS_CONTROLE[[#This Row],[DATA]]))</f>
        <v/>
      </c>
      <c r="D662" s="159"/>
      <c r="E662" s="235">
        <v>653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0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13" t="str">
        <f t="shared" si="57"/>
        <v>*</v>
      </c>
      <c r="BR662" s="20" t="str">
        <f t="shared" si="58"/>
        <v>*</v>
      </c>
      <c r="BS662" s="244" t="str">
        <f t="shared" si="59"/>
        <v/>
      </c>
      <c r="BT662" s="8" t="str">
        <f>IF(BN662="","",SUBSTITUTE(BM662," ","")&amp;SUBSTITUTE(BN662," ",""))</f>
        <v/>
      </c>
    </row>
    <row r="663" spans="1:72" hidden="1">
      <c r="A663" s="49" t="str">
        <f t="shared" si="56"/>
        <v/>
      </c>
      <c r="B663" s="153"/>
      <c r="C663" s="154" t="str">
        <f>IF(BS_CONTROLE[[#This Row],[DATA]]="","",WEEKNUM(BS_CONTROLE[[#This Row],[DATA]]))</f>
        <v/>
      </c>
      <c r="D663" s="159"/>
      <c r="E663" s="234">
        <v>654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0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13" t="str">
        <f t="shared" si="57"/>
        <v>*</v>
      </c>
      <c r="BR663" s="20" t="str">
        <f t="shared" si="58"/>
        <v>*</v>
      </c>
      <c r="BS663" s="244" t="str">
        <f t="shared" si="59"/>
        <v/>
      </c>
      <c r="BT663" s="8" t="str">
        <f>IF(BN663="","",SUBSTITUTE(BM663," ","")&amp;SUBSTITUTE(BN663," ",""))</f>
        <v/>
      </c>
    </row>
    <row r="664" spans="1:72" hidden="1">
      <c r="A664" s="49" t="str">
        <f t="shared" si="5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655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0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13" t="str">
        <f t="shared" si="57"/>
        <v>*</v>
      </c>
      <c r="BR664" s="20" t="str">
        <f t="shared" si="58"/>
        <v>*</v>
      </c>
      <c r="BS664" s="244" t="str">
        <f t="shared" si="59"/>
        <v/>
      </c>
      <c r="BT664" s="8" t="str">
        <f>IF(BN664="","",SUBSTITUTE(BM664," ","")&amp;SUBSTITUTE(BN664," ",""))</f>
        <v/>
      </c>
    </row>
    <row r="665" spans="1:72" hidden="1">
      <c r="A665" s="49" t="str">
        <f t="shared" si="5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656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0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13" t="str">
        <f t="shared" si="57"/>
        <v>*</v>
      </c>
      <c r="BR665" s="20" t="str">
        <f t="shared" si="58"/>
        <v>*</v>
      </c>
      <c r="BS665" s="244" t="str">
        <f t="shared" si="59"/>
        <v/>
      </c>
      <c r="BT665" s="8" t="str">
        <f>IF(BN665="","",SUBSTITUTE(BM665," ","")&amp;SUBSTITUTE(BN665," ",""))</f>
        <v/>
      </c>
    </row>
    <row r="666" spans="1:72" hidden="1">
      <c r="A666" s="49" t="str">
        <f t="shared" si="5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657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0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13" t="str">
        <f t="shared" si="57"/>
        <v>*</v>
      </c>
      <c r="BR666" s="20" t="str">
        <f t="shared" si="58"/>
        <v>*</v>
      </c>
      <c r="BS666" s="244" t="str">
        <f t="shared" si="59"/>
        <v/>
      </c>
      <c r="BT666" s="8" t="str">
        <f>IF(BN666="","",SUBSTITUTE(BM666," ","")&amp;SUBSTITUTE(BN666," ",""))</f>
        <v/>
      </c>
    </row>
    <row r="667" spans="1:72" hidden="1">
      <c r="A667" s="49" t="str">
        <f t="shared" si="5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658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0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13" t="str">
        <f t="shared" si="57"/>
        <v>*</v>
      </c>
      <c r="BR667" s="20" t="str">
        <f t="shared" si="58"/>
        <v>*</v>
      </c>
      <c r="BS667" s="244" t="str">
        <f t="shared" si="59"/>
        <v/>
      </c>
      <c r="BT667" s="8" t="str">
        <f>IF(BN667="","",SUBSTITUTE(BM667," ","")&amp;SUBSTITUTE(BN667," ",""))</f>
        <v/>
      </c>
    </row>
    <row r="668" spans="1:72" hidden="1">
      <c r="A668" s="49" t="str">
        <f t="shared" si="5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659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0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13" t="str">
        <f t="shared" si="57"/>
        <v>*</v>
      </c>
      <c r="BR668" s="20" t="str">
        <f t="shared" si="58"/>
        <v>*</v>
      </c>
      <c r="BS668" s="244" t="str">
        <f t="shared" si="59"/>
        <v/>
      </c>
      <c r="BT668" s="8" t="str">
        <f>IF(BN668="","",SUBSTITUTE(BM668," ","")&amp;SUBSTITUTE(BN668," ",""))</f>
        <v/>
      </c>
    </row>
    <row r="669" spans="1:72" hidden="1">
      <c r="A669" s="49" t="str">
        <f t="shared" si="5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660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0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13" t="str">
        <f t="shared" si="57"/>
        <v>*</v>
      </c>
      <c r="BR669" s="20" t="str">
        <f t="shared" si="58"/>
        <v>*</v>
      </c>
      <c r="BS669" s="244" t="str">
        <f t="shared" si="59"/>
        <v/>
      </c>
      <c r="BT669" s="8" t="str">
        <f>IF(BN669="","",SUBSTITUTE(BM669," ","")&amp;SUBSTITUTE(BN669," ",""))</f>
        <v/>
      </c>
    </row>
    <row r="670" spans="1:72" hidden="1">
      <c r="A670" s="49" t="str">
        <f t="shared" si="5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661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0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13" t="str">
        <f t="shared" si="57"/>
        <v>*</v>
      </c>
      <c r="BR670" s="20" t="str">
        <f t="shared" si="58"/>
        <v>*</v>
      </c>
      <c r="BS670" s="244" t="str">
        <f t="shared" si="59"/>
        <v/>
      </c>
      <c r="BT670" s="8" t="str">
        <f>IF(BN670="","",SUBSTITUTE(BM670," ","")&amp;SUBSTITUTE(BN670," ",""))</f>
        <v/>
      </c>
    </row>
    <row r="671" spans="1:72" hidden="1">
      <c r="A671" s="49" t="str">
        <f t="shared" si="5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662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0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13" t="str">
        <f t="shared" si="57"/>
        <v>*</v>
      </c>
      <c r="BR671" s="20" t="str">
        <f t="shared" si="58"/>
        <v>*</v>
      </c>
      <c r="BS671" s="244" t="str">
        <f t="shared" si="59"/>
        <v/>
      </c>
      <c r="BT671" s="8" t="str">
        <f>IF(BN671="","",SUBSTITUTE(BM671," ","")&amp;SUBSTITUTE(BN671," ",""))</f>
        <v/>
      </c>
    </row>
    <row r="672" spans="1:72" hidden="1">
      <c r="A672" s="49" t="str">
        <f t="shared" si="5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663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0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13" t="str">
        <f t="shared" si="57"/>
        <v>*</v>
      </c>
      <c r="BR672" s="20" t="str">
        <f t="shared" si="58"/>
        <v>*</v>
      </c>
      <c r="BS672" s="244" t="str">
        <f t="shared" si="59"/>
        <v/>
      </c>
      <c r="BT672" s="8" t="str">
        <f>IF(BN672="","",SUBSTITUTE(BM672," ","")&amp;SUBSTITUTE(BN672," ",""))</f>
        <v/>
      </c>
    </row>
    <row r="673" spans="1:72" hidden="1">
      <c r="A673" s="49" t="str">
        <f t="shared" si="5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664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0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13" t="str">
        <f t="shared" si="57"/>
        <v>*</v>
      </c>
      <c r="BR673" s="20" t="str">
        <f t="shared" si="58"/>
        <v>*</v>
      </c>
      <c r="BS673" s="244" t="str">
        <f t="shared" si="59"/>
        <v/>
      </c>
      <c r="BT673" s="8" t="str">
        <f>IF(BN673="","",SUBSTITUTE(BM673," ","")&amp;SUBSTITUTE(BN673," ",""))</f>
        <v/>
      </c>
    </row>
    <row r="674" spans="1:72" hidden="1">
      <c r="A674" s="49" t="str">
        <f t="shared" si="56"/>
        <v/>
      </c>
      <c r="B674" s="153"/>
      <c r="C674" s="154" t="str">
        <f>IF(BS_CONTROLE[[#This Row],[DATA]]="","",WEEKNUM(BS_CONTROLE[[#This Row],[DATA]]))</f>
        <v/>
      </c>
      <c r="D674" s="159"/>
      <c r="E674" s="235">
        <v>665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0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13" t="str">
        <f t="shared" si="57"/>
        <v>*</v>
      </c>
      <c r="BR674" s="20" t="str">
        <f t="shared" si="58"/>
        <v>*</v>
      </c>
      <c r="BS674" s="244" t="str">
        <f t="shared" si="59"/>
        <v/>
      </c>
      <c r="BT674" s="8" t="str">
        <f>IF(BN674="","",SUBSTITUTE(BM674," ","")&amp;SUBSTITUTE(BN674," ",""))</f>
        <v/>
      </c>
    </row>
    <row r="675" spans="1:72" hidden="1">
      <c r="A675" s="49" t="str">
        <f t="shared" si="56"/>
        <v/>
      </c>
      <c r="B675" s="153"/>
      <c r="C675" s="154" t="str">
        <f>IF(BS_CONTROLE[[#This Row],[DATA]]="","",WEEKNUM(BS_CONTROLE[[#This Row],[DATA]]))</f>
        <v/>
      </c>
      <c r="D675" s="159"/>
      <c r="E675" s="234">
        <v>666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0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13" t="str">
        <f t="shared" si="57"/>
        <v>*</v>
      </c>
      <c r="BR675" s="20" t="str">
        <f t="shared" si="58"/>
        <v>*</v>
      </c>
      <c r="BS675" s="244" t="str">
        <f t="shared" si="59"/>
        <v/>
      </c>
      <c r="BT675" s="8" t="str">
        <f>IF(BN675="","",SUBSTITUTE(BM675," ","")&amp;SUBSTITUTE(BN675," ",""))</f>
        <v/>
      </c>
    </row>
    <row r="676" spans="1:72" hidden="1">
      <c r="A676" s="49" t="str">
        <f t="shared" si="5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667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0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13" t="str">
        <f t="shared" si="57"/>
        <v>*</v>
      </c>
      <c r="BR676" s="20" t="str">
        <f t="shared" si="58"/>
        <v>*</v>
      </c>
      <c r="BS676" s="244" t="str">
        <f t="shared" si="59"/>
        <v/>
      </c>
      <c r="BT676" s="8" t="str">
        <f>IF(BN676="","",SUBSTITUTE(BM676," ","")&amp;SUBSTITUTE(BN676," ",""))</f>
        <v/>
      </c>
    </row>
    <row r="677" spans="1:72" hidden="1">
      <c r="A677" s="49" t="str">
        <f t="shared" si="5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668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0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13" t="str">
        <f t="shared" si="57"/>
        <v>*</v>
      </c>
      <c r="BR677" s="20" t="str">
        <f t="shared" si="58"/>
        <v>*</v>
      </c>
      <c r="BS677" s="244" t="str">
        <f t="shared" si="59"/>
        <v/>
      </c>
      <c r="BT677" s="8" t="str">
        <f>IF(BN677="","",SUBSTITUTE(BM677," ","")&amp;SUBSTITUTE(BN677," ",""))</f>
        <v/>
      </c>
    </row>
    <row r="678" spans="1:72" hidden="1">
      <c r="A678" s="49" t="str">
        <f t="shared" si="5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669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0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13" t="str">
        <f t="shared" si="57"/>
        <v>*</v>
      </c>
      <c r="BR678" s="20" t="str">
        <f t="shared" si="58"/>
        <v>*</v>
      </c>
      <c r="BS678" s="244" t="str">
        <f t="shared" si="59"/>
        <v/>
      </c>
      <c r="BT678" s="8" t="str">
        <f>IF(BN678="","",SUBSTITUTE(BM678," ","")&amp;SUBSTITUTE(BN678," ",""))</f>
        <v/>
      </c>
    </row>
    <row r="679" spans="1:72" hidden="1">
      <c r="A679" s="49" t="str">
        <f t="shared" si="5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670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0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13" t="str">
        <f t="shared" si="57"/>
        <v>*</v>
      </c>
      <c r="BR679" s="20" t="str">
        <f t="shared" si="58"/>
        <v>*</v>
      </c>
      <c r="BS679" s="244" t="str">
        <f t="shared" si="59"/>
        <v/>
      </c>
      <c r="BT679" s="8" t="str">
        <f>IF(BN679="","",SUBSTITUTE(BM679," ","")&amp;SUBSTITUTE(BN679," ",""))</f>
        <v/>
      </c>
    </row>
    <row r="680" spans="1:72" hidden="1">
      <c r="A680" s="49" t="str">
        <f t="shared" si="5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671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0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13" t="str">
        <f t="shared" si="57"/>
        <v>*</v>
      </c>
      <c r="BR680" s="20" t="str">
        <f t="shared" si="58"/>
        <v>*</v>
      </c>
      <c r="BS680" s="244" t="str">
        <f t="shared" si="59"/>
        <v/>
      </c>
      <c r="BT680" s="8" t="str">
        <f>IF(BN680="","",SUBSTITUTE(BM680," ","")&amp;SUBSTITUTE(BN680," ",""))</f>
        <v/>
      </c>
    </row>
    <row r="681" spans="1:72" hidden="1">
      <c r="A681" s="49" t="str">
        <f t="shared" si="5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672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0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13" t="str">
        <f t="shared" si="57"/>
        <v>*</v>
      </c>
      <c r="BR681" s="20" t="str">
        <f t="shared" si="58"/>
        <v>*</v>
      </c>
      <c r="BS681" s="244" t="str">
        <f t="shared" si="59"/>
        <v/>
      </c>
      <c r="BT681" s="8" t="str">
        <f>IF(BN681="","",SUBSTITUTE(BM681," ","")&amp;SUBSTITUTE(BN681," ",""))</f>
        <v/>
      </c>
    </row>
    <row r="682" spans="1:72" hidden="1">
      <c r="A682" s="49" t="str">
        <f t="shared" si="5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673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0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13" t="str">
        <f t="shared" si="57"/>
        <v>*</v>
      </c>
      <c r="BR682" s="20" t="str">
        <f t="shared" si="58"/>
        <v>*</v>
      </c>
      <c r="BS682" s="244" t="str">
        <f t="shared" si="59"/>
        <v/>
      </c>
      <c r="BT682" s="8" t="str">
        <f>IF(BN682="","",SUBSTITUTE(BM682," ","")&amp;SUBSTITUTE(BN682," ",""))</f>
        <v/>
      </c>
    </row>
    <row r="683" spans="1:72" hidden="1">
      <c r="A683" s="49" t="str">
        <f t="shared" si="5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674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0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13" t="str">
        <f t="shared" si="57"/>
        <v>*</v>
      </c>
      <c r="BR683" s="20" t="str">
        <f t="shared" si="58"/>
        <v>*</v>
      </c>
      <c r="BS683" s="244" t="str">
        <f t="shared" si="59"/>
        <v/>
      </c>
      <c r="BT683" s="8" t="str">
        <f>IF(BN683="","",SUBSTITUTE(BM683," ","")&amp;SUBSTITUTE(BN683," ",""))</f>
        <v/>
      </c>
    </row>
    <row r="684" spans="1:72" hidden="1">
      <c r="A684" s="49" t="str">
        <f t="shared" si="5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675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0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13" t="str">
        <f t="shared" si="57"/>
        <v>*</v>
      </c>
      <c r="BR684" s="20" t="str">
        <f t="shared" si="58"/>
        <v>*</v>
      </c>
      <c r="BS684" s="244" t="str">
        <f t="shared" si="59"/>
        <v/>
      </c>
      <c r="BT684" s="8" t="str">
        <f>IF(BN684="","",SUBSTITUTE(BM684," ","")&amp;SUBSTITUTE(BN684," ",""))</f>
        <v/>
      </c>
    </row>
    <row r="685" spans="1:72" hidden="1">
      <c r="A685" s="49" t="str">
        <f t="shared" si="5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676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0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13" t="str">
        <f t="shared" si="57"/>
        <v>*</v>
      </c>
      <c r="BR685" s="20" t="str">
        <f t="shared" si="58"/>
        <v>*</v>
      </c>
      <c r="BS685" s="244" t="str">
        <f t="shared" si="59"/>
        <v/>
      </c>
      <c r="BT685" s="8" t="str">
        <f>IF(BN685="","",SUBSTITUTE(BM685," ","")&amp;SUBSTITUTE(BN685," ",""))</f>
        <v/>
      </c>
    </row>
    <row r="686" spans="1:72" hidden="1">
      <c r="A686" s="49" t="str">
        <f t="shared" si="56"/>
        <v/>
      </c>
      <c r="B686" s="153"/>
      <c r="C686" s="154" t="str">
        <f>IF(BS_CONTROLE[[#This Row],[DATA]]="","",WEEKNUM(BS_CONTROLE[[#This Row],[DATA]]))</f>
        <v/>
      </c>
      <c r="D686" s="159"/>
      <c r="E686" s="235">
        <v>677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0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13" t="str">
        <f t="shared" si="57"/>
        <v>*</v>
      </c>
      <c r="BR686" s="20" t="str">
        <f t="shared" si="58"/>
        <v>*</v>
      </c>
      <c r="BS686" s="244" t="str">
        <f t="shared" si="59"/>
        <v/>
      </c>
      <c r="BT686" s="8" t="str">
        <f>IF(BN686="","",SUBSTITUTE(BM686," ","")&amp;SUBSTITUTE(BN686," ",""))</f>
        <v/>
      </c>
    </row>
    <row r="687" spans="1:72" hidden="1">
      <c r="A687" s="49" t="str">
        <f t="shared" si="56"/>
        <v/>
      </c>
      <c r="B687" s="153"/>
      <c r="C687" s="154" t="str">
        <f>IF(BS_CONTROLE[[#This Row],[DATA]]="","",WEEKNUM(BS_CONTROLE[[#This Row],[DATA]]))</f>
        <v/>
      </c>
      <c r="D687" s="159"/>
      <c r="E687" s="234">
        <v>678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0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13" t="str">
        <f t="shared" si="57"/>
        <v>*</v>
      </c>
      <c r="BR687" s="20" t="str">
        <f t="shared" si="58"/>
        <v>*</v>
      </c>
      <c r="BS687" s="244" t="str">
        <f t="shared" si="59"/>
        <v/>
      </c>
      <c r="BT687" s="8" t="str">
        <f>IF(BN687="","",SUBSTITUTE(BM687," ","")&amp;SUBSTITUTE(BN687," ",""))</f>
        <v/>
      </c>
    </row>
    <row r="688" spans="1:72" hidden="1">
      <c r="A688" s="49" t="str">
        <f t="shared" si="5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679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0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13" t="str">
        <f t="shared" si="57"/>
        <v>*</v>
      </c>
      <c r="BR688" s="20" t="str">
        <f t="shared" si="58"/>
        <v>*</v>
      </c>
      <c r="BS688" s="244" t="str">
        <f t="shared" si="59"/>
        <v/>
      </c>
      <c r="BT688" s="8" t="str">
        <f>IF(BN688="","",SUBSTITUTE(BM688," ","")&amp;SUBSTITUTE(BN688," ",""))</f>
        <v/>
      </c>
    </row>
    <row r="689" spans="1:72" hidden="1">
      <c r="A689" s="49" t="str">
        <f t="shared" si="5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680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0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13" t="str">
        <f t="shared" si="57"/>
        <v>*</v>
      </c>
      <c r="BR689" s="20" t="str">
        <f t="shared" si="58"/>
        <v>*</v>
      </c>
      <c r="BS689" s="244" t="str">
        <f t="shared" si="59"/>
        <v/>
      </c>
      <c r="BT689" s="8" t="str">
        <f>IF(BN689="","",SUBSTITUTE(BM689," ","")&amp;SUBSTITUTE(BN689," ",""))</f>
        <v/>
      </c>
    </row>
    <row r="690" spans="1:72" hidden="1">
      <c r="A690" s="49" t="str">
        <f t="shared" si="5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681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0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13" t="str">
        <f t="shared" si="57"/>
        <v>*</v>
      </c>
      <c r="BR690" s="20" t="str">
        <f t="shared" si="58"/>
        <v>*</v>
      </c>
      <c r="BS690" s="244" t="str">
        <f t="shared" si="59"/>
        <v/>
      </c>
      <c r="BT690" s="8" t="str">
        <f>IF(BN690="","",SUBSTITUTE(BM690," ","")&amp;SUBSTITUTE(BN690," ",""))</f>
        <v/>
      </c>
    </row>
    <row r="691" spans="1:72" hidden="1">
      <c r="A691" s="49" t="str">
        <f t="shared" si="5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682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0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13" t="str">
        <f t="shared" si="57"/>
        <v>*</v>
      </c>
      <c r="BR691" s="20" t="str">
        <f t="shared" si="58"/>
        <v>*</v>
      </c>
      <c r="BS691" s="244" t="str">
        <f t="shared" si="59"/>
        <v/>
      </c>
      <c r="BT691" s="8" t="str">
        <f>IF(BN691="","",SUBSTITUTE(BM691," ","")&amp;SUBSTITUTE(BN691," ",""))</f>
        <v/>
      </c>
    </row>
    <row r="692" spans="1:72" hidden="1">
      <c r="A692" s="49" t="str">
        <f t="shared" si="5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683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0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13" t="str">
        <f t="shared" si="57"/>
        <v>*</v>
      </c>
      <c r="BR692" s="20" t="str">
        <f t="shared" si="58"/>
        <v>*</v>
      </c>
      <c r="BS692" s="244" t="str">
        <f t="shared" si="59"/>
        <v/>
      </c>
      <c r="BT692" s="8" t="str">
        <f>IF(BN692="","",SUBSTITUTE(BM692," ","")&amp;SUBSTITUTE(BN692," ",""))</f>
        <v/>
      </c>
    </row>
    <row r="693" spans="1:72" hidden="1">
      <c r="A693" s="49" t="str">
        <f t="shared" si="5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684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0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13" t="str">
        <f t="shared" si="57"/>
        <v>*</v>
      </c>
      <c r="BR693" s="20" t="str">
        <f t="shared" si="58"/>
        <v>*</v>
      </c>
      <c r="BS693" s="244" t="str">
        <f t="shared" si="59"/>
        <v/>
      </c>
      <c r="BT693" s="8" t="str">
        <f>IF(BN693="","",SUBSTITUTE(BM693," ","")&amp;SUBSTITUTE(BN693," ",""))</f>
        <v/>
      </c>
    </row>
    <row r="694" spans="1:72" hidden="1">
      <c r="A694" s="49" t="str">
        <f t="shared" si="5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685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0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13" t="str">
        <f t="shared" si="57"/>
        <v>*</v>
      </c>
      <c r="BR694" s="20" t="str">
        <f t="shared" si="58"/>
        <v>*</v>
      </c>
      <c r="BS694" s="244" t="str">
        <f t="shared" si="59"/>
        <v/>
      </c>
      <c r="BT694" s="8" t="str">
        <f>IF(BN694="","",SUBSTITUTE(BM694," ","")&amp;SUBSTITUTE(BN694," ",""))</f>
        <v/>
      </c>
    </row>
    <row r="695" spans="1:72" hidden="1">
      <c r="A695" s="49" t="str">
        <f t="shared" si="5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686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0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13" t="str">
        <f t="shared" si="57"/>
        <v>*</v>
      </c>
      <c r="BR695" s="20" t="str">
        <f t="shared" si="58"/>
        <v>*</v>
      </c>
      <c r="BS695" s="244" t="str">
        <f t="shared" si="59"/>
        <v/>
      </c>
      <c r="BT695" s="8" t="str">
        <f>IF(BN695="","",SUBSTITUTE(BM695," ","")&amp;SUBSTITUTE(BN695," ",""))</f>
        <v/>
      </c>
    </row>
    <row r="696" spans="1:72" hidden="1">
      <c r="A696" s="49" t="str">
        <f t="shared" si="5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687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0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13" t="str">
        <f t="shared" si="57"/>
        <v>*</v>
      </c>
      <c r="BR696" s="20" t="str">
        <f t="shared" si="58"/>
        <v>*</v>
      </c>
      <c r="BS696" s="244" t="str">
        <f t="shared" si="59"/>
        <v/>
      </c>
      <c r="BT696" s="8" t="str">
        <f>IF(BN696="","",SUBSTITUTE(BM696," ","")&amp;SUBSTITUTE(BN696," ",""))</f>
        <v/>
      </c>
    </row>
    <row r="697" spans="1:72" hidden="1">
      <c r="A697" s="49" t="str">
        <f t="shared" si="5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688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0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13" t="str">
        <f t="shared" si="57"/>
        <v>*</v>
      </c>
      <c r="BR697" s="20" t="str">
        <f t="shared" si="58"/>
        <v>*</v>
      </c>
      <c r="BS697" s="244" t="str">
        <f t="shared" si="59"/>
        <v/>
      </c>
      <c r="BT697" s="8" t="str">
        <f>IF(BN697="","",SUBSTITUTE(BM697," ","")&amp;SUBSTITUTE(BN697," ",""))</f>
        <v/>
      </c>
    </row>
    <row r="698" spans="1:72" hidden="1">
      <c r="A698" s="49" t="str">
        <f t="shared" si="56"/>
        <v/>
      </c>
      <c r="B698" s="153"/>
      <c r="C698" s="154" t="str">
        <f>IF(BS_CONTROLE[[#This Row],[DATA]]="","",WEEKNUM(BS_CONTROLE[[#This Row],[DATA]]))</f>
        <v/>
      </c>
      <c r="D698" s="159"/>
      <c r="E698" s="235">
        <v>689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0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13" t="str">
        <f t="shared" si="57"/>
        <v>*</v>
      </c>
      <c r="BR698" s="20" t="str">
        <f t="shared" si="58"/>
        <v>*</v>
      </c>
      <c r="BS698" s="244" t="str">
        <f t="shared" si="59"/>
        <v/>
      </c>
      <c r="BT698" s="8" t="str">
        <f>IF(BN698="","",SUBSTITUTE(BM698," ","")&amp;SUBSTITUTE(BN698," ",""))</f>
        <v/>
      </c>
    </row>
    <row r="699" spans="1:72" hidden="1">
      <c r="A699" s="49" t="str">
        <f t="shared" si="56"/>
        <v/>
      </c>
      <c r="B699" s="153"/>
      <c r="C699" s="154" t="str">
        <f>IF(BS_CONTROLE[[#This Row],[DATA]]="","",WEEKNUM(BS_CONTROLE[[#This Row],[DATA]]))</f>
        <v/>
      </c>
      <c r="D699" s="159"/>
      <c r="E699" s="234">
        <v>690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0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13" t="str">
        <f t="shared" si="57"/>
        <v>*</v>
      </c>
      <c r="BR699" s="20" t="str">
        <f t="shared" si="58"/>
        <v>*</v>
      </c>
      <c r="BS699" s="244" t="str">
        <f t="shared" si="59"/>
        <v/>
      </c>
      <c r="BT699" s="8" t="str">
        <f>IF(BN699="","",SUBSTITUTE(BM699," ","")&amp;SUBSTITUTE(BN699," ",""))</f>
        <v/>
      </c>
    </row>
    <row r="700" spans="1:72" hidden="1">
      <c r="A700" s="49" t="str">
        <f t="shared" si="5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691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0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13" t="str">
        <f t="shared" si="57"/>
        <v>*</v>
      </c>
      <c r="BR700" s="20" t="str">
        <f t="shared" si="58"/>
        <v>*</v>
      </c>
      <c r="BS700" s="244" t="str">
        <f t="shared" si="59"/>
        <v/>
      </c>
      <c r="BT700" s="8" t="str">
        <f>IF(BN700="","",SUBSTITUTE(BM700," ","")&amp;SUBSTITUTE(BN700," ",""))</f>
        <v/>
      </c>
    </row>
    <row r="701" spans="1:72" hidden="1">
      <c r="A701" s="49" t="str">
        <f t="shared" si="5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692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0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13" t="str">
        <f t="shared" si="57"/>
        <v>*</v>
      </c>
      <c r="BR701" s="20" t="str">
        <f t="shared" si="58"/>
        <v>*</v>
      </c>
      <c r="BS701" s="244" t="str">
        <f t="shared" si="59"/>
        <v/>
      </c>
      <c r="BT701" s="8" t="str">
        <f>IF(BN701="","",SUBSTITUTE(BM701," ","")&amp;SUBSTITUTE(BN701," ",""))</f>
        <v/>
      </c>
    </row>
    <row r="702" spans="1:72" hidden="1">
      <c r="A702" s="49" t="str">
        <f t="shared" si="5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693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0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13" t="str">
        <f t="shared" si="57"/>
        <v>*</v>
      </c>
      <c r="BR702" s="20" t="str">
        <f t="shared" si="58"/>
        <v>*</v>
      </c>
      <c r="BS702" s="244" t="str">
        <f t="shared" si="59"/>
        <v/>
      </c>
      <c r="BT702" s="8" t="str">
        <f>IF(BN702="","",SUBSTITUTE(BM702," ","")&amp;SUBSTITUTE(BN702," ",""))</f>
        <v/>
      </c>
    </row>
    <row r="703" spans="1:72" hidden="1">
      <c r="A703" s="49" t="str">
        <f t="shared" si="5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694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0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13" t="str">
        <f t="shared" si="57"/>
        <v>*</v>
      </c>
      <c r="BR703" s="20" t="str">
        <f t="shared" si="58"/>
        <v>*</v>
      </c>
      <c r="BS703" s="244" t="str">
        <f t="shared" si="59"/>
        <v/>
      </c>
      <c r="BT703" s="8" t="str">
        <f>IF(BN703="","",SUBSTITUTE(BM703," ","")&amp;SUBSTITUTE(BN703," ",""))</f>
        <v/>
      </c>
    </row>
    <row r="704" spans="1:72" hidden="1">
      <c r="A704" s="49" t="str">
        <f t="shared" si="5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695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0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13" t="str">
        <f t="shared" si="57"/>
        <v>*</v>
      </c>
      <c r="BR704" s="20" t="str">
        <f t="shared" si="58"/>
        <v>*</v>
      </c>
      <c r="BS704" s="244" t="str">
        <f t="shared" si="59"/>
        <v/>
      </c>
      <c r="BT704" s="8" t="str">
        <f>IF(BN704="","",SUBSTITUTE(BM704," ","")&amp;SUBSTITUTE(BN704," ",""))</f>
        <v/>
      </c>
    </row>
    <row r="705" spans="1:72" hidden="1">
      <c r="A705" s="49" t="str">
        <f t="shared" si="5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696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0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13" t="str">
        <f t="shared" si="57"/>
        <v>*</v>
      </c>
      <c r="BR705" s="20" t="str">
        <f t="shared" si="58"/>
        <v>*</v>
      </c>
      <c r="BS705" s="244" t="str">
        <f t="shared" si="59"/>
        <v/>
      </c>
      <c r="BT705" s="8" t="str">
        <f>IF(BN705="","",SUBSTITUTE(BM705," ","")&amp;SUBSTITUTE(BN705," ",""))</f>
        <v/>
      </c>
    </row>
    <row r="706" spans="1:72" hidden="1">
      <c r="A706" s="49" t="str">
        <f t="shared" si="5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697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0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13" t="str">
        <f t="shared" si="57"/>
        <v>*</v>
      </c>
      <c r="BR706" s="20" t="str">
        <f t="shared" si="58"/>
        <v>*</v>
      </c>
      <c r="BS706" s="244" t="str">
        <f t="shared" si="59"/>
        <v/>
      </c>
      <c r="BT706" s="8" t="str">
        <f>IF(BN706="","",SUBSTITUTE(BM706," ","")&amp;SUBSTITUTE(BN706," ",""))</f>
        <v/>
      </c>
    </row>
    <row r="707" spans="1:72" hidden="1">
      <c r="A707" s="49" t="str">
        <f t="shared" si="5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698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0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13" t="str">
        <f t="shared" si="57"/>
        <v>*</v>
      </c>
      <c r="BR707" s="20" t="str">
        <f t="shared" si="58"/>
        <v>*</v>
      </c>
      <c r="BS707" s="244" t="str">
        <f t="shared" si="59"/>
        <v/>
      </c>
      <c r="BT707" s="8" t="str">
        <f>IF(BN707="","",SUBSTITUTE(BM707," ","")&amp;SUBSTITUTE(BN707," ",""))</f>
        <v/>
      </c>
    </row>
    <row r="708" spans="1:72" hidden="1">
      <c r="A708" s="49" t="str">
        <f t="shared" si="5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699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0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13" t="str">
        <f t="shared" si="57"/>
        <v>*</v>
      </c>
      <c r="BR708" s="20" t="str">
        <f t="shared" si="58"/>
        <v>*</v>
      </c>
      <c r="BS708" s="244" t="str">
        <f t="shared" si="59"/>
        <v/>
      </c>
      <c r="BT708" s="8" t="str">
        <f>IF(BN708="","",SUBSTITUTE(BM708," ","")&amp;SUBSTITUTE(BN708," ",""))</f>
        <v/>
      </c>
    </row>
    <row r="709" spans="1:72" hidden="1">
      <c r="A709" s="49" t="str">
        <f t="shared" si="5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700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0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13" t="str">
        <f t="shared" si="57"/>
        <v>*</v>
      </c>
      <c r="BR709" s="20" t="str">
        <f t="shared" si="58"/>
        <v>*</v>
      </c>
      <c r="BS709" s="244" t="str">
        <f t="shared" si="59"/>
        <v/>
      </c>
      <c r="BT709" s="8" t="str">
        <f>IF(BN709="","",SUBSTITUTE(BM709," ","")&amp;SUBSTITUTE(BN709," ",""))</f>
        <v/>
      </c>
    </row>
    <row r="710" spans="1:72" hidden="1">
      <c r="A710" s="49" t="str">
        <f t="shared" si="56"/>
        <v/>
      </c>
      <c r="B710" s="153"/>
      <c r="C710" s="154" t="str">
        <f>IF(BS_CONTROLE[[#This Row],[DATA]]="","",WEEKNUM(BS_CONTROLE[[#This Row],[DATA]]))</f>
        <v/>
      </c>
      <c r="D710" s="159"/>
      <c r="E710" s="235">
        <v>701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0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13" t="str">
        <f t="shared" si="57"/>
        <v>*</v>
      </c>
      <c r="BR710" s="20" t="str">
        <f t="shared" si="58"/>
        <v>*</v>
      </c>
      <c r="BS710" s="244" t="str">
        <f t="shared" si="59"/>
        <v/>
      </c>
      <c r="BT710" s="8" t="str">
        <f>IF(BN710="","",SUBSTITUTE(BM710," ","")&amp;SUBSTITUTE(BN710," ",""))</f>
        <v/>
      </c>
    </row>
    <row r="711" spans="1:72" hidden="1">
      <c r="A711" s="49" t="str">
        <f t="shared" si="56"/>
        <v/>
      </c>
      <c r="B711" s="153"/>
      <c r="C711" s="154" t="str">
        <f>IF(BS_CONTROLE[[#This Row],[DATA]]="","",WEEKNUM(BS_CONTROLE[[#This Row],[DATA]]))</f>
        <v/>
      </c>
      <c r="D711" s="159"/>
      <c r="E711" s="234">
        <v>702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0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13" t="str">
        <f t="shared" si="57"/>
        <v>*</v>
      </c>
      <c r="BR711" s="20" t="str">
        <f t="shared" si="58"/>
        <v>*</v>
      </c>
      <c r="BS711" s="244" t="str">
        <f t="shared" si="59"/>
        <v/>
      </c>
      <c r="BT711" s="8" t="str">
        <f>IF(BN711="","",SUBSTITUTE(BM711," ","")&amp;SUBSTITUTE(BN711," ",""))</f>
        <v/>
      </c>
    </row>
    <row r="712" spans="1:72" hidden="1">
      <c r="A712" s="49" t="str">
        <f t="shared" si="5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703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0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13" t="str">
        <f t="shared" si="57"/>
        <v>*</v>
      </c>
      <c r="BR712" s="20" t="str">
        <f t="shared" si="58"/>
        <v>*</v>
      </c>
      <c r="BS712" s="244" t="str">
        <f t="shared" si="59"/>
        <v/>
      </c>
      <c r="BT712" s="8" t="str">
        <f>IF(BN712="","",SUBSTITUTE(BM712," ","")&amp;SUBSTITUTE(BN712," ",""))</f>
        <v/>
      </c>
    </row>
    <row r="713" spans="1:72" hidden="1">
      <c r="A713" s="49" t="str">
        <f t="shared" si="5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704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0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13" t="str">
        <f t="shared" si="57"/>
        <v>*</v>
      </c>
      <c r="BR713" s="20" t="str">
        <f t="shared" si="58"/>
        <v>*</v>
      </c>
      <c r="BS713" s="244" t="str">
        <f t="shared" si="59"/>
        <v/>
      </c>
      <c r="BT713" s="8" t="str">
        <f>IF(BN713="","",SUBSTITUTE(BM713," ","")&amp;SUBSTITUTE(BN713," ",""))</f>
        <v/>
      </c>
    </row>
    <row r="714" spans="1:72" hidden="1">
      <c r="A714" s="49" t="str">
        <f t="shared" ref="A714:A777" si="6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4">
        <v>705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0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13" t="str">
        <f t="shared" ref="BQ714:BQ777" si="62">IF(OR(B714="",F714=""),"*",AY714/P714)</f>
        <v>*</v>
      </c>
      <c r="BR714" s="20" t="str">
        <f t="shared" ref="BR714:BR777" si="63">IF(OR(B714="",F714=""),"*",BA714/Q714)</f>
        <v>*</v>
      </c>
      <c r="BS714" s="244" t="str">
        <f t="shared" ref="BS714:BS777" si="6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 hidden="1">
      <c r="A715" s="49" t="str">
        <f t="shared" si="61"/>
        <v/>
      </c>
      <c r="B715" s="153"/>
      <c r="C715" s="154" t="str">
        <f>IF(BS_CONTROLE[[#This Row],[DATA]]="","",WEEKNUM(BS_CONTROLE[[#This Row],[DATA]]))</f>
        <v/>
      </c>
      <c r="D715" s="159"/>
      <c r="E715" s="234">
        <v>706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0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13" t="str">
        <f t="shared" si="62"/>
        <v>*</v>
      </c>
      <c r="BR715" s="20" t="str">
        <f t="shared" si="63"/>
        <v>*</v>
      </c>
      <c r="BS715" s="244" t="str">
        <f t="shared" si="64"/>
        <v/>
      </c>
      <c r="BT715" s="8" t="str">
        <f>IF(BN715="","",SUBSTITUTE(BM715," ","")&amp;SUBSTITUTE(BN715," ",""))</f>
        <v/>
      </c>
    </row>
    <row r="716" spans="1:72" hidden="1">
      <c r="A716" s="49" t="str">
        <f t="shared" si="61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707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0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13" t="str">
        <f t="shared" si="62"/>
        <v>*</v>
      </c>
      <c r="BR716" s="20" t="str">
        <f t="shared" si="63"/>
        <v>*</v>
      </c>
      <c r="BS716" s="244" t="str">
        <f t="shared" si="64"/>
        <v/>
      </c>
      <c r="BT716" s="8" t="str">
        <f>IF(BN716="","",SUBSTITUTE(BM716," ","")&amp;SUBSTITUTE(BN716," ",""))</f>
        <v/>
      </c>
    </row>
    <row r="717" spans="1:72" hidden="1">
      <c r="A717" s="49" t="str">
        <f t="shared" si="61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708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0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13" t="str">
        <f t="shared" si="62"/>
        <v>*</v>
      </c>
      <c r="BR717" s="20" t="str">
        <f t="shared" si="63"/>
        <v>*</v>
      </c>
      <c r="BS717" s="244" t="str">
        <f t="shared" si="64"/>
        <v/>
      </c>
      <c r="BT717" s="8" t="str">
        <f>IF(BN717="","",SUBSTITUTE(BM717," ","")&amp;SUBSTITUTE(BN717," ",""))</f>
        <v/>
      </c>
    </row>
    <row r="718" spans="1:72" hidden="1">
      <c r="A718" s="49" t="str">
        <f t="shared" si="61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709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0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13" t="str">
        <f t="shared" si="62"/>
        <v>*</v>
      </c>
      <c r="BR718" s="20" t="str">
        <f t="shared" si="63"/>
        <v>*</v>
      </c>
      <c r="BS718" s="244" t="str">
        <f t="shared" si="64"/>
        <v/>
      </c>
      <c r="BT718" s="8" t="str">
        <f>IF(BN718="","",SUBSTITUTE(BM718," ","")&amp;SUBSTITUTE(BN718," ",""))</f>
        <v/>
      </c>
    </row>
    <row r="719" spans="1:72" hidden="1">
      <c r="A719" s="49" t="str">
        <f t="shared" si="61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710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5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13" t="str">
        <f t="shared" si="62"/>
        <v>*</v>
      </c>
      <c r="BR719" s="20" t="str">
        <f t="shared" si="63"/>
        <v>*</v>
      </c>
      <c r="BS719" s="244" t="str">
        <f t="shared" si="64"/>
        <v/>
      </c>
      <c r="BT719" s="8" t="str">
        <f>IF(BN719="","",SUBSTITUTE(BM719," ","")&amp;SUBSTITUTE(BN719," ",""))</f>
        <v/>
      </c>
    </row>
    <row r="720" spans="1:72" hidden="1">
      <c r="A720" s="49" t="str">
        <f t="shared" si="61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711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5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13" t="str">
        <f t="shared" si="62"/>
        <v>*</v>
      </c>
      <c r="BR720" s="20" t="str">
        <f t="shared" si="63"/>
        <v>*</v>
      </c>
      <c r="BS720" s="244" t="str">
        <f t="shared" si="64"/>
        <v/>
      </c>
      <c r="BT720" s="8" t="str">
        <f>IF(BN720="","",SUBSTITUTE(BM720," ","")&amp;SUBSTITUTE(BN720," ",""))</f>
        <v/>
      </c>
    </row>
    <row r="721" spans="1:72" hidden="1">
      <c r="A721" s="49" t="str">
        <f t="shared" si="61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712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5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13" t="str">
        <f t="shared" si="62"/>
        <v>*</v>
      </c>
      <c r="BR721" s="20" t="str">
        <f t="shared" si="63"/>
        <v>*</v>
      </c>
      <c r="BS721" s="244" t="str">
        <f t="shared" si="64"/>
        <v/>
      </c>
      <c r="BT721" s="8" t="str">
        <f>IF(BN721="","",SUBSTITUTE(BM721," ","")&amp;SUBSTITUTE(BN721," ",""))</f>
        <v/>
      </c>
    </row>
    <row r="722" spans="1:72" hidden="1">
      <c r="A722" s="49" t="str">
        <f t="shared" si="61"/>
        <v/>
      </c>
      <c r="B722" s="153"/>
      <c r="C722" s="154" t="str">
        <f>IF(BS_CONTROLE[[#This Row],[DATA]]="","",WEEKNUM(BS_CONTROLE[[#This Row],[DATA]]))</f>
        <v/>
      </c>
      <c r="D722" s="159"/>
      <c r="E722" s="235">
        <v>713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5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13" t="str">
        <f t="shared" si="62"/>
        <v>*</v>
      </c>
      <c r="BR722" s="20" t="str">
        <f t="shared" si="63"/>
        <v>*</v>
      </c>
      <c r="BS722" s="244" t="str">
        <f t="shared" si="64"/>
        <v/>
      </c>
      <c r="BT722" s="8" t="str">
        <f>IF(BN722="","",SUBSTITUTE(BM722," ","")&amp;SUBSTITUTE(BN722," ",""))</f>
        <v/>
      </c>
    </row>
    <row r="723" spans="1:72" hidden="1">
      <c r="A723" s="49" t="str">
        <f t="shared" si="61"/>
        <v/>
      </c>
      <c r="B723" s="153"/>
      <c r="C723" s="154" t="str">
        <f>IF(BS_CONTROLE[[#This Row],[DATA]]="","",WEEKNUM(BS_CONTROLE[[#This Row],[DATA]]))</f>
        <v/>
      </c>
      <c r="D723" s="159"/>
      <c r="E723" s="234">
        <v>714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5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13" t="str">
        <f t="shared" si="62"/>
        <v>*</v>
      </c>
      <c r="BR723" s="20" t="str">
        <f t="shared" si="63"/>
        <v>*</v>
      </c>
      <c r="BS723" s="244" t="str">
        <f t="shared" si="64"/>
        <v/>
      </c>
      <c r="BT723" s="8" t="str">
        <f>IF(BN723="","",SUBSTITUTE(BM723," ","")&amp;SUBSTITUTE(BN723," ",""))</f>
        <v/>
      </c>
    </row>
    <row r="724" spans="1:72" hidden="1">
      <c r="A724" s="49" t="str">
        <f t="shared" si="61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715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5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13" t="str">
        <f t="shared" si="62"/>
        <v>*</v>
      </c>
      <c r="BR724" s="20" t="str">
        <f t="shared" si="63"/>
        <v>*</v>
      </c>
      <c r="BS724" s="244" t="str">
        <f t="shared" si="64"/>
        <v/>
      </c>
      <c r="BT724" s="8" t="str">
        <f>IF(BN724="","",SUBSTITUTE(BM724," ","")&amp;SUBSTITUTE(BN724," ",""))</f>
        <v/>
      </c>
    </row>
    <row r="725" spans="1:72" hidden="1">
      <c r="A725" s="49" t="str">
        <f t="shared" si="61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716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5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13" t="str">
        <f t="shared" si="62"/>
        <v>*</v>
      </c>
      <c r="BR725" s="20" t="str">
        <f t="shared" si="63"/>
        <v>*</v>
      </c>
      <c r="BS725" s="244" t="str">
        <f t="shared" si="64"/>
        <v/>
      </c>
      <c r="BT725" s="8" t="str">
        <f>IF(BN725="","",SUBSTITUTE(BM725," ","")&amp;SUBSTITUTE(BN725," ",""))</f>
        <v/>
      </c>
    </row>
    <row r="726" spans="1:72" hidden="1">
      <c r="A726" s="49" t="str">
        <f t="shared" si="61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717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5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13" t="str">
        <f t="shared" si="62"/>
        <v>*</v>
      </c>
      <c r="BR726" s="20" t="str">
        <f t="shared" si="63"/>
        <v>*</v>
      </c>
      <c r="BS726" s="244" t="str">
        <f t="shared" si="64"/>
        <v/>
      </c>
      <c r="BT726" s="8" t="str">
        <f>IF(BN726="","",SUBSTITUTE(BM726," ","")&amp;SUBSTITUTE(BN726," ",""))</f>
        <v/>
      </c>
    </row>
    <row r="727" spans="1:72" hidden="1">
      <c r="A727" s="49" t="str">
        <f t="shared" si="61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718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5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13" t="str">
        <f t="shared" si="62"/>
        <v>*</v>
      </c>
      <c r="BR727" s="20" t="str">
        <f t="shared" si="63"/>
        <v>*</v>
      </c>
      <c r="BS727" s="244" t="str">
        <f t="shared" si="64"/>
        <v/>
      </c>
      <c r="BT727" s="8" t="str">
        <f>IF(BN727="","",SUBSTITUTE(BM727," ","")&amp;SUBSTITUTE(BN727," ",""))</f>
        <v/>
      </c>
    </row>
    <row r="728" spans="1:72" hidden="1">
      <c r="A728" s="49" t="str">
        <f t="shared" si="61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719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5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13" t="str">
        <f t="shared" si="62"/>
        <v>*</v>
      </c>
      <c r="BR728" s="20" t="str">
        <f t="shared" si="63"/>
        <v>*</v>
      </c>
      <c r="BS728" s="244" t="str">
        <f t="shared" si="64"/>
        <v/>
      </c>
      <c r="BT728" s="8" t="str">
        <f>IF(BN728="","",SUBSTITUTE(BM728," ","")&amp;SUBSTITUTE(BN728," ",""))</f>
        <v/>
      </c>
    </row>
    <row r="729" spans="1:72" hidden="1">
      <c r="A729" s="49" t="str">
        <f t="shared" si="61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720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5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13" t="str">
        <f t="shared" si="62"/>
        <v>*</v>
      </c>
      <c r="BR729" s="20" t="str">
        <f t="shared" si="63"/>
        <v>*</v>
      </c>
      <c r="BS729" s="244" t="str">
        <f t="shared" si="64"/>
        <v/>
      </c>
      <c r="BT729" s="8" t="str">
        <f>IF(BN729="","",SUBSTITUTE(BM729," ","")&amp;SUBSTITUTE(BN729," ",""))</f>
        <v/>
      </c>
    </row>
    <row r="730" spans="1:72" hidden="1">
      <c r="A730" s="49" t="str">
        <f t="shared" si="61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721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5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13" t="str">
        <f t="shared" si="62"/>
        <v>*</v>
      </c>
      <c r="BR730" s="20" t="str">
        <f t="shared" si="63"/>
        <v>*</v>
      </c>
      <c r="BS730" s="244" t="str">
        <f t="shared" si="64"/>
        <v/>
      </c>
      <c r="BT730" s="8" t="str">
        <f>IF(BN730="","",SUBSTITUTE(BM730," ","")&amp;SUBSTITUTE(BN730," ",""))</f>
        <v/>
      </c>
    </row>
    <row r="731" spans="1:72" hidden="1">
      <c r="A731" s="49" t="str">
        <f t="shared" si="61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722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5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13" t="str">
        <f t="shared" si="62"/>
        <v>*</v>
      </c>
      <c r="BR731" s="20" t="str">
        <f t="shared" si="63"/>
        <v>*</v>
      </c>
      <c r="BS731" s="244" t="str">
        <f t="shared" si="64"/>
        <v/>
      </c>
      <c r="BT731" s="8" t="str">
        <f>IF(BN731="","",SUBSTITUTE(BM731," ","")&amp;SUBSTITUTE(BN731," ",""))</f>
        <v/>
      </c>
    </row>
    <row r="732" spans="1:72" hidden="1">
      <c r="A732" s="49" t="str">
        <f t="shared" si="61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723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5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13" t="str">
        <f t="shared" si="62"/>
        <v>*</v>
      </c>
      <c r="BR732" s="20" t="str">
        <f t="shared" si="63"/>
        <v>*</v>
      </c>
      <c r="BS732" s="244" t="str">
        <f t="shared" si="64"/>
        <v/>
      </c>
      <c r="BT732" s="8" t="str">
        <f>IF(BN732="","",SUBSTITUTE(BM732," ","")&amp;SUBSTITUTE(BN732," ",""))</f>
        <v/>
      </c>
    </row>
    <row r="733" spans="1:72" hidden="1">
      <c r="A733" s="49" t="str">
        <f t="shared" si="61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724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5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13" t="str">
        <f t="shared" si="62"/>
        <v>*</v>
      </c>
      <c r="BR733" s="20" t="str">
        <f t="shared" si="63"/>
        <v>*</v>
      </c>
      <c r="BS733" s="244" t="str">
        <f t="shared" si="64"/>
        <v/>
      </c>
      <c r="BT733" s="8" t="str">
        <f>IF(BN733="","",SUBSTITUTE(BM733," ","")&amp;SUBSTITUTE(BN733," ",""))</f>
        <v/>
      </c>
    </row>
    <row r="734" spans="1:72" hidden="1">
      <c r="A734" s="49" t="str">
        <f t="shared" si="61"/>
        <v/>
      </c>
      <c r="B734" s="153"/>
      <c r="C734" s="154" t="str">
        <f>IF(BS_CONTROLE[[#This Row],[DATA]]="","",WEEKNUM(BS_CONTROLE[[#This Row],[DATA]]))</f>
        <v/>
      </c>
      <c r="D734" s="159"/>
      <c r="E734" s="235">
        <v>725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5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13" t="str">
        <f t="shared" si="62"/>
        <v>*</v>
      </c>
      <c r="BR734" s="20" t="str">
        <f t="shared" si="63"/>
        <v>*</v>
      </c>
      <c r="BS734" s="244" t="str">
        <f t="shared" si="64"/>
        <v/>
      </c>
      <c r="BT734" s="8" t="str">
        <f>IF(BN734="","",SUBSTITUTE(BM734," ","")&amp;SUBSTITUTE(BN734," ",""))</f>
        <v/>
      </c>
    </row>
    <row r="735" spans="1:72" hidden="1">
      <c r="A735" s="49" t="str">
        <f t="shared" si="61"/>
        <v/>
      </c>
      <c r="B735" s="153"/>
      <c r="C735" s="154" t="str">
        <f>IF(BS_CONTROLE[[#This Row],[DATA]]="","",WEEKNUM(BS_CONTROLE[[#This Row],[DATA]]))</f>
        <v/>
      </c>
      <c r="D735" s="159"/>
      <c r="E735" s="234">
        <v>726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5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13" t="str">
        <f t="shared" si="62"/>
        <v>*</v>
      </c>
      <c r="BR735" s="20" t="str">
        <f t="shared" si="63"/>
        <v>*</v>
      </c>
      <c r="BS735" s="244" t="str">
        <f t="shared" si="64"/>
        <v/>
      </c>
      <c r="BT735" s="8" t="str">
        <f>IF(BN735="","",SUBSTITUTE(BM735," ","")&amp;SUBSTITUTE(BN735," ",""))</f>
        <v/>
      </c>
    </row>
    <row r="736" spans="1:72" hidden="1">
      <c r="A736" s="49" t="str">
        <f t="shared" si="61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727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5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13" t="str">
        <f t="shared" si="62"/>
        <v>*</v>
      </c>
      <c r="BR736" s="20" t="str">
        <f t="shared" si="63"/>
        <v>*</v>
      </c>
      <c r="BS736" s="244" t="str">
        <f t="shared" si="64"/>
        <v/>
      </c>
      <c r="BT736" s="8" t="str">
        <f>IF(BN736="","",SUBSTITUTE(BM736," ","")&amp;SUBSTITUTE(BN736," ",""))</f>
        <v/>
      </c>
    </row>
    <row r="737" spans="1:72" hidden="1">
      <c r="A737" s="49" t="str">
        <f t="shared" si="61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728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5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13" t="str">
        <f t="shared" si="62"/>
        <v>*</v>
      </c>
      <c r="BR737" s="20" t="str">
        <f t="shared" si="63"/>
        <v>*</v>
      </c>
      <c r="BS737" s="244" t="str">
        <f t="shared" si="64"/>
        <v/>
      </c>
      <c r="BT737" s="8" t="str">
        <f>IF(BN737="","",SUBSTITUTE(BM737," ","")&amp;SUBSTITUTE(BN737," ",""))</f>
        <v/>
      </c>
    </row>
    <row r="738" spans="1:72" hidden="1">
      <c r="A738" s="49" t="str">
        <f t="shared" si="61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729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5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13" t="str">
        <f t="shared" si="62"/>
        <v>*</v>
      </c>
      <c r="BR738" s="20" t="str">
        <f t="shared" si="63"/>
        <v>*</v>
      </c>
      <c r="BS738" s="244" t="str">
        <f t="shared" si="64"/>
        <v/>
      </c>
      <c r="BT738" s="8" t="str">
        <f>IF(BN738="","",SUBSTITUTE(BM738," ","")&amp;SUBSTITUTE(BN738," ",""))</f>
        <v/>
      </c>
    </row>
    <row r="739" spans="1:72" hidden="1">
      <c r="A739" s="49" t="str">
        <f t="shared" si="61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730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5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13" t="str">
        <f t="shared" si="62"/>
        <v>*</v>
      </c>
      <c r="BR739" s="20" t="str">
        <f t="shared" si="63"/>
        <v>*</v>
      </c>
      <c r="BS739" s="244" t="str">
        <f t="shared" si="64"/>
        <v/>
      </c>
      <c r="BT739" s="8" t="str">
        <f>IF(BN739="","",SUBSTITUTE(BM739," ","")&amp;SUBSTITUTE(BN739," ",""))</f>
        <v/>
      </c>
    </row>
    <row r="740" spans="1:72" hidden="1">
      <c r="A740" s="49" t="str">
        <f t="shared" si="61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731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5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13" t="str">
        <f t="shared" si="62"/>
        <v>*</v>
      </c>
      <c r="BR740" s="20" t="str">
        <f t="shared" si="63"/>
        <v>*</v>
      </c>
      <c r="BS740" s="244" t="str">
        <f t="shared" si="64"/>
        <v/>
      </c>
      <c r="BT740" s="8" t="str">
        <f>IF(BN740="","",SUBSTITUTE(BM740," ","")&amp;SUBSTITUTE(BN740," ",""))</f>
        <v/>
      </c>
    </row>
    <row r="741" spans="1:72" hidden="1">
      <c r="A741" s="49" t="str">
        <f t="shared" si="61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732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5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13" t="str">
        <f t="shared" si="62"/>
        <v>*</v>
      </c>
      <c r="BR741" s="20" t="str">
        <f t="shared" si="63"/>
        <v>*</v>
      </c>
      <c r="BS741" s="244" t="str">
        <f t="shared" si="64"/>
        <v/>
      </c>
      <c r="BT741" s="8" t="str">
        <f>IF(BN741="","",SUBSTITUTE(BM741," ","")&amp;SUBSTITUTE(BN741," ",""))</f>
        <v/>
      </c>
    </row>
    <row r="742" spans="1:72" hidden="1">
      <c r="A742" s="49" t="str">
        <f t="shared" si="61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733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5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13" t="str">
        <f t="shared" si="62"/>
        <v>*</v>
      </c>
      <c r="BR742" s="20" t="str">
        <f t="shared" si="63"/>
        <v>*</v>
      </c>
      <c r="BS742" s="244" t="str">
        <f t="shared" si="64"/>
        <v/>
      </c>
      <c r="BT742" s="8" t="str">
        <f>IF(BN742="","",SUBSTITUTE(BM742," ","")&amp;SUBSTITUTE(BN742," ",""))</f>
        <v/>
      </c>
    </row>
    <row r="743" spans="1:72" hidden="1">
      <c r="A743" s="49" t="str">
        <f t="shared" si="61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734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5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13" t="str">
        <f t="shared" si="62"/>
        <v>*</v>
      </c>
      <c r="BR743" s="20" t="str">
        <f t="shared" si="63"/>
        <v>*</v>
      </c>
      <c r="BS743" s="244" t="str">
        <f t="shared" si="64"/>
        <v/>
      </c>
      <c r="BT743" s="8" t="str">
        <f>IF(BN743="","",SUBSTITUTE(BM743," ","")&amp;SUBSTITUTE(BN743," ",""))</f>
        <v/>
      </c>
    </row>
    <row r="744" spans="1:72" hidden="1">
      <c r="A744" s="49" t="str">
        <f t="shared" si="61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735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5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13" t="str">
        <f t="shared" si="62"/>
        <v>*</v>
      </c>
      <c r="BR744" s="20" t="str">
        <f t="shared" si="63"/>
        <v>*</v>
      </c>
      <c r="BS744" s="244" t="str">
        <f t="shared" si="64"/>
        <v/>
      </c>
      <c r="BT744" s="8" t="str">
        <f>IF(BN744="","",SUBSTITUTE(BM744," ","")&amp;SUBSTITUTE(BN744," ",""))</f>
        <v/>
      </c>
    </row>
    <row r="745" spans="1:72" hidden="1">
      <c r="A745" s="49" t="str">
        <f t="shared" si="61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736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5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13" t="str">
        <f t="shared" si="62"/>
        <v>*</v>
      </c>
      <c r="BR745" s="20" t="str">
        <f t="shared" si="63"/>
        <v>*</v>
      </c>
      <c r="BS745" s="244" t="str">
        <f t="shared" si="64"/>
        <v/>
      </c>
      <c r="BT745" s="8" t="str">
        <f>IF(BN745="","",SUBSTITUTE(BM745," ","")&amp;SUBSTITUTE(BN745," ",""))</f>
        <v/>
      </c>
    </row>
    <row r="746" spans="1:72" hidden="1">
      <c r="A746" s="49" t="str">
        <f t="shared" si="61"/>
        <v/>
      </c>
      <c r="B746" s="153"/>
      <c r="C746" s="154" t="str">
        <f>IF(BS_CONTROLE[[#This Row],[DATA]]="","",WEEKNUM(BS_CONTROLE[[#This Row],[DATA]]))</f>
        <v/>
      </c>
      <c r="D746" s="159"/>
      <c r="E746" s="235">
        <v>737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5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13" t="str">
        <f t="shared" si="62"/>
        <v>*</v>
      </c>
      <c r="BR746" s="20" t="str">
        <f t="shared" si="63"/>
        <v>*</v>
      </c>
      <c r="BS746" s="244" t="str">
        <f t="shared" si="64"/>
        <v/>
      </c>
      <c r="BT746" s="8" t="str">
        <f>IF(BN746="","",SUBSTITUTE(BM746," ","")&amp;SUBSTITUTE(BN746," ",""))</f>
        <v/>
      </c>
    </row>
    <row r="747" spans="1:72" hidden="1">
      <c r="A747" s="49" t="str">
        <f t="shared" si="61"/>
        <v/>
      </c>
      <c r="B747" s="153"/>
      <c r="C747" s="154" t="str">
        <f>IF(BS_CONTROLE[[#This Row],[DATA]]="","",WEEKNUM(BS_CONTROLE[[#This Row],[DATA]]))</f>
        <v/>
      </c>
      <c r="D747" s="159"/>
      <c r="E747" s="234">
        <v>738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5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13" t="str">
        <f t="shared" si="62"/>
        <v>*</v>
      </c>
      <c r="BR747" s="20" t="str">
        <f t="shared" si="63"/>
        <v>*</v>
      </c>
      <c r="BS747" s="244" t="str">
        <f t="shared" si="64"/>
        <v/>
      </c>
      <c r="BT747" s="8" t="str">
        <f>IF(BN747="","",SUBSTITUTE(BM747," ","")&amp;SUBSTITUTE(BN747," ",""))</f>
        <v/>
      </c>
    </row>
    <row r="748" spans="1:72" hidden="1">
      <c r="A748" s="49" t="str">
        <f t="shared" si="61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739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5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13" t="str">
        <f t="shared" si="62"/>
        <v>*</v>
      </c>
      <c r="BR748" s="20" t="str">
        <f t="shared" si="63"/>
        <v>*</v>
      </c>
      <c r="BS748" s="244" t="str">
        <f t="shared" si="64"/>
        <v/>
      </c>
      <c r="BT748" s="8" t="str">
        <f>IF(BN748="","",SUBSTITUTE(BM748," ","")&amp;SUBSTITUTE(BN748," ",""))</f>
        <v/>
      </c>
    </row>
    <row r="749" spans="1:72" hidden="1">
      <c r="A749" s="49" t="str">
        <f t="shared" si="61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740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5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13" t="str">
        <f t="shared" si="62"/>
        <v>*</v>
      </c>
      <c r="BR749" s="20" t="str">
        <f t="shared" si="63"/>
        <v>*</v>
      </c>
      <c r="BS749" s="244" t="str">
        <f t="shared" si="64"/>
        <v/>
      </c>
      <c r="BT749" s="8" t="str">
        <f>IF(BN749="","",SUBSTITUTE(BM749," ","")&amp;SUBSTITUTE(BN749," ",""))</f>
        <v/>
      </c>
    </row>
    <row r="750" spans="1:72" hidden="1">
      <c r="A750" s="49" t="str">
        <f t="shared" si="61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741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5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13" t="str">
        <f t="shared" si="62"/>
        <v>*</v>
      </c>
      <c r="BR750" s="20" t="str">
        <f t="shared" si="63"/>
        <v>*</v>
      </c>
      <c r="BS750" s="244" t="str">
        <f t="shared" si="64"/>
        <v/>
      </c>
      <c r="BT750" s="8" t="str">
        <f>IF(BN750="","",SUBSTITUTE(BM750," ","")&amp;SUBSTITUTE(BN750," ",""))</f>
        <v/>
      </c>
    </row>
    <row r="751" spans="1:72" hidden="1">
      <c r="A751" s="49" t="str">
        <f t="shared" si="61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742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5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13" t="str">
        <f t="shared" si="62"/>
        <v>*</v>
      </c>
      <c r="BR751" s="20" t="str">
        <f t="shared" si="63"/>
        <v>*</v>
      </c>
      <c r="BS751" s="244" t="str">
        <f t="shared" si="64"/>
        <v/>
      </c>
      <c r="BT751" s="8" t="str">
        <f>IF(BN751="","",SUBSTITUTE(BM751," ","")&amp;SUBSTITUTE(BN751," ",""))</f>
        <v/>
      </c>
    </row>
    <row r="752" spans="1:72" hidden="1">
      <c r="A752" s="49" t="str">
        <f t="shared" si="61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743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5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13" t="str">
        <f t="shared" si="62"/>
        <v>*</v>
      </c>
      <c r="BR752" s="20" t="str">
        <f t="shared" si="63"/>
        <v>*</v>
      </c>
      <c r="BS752" s="244" t="str">
        <f t="shared" si="64"/>
        <v/>
      </c>
      <c r="BT752" s="8" t="str">
        <f>IF(BN752="","",SUBSTITUTE(BM752," ","")&amp;SUBSTITUTE(BN752," ",""))</f>
        <v/>
      </c>
    </row>
    <row r="753" spans="1:72" hidden="1">
      <c r="A753" s="49" t="str">
        <f t="shared" si="61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744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5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13" t="str">
        <f t="shared" si="62"/>
        <v>*</v>
      </c>
      <c r="BR753" s="20" t="str">
        <f t="shared" si="63"/>
        <v>*</v>
      </c>
      <c r="BS753" s="244" t="str">
        <f t="shared" si="64"/>
        <v/>
      </c>
      <c r="BT753" s="8" t="str">
        <f>IF(BN753="","",SUBSTITUTE(BM753," ","")&amp;SUBSTITUTE(BN753," ",""))</f>
        <v/>
      </c>
    </row>
    <row r="754" spans="1:72" hidden="1">
      <c r="A754" s="49" t="str">
        <f t="shared" si="61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745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5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13" t="str">
        <f t="shared" si="62"/>
        <v>*</v>
      </c>
      <c r="BR754" s="20" t="str">
        <f t="shared" si="63"/>
        <v>*</v>
      </c>
      <c r="BS754" s="244" t="str">
        <f t="shared" si="64"/>
        <v/>
      </c>
      <c r="BT754" s="8" t="str">
        <f>IF(BN754="","",SUBSTITUTE(BM754," ","")&amp;SUBSTITUTE(BN754," ",""))</f>
        <v/>
      </c>
    </row>
    <row r="755" spans="1:72" hidden="1">
      <c r="A755" s="49" t="str">
        <f t="shared" si="61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746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5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13" t="str">
        <f t="shared" si="62"/>
        <v>*</v>
      </c>
      <c r="BR755" s="20" t="str">
        <f t="shared" si="63"/>
        <v>*</v>
      </c>
      <c r="BS755" s="244" t="str">
        <f t="shared" si="64"/>
        <v/>
      </c>
      <c r="BT755" s="8" t="str">
        <f>IF(BN755="","",SUBSTITUTE(BM755," ","")&amp;SUBSTITUTE(BN755," ",""))</f>
        <v/>
      </c>
    </row>
    <row r="756" spans="1:72" hidden="1">
      <c r="A756" s="49" t="str">
        <f t="shared" si="61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747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5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13" t="str">
        <f t="shared" si="62"/>
        <v>*</v>
      </c>
      <c r="BR756" s="20" t="str">
        <f t="shared" si="63"/>
        <v>*</v>
      </c>
      <c r="BS756" s="244" t="str">
        <f t="shared" si="64"/>
        <v/>
      </c>
      <c r="BT756" s="8" t="str">
        <f>IF(BN756="","",SUBSTITUTE(BM756," ","")&amp;SUBSTITUTE(BN756," ",""))</f>
        <v/>
      </c>
    </row>
    <row r="757" spans="1:72" hidden="1">
      <c r="A757" s="49" t="str">
        <f t="shared" si="61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748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5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13" t="str">
        <f t="shared" si="62"/>
        <v>*</v>
      </c>
      <c r="BR757" s="20" t="str">
        <f t="shared" si="63"/>
        <v>*</v>
      </c>
      <c r="BS757" s="244" t="str">
        <f t="shared" si="64"/>
        <v/>
      </c>
      <c r="BT757" s="8" t="str">
        <f>IF(BN757="","",SUBSTITUTE(BM757," ","")&amp;SUBSTITUTE(BN757," ",""))</f>
        <v/>
      </c>
    </row>
    <row r="758" spans="1:72" hidden="1">
      <c r="A758" s="49" t="str">
        <f t="shared" si="61"/>
        <v/>
      </c>
      <c r="B758" s="153"/>
      <c r="C758" s="154" t="str">
        <f>IF(BS_CONTROLE[[#This Row],[DATA]]="","",WEEKNUM(BS_CONTROLE[[#This Row],[DATA]]))</f>
        <v/>
      </c>
      <c r="D758" s="159"/>
      <c r="E758" s="235">
        <v>749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5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13" t="str">
        <f t="shared" si="62"/>
        <v>*</v>
      </c>
      <c r="BR758" s="20" t="str">
        <f t="shared" si="63"/>
        <v>*</v>
      </c>
      <c r="BS758" s="244" t="str">
        <f t="shared" si="64"/>
        <v/>
      </c>
      <c r="BT758" s="8" t="str">
        <f>IF(BN758="","",SUBSTITUTE(BM758," ","")&amp;SUBSTITUTE(BN758," ",""))</f>
        <v/>
      </c>
    </row>
    <row r="759" spans="1:72" hidden="1">
      <c r="A759" s="49" t="str">
        <f t="shared" si="61"/>
        <v/>
      </c>
      <c r="B759" s="153"/>
      <c r="C759" s="154" t="str">
        <f>IF(BS_CONTROLE[[#This Row],[DATA]]="","",WEEKNUM(BS_CONTROLE[[#This Row],[DATA]]))</f>
        <v/>
      </c>
      <c r="D759" s="159"/>
      <c r="E759" s="234">
        <v>750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5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13" t="str">
        <f t="shared" si="62"/>
        <v>*</v>
      </c>
      <c r="BR759" s="20" t="str">
        <f t="shared" si="63"/>
        <v>*</v>
      </c>
      <c r="BS759" s="244" t="str">
        <f t="shared" si="64"/>
        <v/>
      </c>
      <c r="BT759" s="8" t="str">
        <f>IF(BN759="","",SUBSTITUTE(BM759," ","")&amp;SUBSTITUTE(BN759," ",""))</f>
        <v/>
      </c>
    </row>
    <row r="760" spans="1:72" hidden="1">
      <c r="A760" s="49" t="str">
        <f t="shared" si="61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751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5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13" t="str">
        <f t="shared" si="62"/>
        <v>*</v>
      </c>
      <c r="BR760" s="20" t="str">
        <f t="shared" si="63"/>
        <v>*</v>
      </c>
      <c r="BS760" s="244" t="str">
        <f t="shared" si="64"/>
        <v/>
      </c>
      <c r="BT760" s="8" t="str">
        <f>IF(BN760="","",SUBSTITUTE(BM760," ","")&amp;SUBSTITUTE(BN760," ",""))</f>
        <v/>
      </c>
    </row>
    <row r="761" spans="1:72" hidden="1">
      <c r="A761" s="49" t="str">
        <f t="shared" si="61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752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5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13" t="str">
        <f t="shared" si="62"/>
        <v>*</v>
      </c>
      <c r="BR761" s="20" t="str">
        <f t="shared" si="63"/>
        <v>*</v>
      </c>
      <c r="BS761" s="244" t="str">
        <f t="shared" si="64"/>
        <v/>
      </c>
      <c r="BT761" s="8" t="str">
        <f>IF(BN761="","",SUBSTITUTE(BM761," ","")&amp;SUBSTITUTE(BN761," ",""))</f>
        <v/>
      </c>
    </row>
    <row r="762" spans="1:72" hidden="1">
      <c r="A762" s="49" t="str">
        <f t="shared" si="61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753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5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13" t="str">
        <f t="shared" si="62"/>
        <v>*</v>
      </c>
      <c r="BR762" s="20" t="str">
        <f t="shared" si="63"/>
        <v>*</v>
      </c>
      <c r="BS762" s="244" t="str">
        <f t="shared" si="64"/>
        <v/>
      </c>
      <c r="BT762" s="8" t="str">
        <f>IF(BN762="","",SUBSTITUTE(BM762," ","")&amp;SUBSTITUTE(BN762," ",""))</f>
        <v/>
      </c>
    </row>
    <row r="763" spans="1:72" hidden="1">
      <c r="A763" s="49" t="str">
        <f t="shared" si="61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754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5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13" t="str">
        <f t="shared" si="62"/>
        <v>*</v>
      </c>
      <c r="BR763" s="20" t="str">
        <f t="shared" si="63"/>
        <v>*</v>
      </c>
      <c r="BS763" s="244" t="str">
        <f t="shared" si="64"/>
        <v/>
      </c>
      <c r="BT763" s="8" t="str">
        <f>IF(BN763="","",SUBSTITUTE(BM763," ","")&amp;SUBSTITUTE(BN763," ",""))</f>
        <v/>
      </c>
    </row>
    <row r="764" spans="1:72" hidden="1">
      <c r="A764" s="49" t="str">
        <f t="shared" si="61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755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5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13" t="str">
        <f t="shared" si="62"/>
        <v>*</v>
      </c>
      <c r="BR764" s="20" t="str">
        <f t="shared" si="63"/>
        <v>*</v>
      </c>
      <c r="BS764" s="244" t="str">
        <f t="shared" si="64"/>
        <v/>
      </c>
      <c r="BT764" s="8" t="str">
        <f>IF(BN764="","",SUBSTITUTE(BM764," ","")&amp;SUBSTITUTE(BN764," ",""))</f>
        <v/>
      </c>
    </row>
    <row r="765" spans="1:72" hidden="1">
      <c r="A765" s="49" t="str">
        <f t="shared" si="61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756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5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13" t="str">
        <f t="shared" si="62"/>
        <v>*</v>
      </c>
      <c r="BR765" s="20" t="str">
        <f t="shared" si="63"/>
        <v>*</v>
      </c>
      <c r="BS765" s="244" t="str">
        <f t="shared" si="64"/>
        <v/>
      </c>
      <c r="BT765" s="8" t="str">
        <f>IF(BN765="","",SUBSTITUTE(BM765," ","")&amp;SUBSTITUTE(BN765," ",""))</f>
        <v/>
      </c>
    </row>
    <row r="766" spans="1:72" hidden="1">
      <c r="A766" s="49" t="str">
        <f t="shared" si="61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757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5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13" t="str">
        <f t="shared" si="62"/>
        <v>*</v>
      </c>
      <c r="BR766" s="20" t="str">
        <f t="shared" si="63"/>
        <v>*</v>
      </c>
      <c r="BS766" s="244" t="str">
        <f t="shared" si="64"/>
        <v/>
      </c>
      <c r="BT766" s="8" t="str">
        <f>IF(BN766="","",SUBSTITUTE(BM766," ","")&amp;SUBSTITUTE(BN766," ",""))</f>
        <v/>
      </c>
    </row>
    <row r="767" spans="1:72" hidden="1">
      <c r="A767" s="49" t="str">
        <f t="shared" si="61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758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5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13" t="str">
        <f t="shared" si="62"/>
        <v>*</v>
      </c>
      <c r="BR767" s="20" t="str">
        <f t="shared" si="63"/>
        <v>*</v>
      </c>
      <c r="BS767" s="244" t="str">
        <f t="shared" si="64"/>
        <v/>
      </c>
      <c r="BT767" s="8" t="str">
        <f>IF(BN767="","",SUBSTITUTE(BM767," ","")&amp;SUBSTITUTE(BN767," ",""))</f>
        <v/>
      </c>
    </row>
    <row r="768" spans="1:72" hidden="1">
      <c r="A768" s="49" t="str">
        <f t="shared" si="61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759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5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13" t="str">
        <f t="shared" si="62"/>
        <v>*</v>
      </c>
      <c r="BR768" s="20" t="str">
        <f t="shared" si="63"/>
        <v>*</v>
      </c>
      <c r="BS768" s="244" t="str">
        <f t="shared" si="64"/>
        <v/>
      </c>
      <c r="BT768" s="8" t="str">
        <f>IF(BN768="","",SUBSTITUTE(BM768," ","")&amp;SUBSTITUTE(BN768," ",""))</f>
        <v/>
      </c>
    </row>
    <row r="769" spans="1:72" hidden="1">
      <c r="A769" s="49" t="str">
        <f t="shared" si="61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760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5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13" t="str">
        <f t="shared" si="62"/>
        <v>*</v>
      </c>
      <c r="BR769" s="20" t="str">
        <f t="shared" si="63"/>
        <v>*</v>
      </c>
      <c r="BS769" s="244" t="str">
        <f t="shared" si="64"/>
        <v/>
      </c>
      <c r="BT769" s="8" t="str">
        <f>IF(BN769="","",SUBSTITUTE(BM769," ","")&amp;SUBSTITUTE(BN769," ",""))</f>
        <v/>
      </c>
    </row>
    <row r="770" spans="1:72" hidden="1">
      <c r="A770" s="49" t="str">
        <f t="shared" si="61"/>
        <v/>
      </c>
      <c r="B770" s="153"/>
      <c r="C770" s="154" t="str">
        <f>IF(BS_CONTROLE[[#This Row],[DATA]]="","",WEEKNUM(BS_CONTROLE[[#This Row],[DATA]]))</f>
        <v/>
      </c>
      <c r="D770" s="159"/>
      <c r="E770" s="235">
        <v>761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5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13" t="str">
        <f t="shared" si="62"/>
        <v>*</v>
      </c>
      <c r="BR770" s="20" t="str">
        <f t="shared" si="63"/>
        <v>*</v>
      </c>
      <c r="BS770" s="244" t="str">
        <f t="shared" si="64"/>
        <v/>
      </c>
      <c r="BT770" s="8" t="str">
        <f>IF(BN770="","",SUBSTITUTE(BM770," ","")&amp;SUBSTITUTE(BN770," ",""))</f>
        <v/>
      </c>
    </row>
    <row r="771" spans="1:72" hidden="1">
      <c r="A771" s="49" t="str">
        <f t="shared" si="61"/>
        <v/>
      </c>
      <c r="B771" s="153"/>
      <c r="C771" s="154" t="str">
        <f>IF(BS_CONTROLE[[#This Row],[DATA]]="","",WEEKNUM(BS_CONTROLE[[#This Row],[DATA]]))</f>
        <v/>
      </c>
      <c r="D771" s="159"/>
      <c r="E771" s="234">
        <v>762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5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13" t="str">
        <f t="shared" si="62"/>
        <v>*</v>
      </c>
      <c r="BR771" s="20" t="str">
        <f t="shared" si="63"/>
        <v>*</v>
      </c>
      <c r="BS771" s="244" t="str">
        <f t="shared" si="64"/>
        <v/>
      </c>
      <c r="BT771" s="8" t="str">
        <f>IF(BN771="","",SUBSTITUTE(BM771," ","")&amp;SUBSTITUTE(BN771," ",""))</f>
        <v/>
      </c>
    </row>
    <row r="772" spans="1:72" hidden="1">
      <c r="A772" s="49" t="str">
        <f t="shared" si="61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763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5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13" t="str">
        <f t="shared" si="62"/>
        <v>*</v>
      </c>
      <c r="BR772" s="20" t="str">
        <f t="shared" si="63"/>
        <v>*</v>
      </c>
      <c r="BS772" s="244" t="str">
        <f t="shared" si="64"/>
        <v/>
      </c>
      <c r="BT772" s="8" t="str">
        <f>IF(BN772="","",SUBSTITUTE(BM772," ","")&amp;SUBSTITUTE(BN772," ",""))</f>
        <v/>
      </c>
    </row>
    <row r="773" spans="1:72" hidden="1">
      <c r="A773" s="49" t="str">
        <f t="shared" si="61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764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5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13" t="str">
        <f t="shared" si="62"/>
        <v>*</v>
      </c>
      <c r="BR773" s="20" t="str">
        <f t="shared" si="63"/>
        <v>*</v>
      </c>
      <c r="BS773" s="244" t="str">
        <f t="shared" si="64"/>
        <v/>
      </c>
      <c r="BT773" s="8" t="str">
        <f>IF(BN773="","",SUBSTITUTE(BM773," ","")&amp;SUBSTITUTE(BN773," ",""))</f>
        <v/>
      </c>
    </row>
    <row r="774" spans="1:72" hidden="1">
      <c r="A774" s="49" t="str">
        <f t="shared" si="61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765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5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13" t="str">
        <f t="shared" si="62"/>
        <v>*</v>
      </c>
      <c r="BR774" s="20" t="str">
        <f t="shared" si="63"/>
        <v>*</v>
      </c>
      <c r="BS774" s="244" t="str">
        <f t="shared" si="64"/>
        <v/>
      </c>
      <c r="BT774" s="8" t="str">
        <f>IF(BN774="","",SUBSTITUTE(BM774," ","")&amp;SUBSTITUTE(BN774," ",""))</f>
        <v/>
      </c>
    </row>
    <row r="775" spans="1:72" hidden="1">
      <c r="A775" s="49" t="str">
        <f t="shared" si="61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766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5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13" t="str">
        <f t="shared" si="62"/>
        <v>*</v>
      </c>
      <c r="BR775" s="20" t="str">
        <f t="shared" si="63"/>
        <v>*</v>
      </c>
      <c r="BS775" s="244" t="str">
        <f t="shared" si="64"/>
        <v/>
      </c>
      <c r="BT775" s="8" t="str">
        <f>IF(BN775="","",SUBSTITUTE(BM775," ","")&amp;SUBSTITUTE(BN775," ",""))</f>
        <v/>
      </c>
    </row>
    <row r="776" spans="1:72" hidden="1">
      <c r="A776" s="49" t="str">
        <f t="shared" si="61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767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5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13" t="str">
        <f t="shared" si="62"/>
        <v>*</v>
      </c>
      <c r="BR776" s="20" t="str">
        <f t="shared" si="63"/>
        <v>*</v>
      </c>
      <c r="BS776" s="244" t="str">
        <f t="shared" si="64"/>
        <v/>
      </c>
      <c r="BT776" s="8" t="str">
        <f>IF(BN776="","",SUBSTITUTE(BM776," ","")&amp;SUBSTITUTE(BN776," ",""))</f>
        <v/>
      </c>
    </row>
    <row r="777" spans="1:72" hidden="1">
      <c r="A777" s="49" t="str">
        <f t="shared" si="61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768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5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13" t="str">
        <f t="shared" si="62"/>
        <v>*</v>
      </c>
      <c r="BR777" s="20" t="str">
        <f t="shared" si="63"/>
        <v>*</v>
      </c>
      <c r="BS777" s="244" t="str">
        <f t="shared" si="64"/>
        <v/>
      </c>
      <c r="BT777" s="8" t="str">
        <f>IF(BN777="","",SUBSTITUTE(BM777," ","")&amp;SUBSTITUTE(BN777," ",""))</f>
        <v/>
      </c>
    </row>
    <row r="778" spans="1:72" hidden="1">
      <c r="A778" s="49" t="str">
        <f t="shared" ref="A778:A841" si="6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4">
        <v>769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5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13" t="str">
        <f t="shared" ref="BQ778:BQ804" si="67">IF(OR(B778="",F778=""),"*",AY778/P778)</f>
        <v>*</v>
      </c>
      <c r="BR778" s="20" t="str">
        <f t="shared" ref="BR778:BR804" si="68">IF(OR(B778="",F778=""),"*",BA778/Q778)</f>
        <v>*</v>
      </c>
      <c r="BS778" s="244" t="str">
        <f t="shared" ref="BS778:BS804" si="6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 hidden="1">
      <c r="A779" s="49" t="str">
        <f t="shared" si="66"/>
        <v/>
      </c>
      <c r="B779" s="153"/>
      <c r="C779" s="154" t="str">
        <f>IF(BS_CONTROLE[[#This Row],[DATA]]="","",WEEKNUM(BS_CONTROLE[[#This Row],[DATA]]))</f>
        <v/>
      </c>
      <c r="D779" s="159"/>
      <c r="E779" s="234">
        <v>770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5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13" t="str">
        <f t="shared" si="67"/>
        <v>*</v>
      </c>
      <c r="BR779" s="20" t="str">
        <f t="shared" si="68"/>
        <v>*</v>
      </c>
      <c r="BS779" s="244" t="str">
        <f t="shared" si="69"/>
        <v/>
      </c>
      <c r="BT779" s="8" t="str">
        <f>IF(BN779="","",SUBSTITUTE(BM779," ","")&amp;SUBSTITUTE(BN779," ",""))</f>
        <v/>
      </c>
    </row>
    <row r="780" spans="1:72" hidden="1">
      <c r="A780" s="49" t="str">
        <f t="shared" si="66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771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5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13" t="str">
        <f t="shared" si="67"/>
        <v>*</v>
      </c>
      <c r="BR780" s="20" t="str">
        <f t="shared" si="68"/>
        <v>*</v>
      </c>
      <c r="BS780" s="244" t="str">
        <f t="shared" si="69"/>
        <v/>
      </c>
      <c r="BT780" s="8" t="str">
        <f>IF(BN780="","",SUBSTITUTE(BM780," ","")&amp;SUBSTITUTE(BN780," ",""))</f>
        <v/>
      </c>
    </row>
    <row r="781" spans="1:72" hidden="1">
      <c r="A781" s="49" t="str">
        <f t="shared" si="66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772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5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13" t="str">
        <f t="shared" si="67"/>
        <v>*</v>
      </c>
      <c r="BR781" s="20" t="str">
        <f t="shared" si="68"/>
        <v>*</v>
      </c>
      <c r="BS781" s="244" t="str">
        <f t="shared" si="69"/>
        <v/>
      </c>
      <c r="BT781" s="8" t="str">
        <f>IF(BN781="","",SUBSTITUTE(BM781," ","")&amp;SUBSTITUTE(BN781," ",""))</f>
        <v/>
      </c>
    </row>
    <row r="782" spans="1:72" hidden="1">
      <c r="A782" s="49" t="str">
        <f t="shared" si="66"/>
        <v/>
      </c>
      <c r="B782" s="153"/>
      <c r="C782" s="154" t="str">
        <f>IF(BS_CONTROLE[[#This Row],[DATA]]="","",WEEKNUM(BS_CONTROLE[[#This Row],[DATA]]))</f>
        <v/>
      </c>
      <c r="D782" s="159"/>
      <c r="E782" s="235">
        <v>773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5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13" t="str">
        <f t="shared" si="67"/>
        <v>*</v>
      </c>
      <c r="BR782" s="20" t="str">
        <f t="shared" si="68"/>
        <v>*</v>
      </c>
      <c r="BS782" s="244" t="str">
        <f t="shared" si="69"/>
        <v/>
      </c>
      <c r="BT782" s="8" t="str">
        <f>IF(BN782="","",SUBSTITUTE(BM782," ","")&amp;SUBSTITUTE(BN782," ",""))</f>
        <v/>
      </c>
    </row>
    <row r="783" spans="1:72" hidden="1">
      <c r="A783" s="49" t="str">
        <f t="shared" si="66"/>
        <v/>
      </c>
      <c r="B783" s="153"/>
      <c r="C783" s="154" t="str">
        <f>IF(BS_CONTROLE[[#This Row],[DATA]]="","",WEEKNUM(BS_CONTROLE[[#This Row],[DATA]]))</f>
        <v/>
      </c>
      <c r="D783" s="159"/>
      <c r="E783" s="234">
        <v>774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0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13" t="str">
        <f t="shared" si="67"/>
        <v>*</v>
      </c>
      <c r="BR783" s="20" t="str">
        <f t="shared" si="68"/>
        <v>*</v>
      </c>
      <c r="BS783" s="244" t="str">
        <f t="shared" si="69"/>
        <v/>
      </c>
      <c r="BT783" s="8" t="str">
        <f>IF(BN783="","",SUBSTITUTE(BM783," ","")&amp;SUBSTITUTE(BN783," ",""))</f>
        <v/>
      </c>
    </row>
    <row r="784" spans="1:72" hidden="1">
      <c r="A784" s="49" t="str">
        <f t="shared" si="66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775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0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13" t="str">
        <f t="shared" si="67"/>
        <v>*</v>
      </c>
      <c r="BR784" s="20" t="str">
        <f t="shared" si="68"/>
        <v>*</v>
      </c>
      <c r="BS784" s="244" t="str">
        <f t="shared" si="69"/>
        <v/>
      </c>
      <c r="BT784" s="8" t="str">
        <f>IF(BN784="","",SUBSTITUTE(BM784," ","")&amp;SUBSTITUTE(BN784," ",""))</f>
        <v/>
      </c>
    </row>
    <row r="785" spans="1:72" hidden="1">
      <c r="A785" s="49" t="str">
        <f t="shared" si="66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776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0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13" t="str">
        <f t="shared" si="67"/>
        <v>*</v>
      </c>
      <c r="BR785" s="20" t="str">
        <f t="shared" si="68"/>
        <v>*</v>
      </c>
      <c r="BS785" s="244" t="str">
        <f t="shared" si="69"/>
        <v/>
      </c>
      <c r="BT785" s="8" t="str">
        <f>IF(BN785="","",SUBSTITUTE(BM785," ","")&amp;SUBSTITUTE(BN785," ",""))</f>
        <v/>
      </c>
    </row>
    <row r="786" spans="1:72" hidden="1">
      <c r="A786" s="49" t="str">
        <f t="shared" si="66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777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0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13" t="str">
        <f t="shared" si="67"/>
        <v>*</v>
      </c>
      <c r="BR786" s="20" t="str">
        <f t="shared" si="68"/>
        <v>*</v>
      </c>
      <c r="BS786" s="244" t="str">
        <f t="shared" si="69"/>
        <v/>
      </c>
      <c r="BT786" s="8" t="str">
        <f>IF(BN786="","",SUBSTITUTE(BM786," ","")&amp;SUBSTITUTE(BN786," ",""))</f>
        <v/>
      </c>
    </row>
    <row r="787" spans="1:72" hidden="1">
      <c r="A787" s="49" t="str">
        <f t="shared" si="66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778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0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13" t="str">
        <f t="shared" si="67"/>
        <v>*</v>
      </c>
      <c r="BR787" s="242" t="str">
        <f t="shared" si="68"/>
        <v>*</v>
      </c>
      <c r="BS787" s="49" t="str">
        <f t="shared" si="69"/>
        <v/>
      </c>
      <c r="BT787" s="8" t="str">
        <f>IF(BN787="","",SUBSTITUTE(BM787," ","")&amp;SUBSTITUTE(BN787," ",""))</f>
        <v/>
      </c>
    </row>
    <row r="788" spans="1:72" hidden="1">
      <c r="A788" s="49" t="str">
        <f t="shared" si="66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779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0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13" t="str">
        <f t="shared" si="67"/>
        <v>*</v>
      </c>
      <c r="BR788" s="242" t="str">
        <f t="shared" si="68"/>
        <v>*</v>
      </c>
      <c r="BS788" s="49" t="str">
        <f t="shared" si="69"/>
        <v/>
      </c>
      <c r="BT788" s="8" t="str">
        <f>IF(BN788="","",SUBSTITUTE(BM788," ","")&amp;SUBSTITUTE(BN788," ",""))</f>
        <v/>
      </c>
    </row>
    <row r="789" spans="1:72" hidden="1">
      <c r="A789" s="49" t="str">
        <f t="shared" si="66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780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0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13" t="str">
        <f t="shared" si="67"/>
        <v>*</v>
      </c>
      <c r="BR789" s="242" t="str">
        <f t="shared" si="68"/>
        <v>*</v>
      </c>
      <c r="BS789" s="49" t="str">
        <f t="shared" si="69"/>
        <v/>
      </c>
      <c r="BT789" s="8" t="str">
        <f>IF(BN789="","",SUBSTITUTE(BM789," ","")&amp;SUBSTITUTE(BN789," ",""))</f>
        <v/>
      </c>
    </row>
    <row r="790" spans="1:72" hidden="1">
      <c r="A790" s="49" t="str">
        <f t="shared" si="66"/>
        <v/>
      </c>
      <c r="B790" s="153"/>
      <c r="C790" s="154" t="str">
        <f>IF(BS_CONTROLE[[#This Row],[DATA]]="","",WEEKNUM(BS_CONTROLE[[#This Row],[DATA]]))</f>
        <v/>
      </c>
      <c r="D790" s="155"/>
      <c r="E790" s="234">
        <v>781</v>
      </c>
      <c r="F790" s="140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0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13" t="str">
        <f t="shared" si="67"/>
        <v>*</v>
      </c>
      <c r="BR790" s="242" t="str">
        <f t="shared" si="68"/>
        <v>*</v>
      </c>
      <c r="BS790" s="49" t="str">
        <f t="shared" si="69"/>
        <v/>
      </c>
    </row>
    <row r="791" spans="1:72" hidden="1">
      <c r="A791" s="49" t="str">
        <f t="shared" si="66"/>
        <v/>
      </c>
      <c r="B791" s="153"/>
      <c r="C791" s="154" t="str">
        <f>IF(BS_CONTROLE[[#This Row],[DATA]]="","",WEEKNUM(BS_CONTROLE[[#This Row],[DATA]]))</f>
        <v/>
      </c>
      <c r="D791" s="226"/>
      <c r="E791" s="234">
        <v>782</v>
      </c>
      <c r="F791" s="228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29"/>
      <c r="AB791" s="230"/>
      <c r="AC791" s="230"/>
      <c r="AD791" s="231"/>
      <c r="AE791" s="229"/>
      <c r="AF791" s="229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0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13" t="str">
        <f t="shared" si="67"/>
        <v>*</v>
      </c>
      <c r="BR791" s="242" t="str">
        <f t="shared" si="68"/>
        <v>*</v>
      </c>
      <c r="BS791" s="49" t="str">
        <f t="shared" si="69"/>
        <v/>
      </c>
    </row>
    <row r="792" spans="1:72" hidden="1">
      <c r="A792" s="49" t="str">
        <f t="shared" si="66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783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0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13" t="str">
        <f t="shared" si="67"/>
        <v>*</v>
      </c>
      <c r="BR792" s="242" t="str">
        <f t="shared" si="68"/>
        <v>*</v>
      </c>
      <c r="BS792" s="49" t="str">
        <f t="shared" si="69"/>
        <v/>
      </c>
    </row>
    <row r="793" spans="1:72" hidden="1">
      <c r="A793" s="49" t="str">
        <f t="shared" si="66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784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0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13" t="str">
        <f t="shared" si="67"/>
        <v>*</v>
      </c>
      <c r="BR793" s="242" t="str">
        <f t="shared" si="68"/>
        <v>*</v>
      </c>
      <c r="BS793" s="49" t="str">
        <f t="shared" si="69"/>
        <v/>
      </c>
    </row>
    <row r="794" spans="1:72" hidden="1">
      <c r="A794" s="49" t="str">
        <f t="shared" si="66"/>
        <v/>
      </c>
      <c r="B794" s="153"/>
      <c r="C794" s="154" t="str">
        <f>IF(BS_CONTROLE[[#This Row],[DATA]]="","",WEEKNUM(BS_CONTROLE[[#This Row],[DATA]]))</f>
        <v/>
      </c>
      <c r="D794" s="226"/>
      <c r="E794" s="235">
        <v>785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0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13" t="str">
        <f t="shared" si="67"/>
        <v>*</v>
      </c>
      <c r="BR794" s="242" t="str">
        <f t="shared" si="68"/>
        <v>*</v>
      </c>
      <c r="BS794" s="49" t="str">
        <f t="shared" si="69"/>
        <v/>
      </c>
    </row>
    <row r="795" spans="1:72" hidden="1">
      <c r="A795" s="49" t="str">
        <f t="shared" si="66"/>
        <v/>
      </c>
      <c r="B795" s="153"/>
      <c r="C795" s="154" t="str">
        <f>IF(BS_CONTROLE[[#This Row],[DATA]]="","",WEEKNUM(BS_CONTROLE[[#This Row],[DATA]]))</f>
        <v/>
      </c>
      <c r="D795" s="226"/>
      <c r="E795" s="234">
        <v>786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0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13" t="str">
        <f t="shared" si="67"/>
        <v>*</v>
      </c>
      <c r="BR795" s="242" t="str">
        <f t="shared" si="68"/>
        <v>*</v>
      </c>
      <c r="BS795" s="49" t="str">
        <f t="shared" si="69"/>
        <v/>
      </c>
    </row>
    <row r="796" spans="1:72" hidden="1">
      <c r="A796" s="49" t="str">
        <f t="shared" si="66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787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0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13" t="str">
        <f t="shared" si="67"/>
        <v>*</v>
      </c>
      <c r="BR796" s="242" t="str">
        <f t="shared" si="68"/>
        <v>*</v>
      </c>
      <c r="BS796" s="49" t="str">
        <f t="shared" si="69"/>
        <v/>
      </c>
    </row>
    <row r="797" spans="1:72" hidden="1">
      <c r="A797" s="49" t="str">
        <f t="shared" si="66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788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0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13" t="str">
        <f t="shared" si="67"/>
        <v>*</v>
      </c>
      <c r="BR797" s="242" t="str">
        <f t="shared" si="68"/>
        <v>*</v>
      </c>
      <c r="BS797" s="49" t="str">
        <f t="shared" si="69"/>
        <v/>
      </c>
    </row>
    <row r="798" spans="1:72" hidden="1">
      <c r="A798" s="49" t="str">
        <f t="shared" si="66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789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0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13" t="str">
        <f t="shared" si="67"/>
        <v>*</v>
      </c>
      <c r="BR798" s="242" t="str">
        <f t="shared" si="68"/>
        <v>*</v>
      </c>
      <c r="BS798" s="49" t="str">
        <f t="shared" si="69"/>
        <v/>
      </c>
    </row>
    <row r="799" spans="1:72" hidden="1">
      <c r="A799" s="49" t="str">
        <f t="shared" si="66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790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0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13" t="str">
        <f t="shared" si="67"/>
        <v>*</v>
      </c>
      <c r="BR799" s="242" t="str">
        <f t="shared" si="68"/>
        <v>*</v>
      </c>
      <c r="BS799" s="49" t="str">
        <f t="shared" si="69"/>
        <v/>
      </c>
    </row>
    <row r="800" spans="1:72" hidden="1">
      <c r="A800" s="49" t="str">
        <f t="shared" si="66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791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0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13" t="str">
        <f t="shared" si="67"/>
        <v>*</v>
      </c>
      <c r="BR800" s="242" t="str">
        <f t="shared" si="68"/>
        <v>*</v>
      </c>
      <c r="BS800" s="49" t="str">
        <f t="shared" si="69"/>
        <v/>
      </c>
    </row>
    <row r="801" spans="1:71" hidden="1">
      <c r="A801" s="49" t="str">
        <f t="shared" si="66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792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0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13" t="str">
        <f t="shared" si="67"/>
        <v>*</v>
      </c>
      <c r="BR801" s="242" t="str">
        <f t="shared" si="68"/>
        <v>*</v>
      </c>
      <c r="BS801" s="49" t="str">
        <f t="shared" si="69"/>
        <v/>
      </c>
    </row>
    <row r="802" spans="1:71" hidden="1">
      <c r="A802" s="49" t="str">
        <f t="shared" si="66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793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0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13" t="str">
        <f t="shared" si="67"/>
        <v>*</v>
      </c>
      <c r="BR802" s="242" t="str">
        <f t="shared" si="68"/>
        <v>*</v>
      </c>
      <c r="BS802" s="49" t="str">
        <f t="shared" si="69"/>
        <v/>
      </c>
    </row>
    <row r="803" spans="1:71" hidden="1">
      <c r="A803" s="49" t="str">
        <f t="shared" si="66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794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0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13" t="str">
        <f t="shared" si="67"/>
        <v>*</v>
      </c>
      <c r="BR803" s="242" t="str">
        <f t="shared" si="68"/>
        <v>*</v>
      </c>
      <c r="BS803" s="49" t="str">
        <f t="shared" si="69"/>
        <v/>
      </c>
    </row>
    <row r="804" spans="1:71" hidden="1">
      <c r="A804" s="202" t="str">
        <f t="shared" si="66"/>
        <v/>
      </c>
      <c r="B804" s="157"/>
      <c r="C804" s="158" t="str">
        <f>IF(BS_CONTROLE[[#This Row],[DATA]]="","",WEEKNUM(BS_CONTROLE[[#This Row],[DATA]]))</f>
        <v/>
      </c>
      <c r="D804" s="226"/>
      <c r="E804" s="234">
        <v>795</v>
      </c>
      <c r="F804" s="228"/>
      <c r="G804" s="203" t="str">
        <f>IF(D804="","*",VLOOKUP(F804,BS_ATIVIDADE[#Data],3,FALSE))</f>
        <v>*</v>
      </c>
      <c r="H804" s="198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4"/>
      <c r="P804" s="204"/>
      <c r="Q804" s="162"/>
      <c r="R804" s="205" t="str">
        <f>IFERROR(_xlfn.XLOOKUP(F804, BS_ATIVIDADE[ATIVIDADE],BS_ATIVIDADE[UNIDADE] ), "*")</f>
        <v>*</v>
      </c>
      <c r="S804" s="22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6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29"/>
      <c r="AB804" s="230"/>
      <c r="AC804" s="230"/>
      <c r="AD804" s="231"/>
      <c r="AE804" s="229"/>
      <c r="AF804" s="229"/>
      <c r="AG804" s="161"/>
      <c r="AH804" s="207"/>
      <c r="AI804" s="14" t="str">
        <f>IF(BS_CONTROLE[[#This Row],[Atividade]]=0, "-", BS_CONTROLE[[#This Row],[Atividade]])</f>
        <v>-</v>
      </c>
      <c r="AJ804" s="208" t="str">
        <f>IF(BS_CONTROLE[[#This Row],[Atividade]]=0, "-", BS_CONTROLE[[#This Row],[Atividade]])</f>
        <v>-</v>
      </c>
      <c r="AK804" s="209">
        <f>BS_CONTROLE[[#This Row],[Local - Partida]]</f>
        <v>0</v>
      </c>
      <c r="AL804" s="209">
        <f>BS_CONTROLE[[#This Row],[Local - Encerramento]]</f>
        <v>0</v>
      </c>
      <c r="AM804" s="210" t="str">
        <f>IF(BS_CONTROLE[[#This Row],[Entre - Estações]]=0, "-", BS_CONTROLE[[#This Row],[Entre - Estações]])</f>
        <v>-</v>
      </c>
      <c r="AN804" s="211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2"/>
      <c r="AS804" s="212"/>
      <c r="AT804" s="212"/>
      <c r="AU804" s="213"/>
      <c r="AV804" s="213"/>
      <c r="AW804" s="213"/>
      <c r="AX804" s="213"/>
      <c r="AY804" s="214" t="str">
        <f t="shared" si="70"/>
        <v>*</v>
      </c>
      <c r="AZ804" s="215"/>
      <c r="BA804" s="216"/>
      <c r="BB804" s="205" t="str">
        <f>IFERROR(_xlfn.XLOOKUP(AI804, BS_ATIVIDADE[ATIVIDADE],BS_ATIVIDADE[UNIDADE] ), "*")</f>
        <v>*</v>
      </c>
      <c r="BC804" s="22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6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1">
        <f>BS_CONTROLE[[#This Row],[Responsavel pelo boletim]]</f>
        <v>0</v>
      </c>
      <c r="BG804" s="239">
        <f>BS_CONTROLE[[#This Row],[Responsavel pelo boletim]]</f>
        <v>0</v>
      </c>
      <c r="BH804" s="218"/>
      <c r="BI804" s="218"/>
      <c r="BJ804" s="218"/>
      <c r="BK804" s="219"/>
      <c r="BL804" s="217"/>
      <c r="BM804" s="220"/>
      <c r="BN804" s="220"/>
      <c r="BO804" s="220"/>
      <c r="BP804" s="241" t="str">
        <f>IF(AND(BQ804&lt;1,BR804&lt;1),"Produção e Intervalo",IF(BQ804&lt;1,"Intervalo",IF(BR804&lt;1,"Produção","")))</f>
        <v/>
      </c>
      <c r="BQ804" s="221" t="str">
        <f t="shared" si="67"/>
        <v>*</v>
      </c>
      <c r="BR804" s="243" t="str">
        <f t="shared" si="68"/>
        <v>*</v>
      </c>
      <c r="BS804" s="202" t="str">
        <f t="shared" si="69"/>
        <v/>
      </c>
    </row>
    <row r="1430" spans="23:23">
      <c r="W1430" s="192"/>
    </row>
  </sheetData>
  <protectedRanges>
    <protectedRange sqref="V9:W9 V13:W13 V11:W11 V40:W40 V61:W61" name="Range1_1_6_2"/>
    <protectedRange sqref="AA18:AE18 AA102:AE104 AA101:AC101 AE101 AE114 AA114:AC114 AA96:AE100 AA110:AE113 AA108:AE108 AA106:AE106 AC105:AE105 AC109 AC130:AE130 AC133 AA134:AE137 AA116:AE129 AC175 AC182 AC191:AC192 AC207 AA217:AE217 AC235" name="Range1_1_7_35_1"/>
    <protectedRange sqref="AF18 AF96:AF106 AF110:AF114 AF108 AF134:AF137 AF116:AF130 AF217" name="Range1_1_8_28"/>
    <protectedRange sqref="AE197:AF197 AE214:AF214 AE229:AF229" name="Range1_1_7_3"/>
    <protectedRange sqref="AA48:AA49 AA54:AA55 AA109 AA107 AA105 AA130:AA133 AA175 AA182 AA192 AA207 AA235 AA57:AA59 AA77:AA80" name="Range1_1_7_1_1"/>
    <protectedRange sqref="AB48:AE49 AB54:AE55 AB109 AD101 AD114 AB107:AE107 AB105 AD109:AE109 AB130 AB133 AD133:AE133 AB131:AE132 AB175 AD175:AE175 AB182 AD182:AE182 AB192 AD192:AE192 AB207 AD207:AE207 AB235 AD235:AE235 AB57:AE59 AB77:AE80" name="Range1_1_7_34_2"/>
    <protectedRange sqref="AF48:AF49 AF54:AF55 AF109 AF107 AF131:AF133 AF175 AF182 AF192 AF207 AF235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8" name="Range1_1_6_4"/>
    <protectedRange sqref="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5 Y2:Z5 Y192:Z192 Z211:Z214 Y209:Z209 Z203:Z208 Y194:Z202 Z218:Z229 Y218:Y220 Y222:Y228 Y215:Z217 Y225:Z231 Y240:Z240 Z239 Z232:Z237 Y232:Y239 Y242:Z784 Y9:Z9 Y13:Z14 Y34:Z36 Y16:Z25 Y28:Z28 Y11:Z11 Y42:Z42 Z46 Y37:Y41 Z43:Z44 Y43:Y47 Y73:Z83 Y85:Z190 Y48:Z65">
    <cfRule type="cellIs" dxfId="438" priority="43165" operator="equal">
      <formula>"OPORTUNIDADE"</formula>
    </cfRule>
  </conditionalFormatting>
  <conditionalFormatting sqref="Z786 Y192:Z192 Z211:Z214 Y209:Z209 Z203:Z208 Y194:Z202 Z218:Z229 Y218:Y220 Y222:Y228 Y215:Z217 Y225:Z231 Y240:Z240 Z239 Z232:Z237 Y232:Y239 Y242:Z785 Y9:Z9 Y13:Z14 Y34:Z36 Y16:Z25 Y28:Z28 Y11:Z11 Y42:Z42 Z46 Y37:Y41 Z43:Z44 Y43:Y47 Y73:Z83 Y85:Z190 Y48:Z65">
    <cfRule type="cellIs" dxfId="437" priority="751" operator="equal">
      <formula>"NÃO"</formula>
    </cfRule>
    <cfRule type="cellIs" dxfId="436" priority="752" operator="equal">
      <formula>"SIM"</formula>
    </cfRule>
  </conditionalFormatting>
  <conditionalFormatting sqref="AZ9 AZ326:AZ784 AZ13:AZ14 AZ34:AZ324 AZ16:AZ25 AZ28 AZ11">
    <cfRule type="expression" dxfId="435" priority="43207">
      <formula>#REF!=1</formula>
    </cfRule>
  </conditionalFormatting>
  <conditionalFormatting sqref="BF64 U9 U65:U786 BE9 AY9 AY13:AY14 BE13:BE14 U13:U14 U34:U63 BE34:BE804 AY34:AY804 U16:U25 BE16:BE25 AY16:AY25 AY28 BE28 U28 AY11 BE11 U11">
    <cfRule type="cellIs" dxfId="434" priority="43191" operator="equal">
      <formula>"ERRO"</formula>
    </cfRule>
  </conditionalFormatting>
  <conditionalFormatting sqref="BQ161:BQ788 BQ13 BQ34:BQ159 BQ17:BQ25 BQ11">
    <cfRule type="cellIs" dxfId="433" priority="43186" operator="equal">
      <formula>"Produção e Intervalo"</formula>
    </cfRule>
    <cfRule type="cellIs" dxfId="432" priority="43187" operator="equal">
      <formula>"Aderente"</formula>
    </cfRule>
    <cfRule type="cellIs" dxfId="431" priority="43188" operator="equal">
      <formula>"Intervalo"</formula>
    </cfRule>
    <cfRule type="cellIs" dxfId="430" priority="43189" operator="equal">
      <formula>"Produção"</formula>
    </cfRule>
    <cfRule type="cellIs" dxfId="429" priority="43190" operator="equal">
      <formula>"ERRO"</formula>
    </cfRule>
  </conditionalFormatting>
  <conditionalFormatting sqref="BR9:BS9 BR13:BS14 BR36:BS804 BR34:BR35 BS29:BS35 BR16:BS26 BR28:BS28 BR11:BS11 BS6:BS16 BS27">
    <cfRule type="cellIs" dxfId="428" priority="43168" operator="equal">
      <formula>"*"</formula>
    </cfRule>
    <cfRule type="cellIs" dxfId="427" priority="43169" operator="greaterThanOrEqual">
      <formula>1</formula>
    </cfRule>
    <cfRule type="cellIs" dxfId="426" priority="43170" operator="lessThan">
      <formula>1</formula>
    </cfRule>
  </conditionalFormatting>
  <conditionalFormatting sqref="BH787 BH9 BH34:BI35 BH410:BH784 BH13:BH14 BH16:BH25 BH28 BH11 BH36:BH407">
    <cfRule type="iconSet" priority="44991">
      <iconSet showValue="0">
        <cfvo type="percent" val="0"/>
        <cfvo type="num" val="1"/>
        <cfvo type="num" val="1" gte="0"/>
      </iconSet>
    </cfRule>
    <cfRule type="iconSet" priority="44992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55:BK79 BK42:BK43 BK82:BK804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J60:BJ6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25" priority="45008">
      <formula>#REF!=1</formula>
    </cfRule>
  </conditionalFormatting>
  <conditionalFormatting sqref="BP108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2 BK55:BK57 BK59:BK60 BK48 BK69:BK78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5 BK82:BK85">
    <cfRule type="iconSet" priority="45023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8 BP34:BP35 BP10:BP14 BP48:BP49 BP42 BP52:BP85">
    <cfRule type="iconSet" priority="45042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78">
      <iconSet showValue="0">
        <cfvo type="percent" val="0"/>
        <cfvo type="num" val="1"/>
        <cfvo type="num" val="1" gte="0"/>
      </iconSet>
    </cfRule>
  </conditionalFormatting>
  <conditionalFormatting sqref="BJ131:BK131 BJ124:BJ130 BJ132:BJ140 BJ142 BJ118:BJ122 BJ179:BJ190 BJ171:BJ177 BJ144:BJ168 BJ192:BJ332 BH408:BH409 BJ334:BJ407 BJ409:BJ784 BJ13:BJ14 BJ16:BJ25 BJ28 BJ11 BJ9:BK9 BJ34:BJ35 BJ43:BK43 BJ37:BJ59 BJ62:BJ116">
    <cfRule type="iconSet" priority="4508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24" priority="589" operator="equal">
      <formula>"OPORTUNIDADE"</formula>
    </cfRule>
  </conditionalFormatting>
  <conditionalFormatting sqref="Z191">
    <cfRule type="cellIs" dxfId="423" priority="587" operator="equal">
      <formula>"NÃO"</formula>
    </cfRule>
    <cfRule type="cellIs" dxfId="422" priority="588" operator="equal">
      <formula>"SIM"</formula>
    </cfRule>
  </conditionalFormatting>
  <conditionalFormatting sqref="Z193">
    <cfRule type="cellIs" dxfId="421" priority="586" operator="equal">
      <formula>"OPORTUNIDADE"</formula>
    </cfRule>
  </conditionalFormatting>
  <conditionalFormatting sqref="Z193">
    <cfRule type="cellIs" dxfId="420" priority="584" operator="equal">
      <formula>"NÃO"</formula>
    </cfRule>
    <cfRule type="cellIs" dxfId="419" priority="585" operator="equal">
      <formula>"SIM"</formula>
    </cfRule>
  </conditionalFormatting>
  <conditionalFormatting sqref="BP18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418" priority="579" operator="equal">
      <formula>"OPORTUNIDADE"</formula>
    </cfRule>
  </conditionalFormatting>
  <conditionalFormatting sqref="Y191">
    <cfRule type="cellIs" dxfId="417" priority="577" operator="equal">
      <formula>"NÃO"</formula>
    </cfRule>
    <cfRule type="cellIs" dxfId="416" priority="578" operator="equal">
      <formula>"SIM"</formula>
    </cfRule>
  </conditionalFormatting>
  <conditionalFormatting sqref="Y193">
    <cfRule type="cellIs" dxfId="415" priority="576" operator="equal">
      <formula>"OPORTUNIDADE"</formula>
    </cfRule>
  </conditionalFormatting>
  <conditionalFormatting sqref="Y193">
    <cfRule type="cellIs" dxfId="414" priority="574" operator="equal">
      <formula>"NÃO"</formula>
    </cfRule>
    <cfRule type="cellIs" dxfId="413" priority="575" operator="equal">
      <formula>"SIM"</formula>
    </cfRule>
  </conditionalFormatting>
  <conditionalFormatting sqref="BP180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412" priority="525" operator="equal">
      <formula>"OPORTUNIDADE"</formula>
    </cfRule>
  </conditionalFormatting>
  <conditionalFormatting sqref="Z210">
    <cfRule type="cellIs" dxfId="411" priority="523" operator="equal">
      <formula>"NÃO"</formula>
    </cfRule>
    <cfRule type="cellIs" dxfId="410" priority="524" operator="equal">
      <formula>"SIM"</formula>
    </cfRule>
  </conditionalFormatting>
  <conditionalFormatting sqref="Y210:Y214">
    <cfRule type="cellIs" dxfId="409" priority="522" operator="equal">
      <formula>"OPORTUNIDADE"</formula>
    </cfRule>
  </conditionalFormatting>
  <conditionalFormatting sqref="Y210:Y214">
    <cfRule type="cellIs" dxfId="408" priority="520" operator="equal">
      <formula>"NÃO"</formula>
    </cfRule>
    <cfRule type="cellIs" dxfId="407" priority="521" operator="equal">
      <formula>"SIM"</formula>
    </cfRule>
  </conditionalFormatting>
  <conditionalFormatting sqref="Y208">
    <cfRule type="cellIs" dxfId="406" priority="519" operator="equal">
      <formula>"OPORTUNIDADE"</formula>
    </cfRule>
  </conditionalFormatting>
  <conditionalFormatting sqref="Y208">
    <cfRule type="cellIs" dxfId="405" priority="517" operator="equal">
      <formula>"NÃO"</formula>
    </cfRule>
    <cfRule type="cellIs" dxfId="404" priority="518" operator="equal">
      <formula>"SIM"</formula>
    </cfRule>
  </conditionalFormatting>
  <conditionalFormatting sqref="Y207">
    <cfRule type="cellIs" dxfId="403" priority="516" operator="equal">
      <formula>"OPORTUNIDADE"</formula>
    </cfRule>
  </conditionalFormatting>
  <conditionalFormatting sqref="Y207">
    <cfRule type="cellIs" dxfId="402" priority="514" operator="equal">
      <formula>"NÃO"</formula>
    </cfRule>
    <cfRule type="cellIs" dxfId="401" priority="515" operator="equal">
      <formula>"SIM"</formula>
    </cfRule>
  </conditionalFormatting>
  <conditionalFormatting sqref="Y206">
    <cfRule type="cellIs" dxfId="400" priority="513" operator="equal">
      <formula>"OPORTUNIDADE"</formula>
    </cfRule>
  </conditionalFormatting>
  <conditionalFormatting sqref="Y206">
    <cfRule type="cellIs" dxfId="399" priority="511" operator="equal">
      <formula>"NÃO"</formula>
    </cfRule>
    <cfRule type="cellIs" dxfId="398" priority="512" operator="equal">
      <formula>"SIM"</formula>
    </cfRule>
  </conditionalFormatting>
  <conditionalFormatting sqref="Y205">
    <cfRule type="cellIs" dxfId="397" priority="510" operator="equal">
      <formula>"OPORTUNIDADE"</formula>
    </cfRule>
  </conditionalFormatting>
  <conditionalFormatting sqref="Y205">
    <cfRule type="cellIs" dxfId="396" priority="508" operator="equal">
      <formula>"NÃO"</formula>
    </cfRule>
    <cfRule type="cellIs" dxfId="395" priority="509" operator="equal">
      <formula>"SIM"</formula>
    </cfRule>
  </conditionalFormatting>
  <conditionalFormatting sqref="Y204">
    <cfRule type="cellIs" dxfId="394" priority="507" operator="equal">
      <formula>"OPORTUNIDADE"</formula>
    </cfRule>
  </conditionalFormatting>
  <conditionalFormatting sqref="Y204">
    <cfRule type="cellIs" dxfId="393" priority="505" operator="equal">
      <formula>"NÃO"</formula>
    </cfRule>
    <cfRule type="cellIs" dxfId="392" priority="506" operator="equal">
      <formula>"SIM"</formula>
    </cfRule>
  </conditionalFormatting>
  <conditionalFormatting sqref="Y203">
    <cfRule type="cellIs" dxfId="391" priority="504" operator="equal">
      <formula>"OPORTUNIDADE"</formula>
    </cfRule>
  </conditionalFormatting>
  <conditionalFormatting sqref="Y203">
    <cfRule type="cellIs" dxfId="390" priority="502" operator="equal">
      <formula>"NÃO"</formula>
    </cfRule>
    <cfRule type="cellIs" dxfId="389" priority="503" operator="equal">
      <formula>"SIM"</formula>
    </cfRule>
  </conditionalFormatting>
  <conditionalFormatting sqref="BQ160">
    <cfRule type="cellIs" dxfId="388" priority="497" operator="equal">
      <formula>"Produção e Intervalo"</formula>
    </cfRule>
    <cfRule type="cellIs" dxfId="387" priority="498" operator="equal">
      <formula>"Aderente"</formula>
    </cfRule>
    <cfRule type="cellIs" dxfId="386" priority="499" operator="equal">
      <formula>"Intervalo"</formula>
    </cfRule>
    <cfRule type="cellIs" dxfId="385" priority="500" operator="equal">
      <formula>"Produção"</formula>
    </cfRule>
    <cfRule type="cellIs" dxfId="384" priority="501" operator="equal">
      <formula>"ERRO"</formula>
    </cfRule>
  </conditionalFormatting>
  <conditionalFormatting sqref="BJ169:BK16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83" priority="490" operator="equal">
      <formula>"OPORTUNIDADE"</formula>
    </cfRule>
  </conditionalFormatting>
  <conditionalFormatting sqref="Y221">
    <cfRule type="cellIs" dxfId="382" priority="488" operator="equal">
      <formula>"NÃO"</formula>
    </cfRule>
    <cfRule type="cellIs" dxfId="381" priority="489" operator="equal">
      <formula>"SIM"</formula>
    </cfRule>
  </conditionalFormatting>
  <conditionalFormatting sqref="Y229">
    <cfRule type="cellIs" dxfId="380" priority="484" operator="equal">
      <formula>"OPORTUNIDADE"</formula>
    </cfRule>
  </conditionalFormatting>
  <conditionalFormatting sqref="Y229">
    <cfRule type="cellIs" dxfId="379" priority="482" operator="equal">
      <formula>"NÃO"</formula>
    </cfRule>
    <cfRule type="cellIs" dxfId="378" priority="483" operator="equal">
      <formula>"SIM"</formula>
    </cfRule>
  </conditionalFormatting>
  <conditionalFormatting sqref="BP21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77" priority="465" operator="equal">
      <formula>"OPORTUNIDADE"</formula>
    </cfRule>
  </conditionalFormatting>
  <conditionalFormatting sqref="Y241:Z241">
    <cfRule type="cellIs" dxfId="376" priority="463" operator="equal">
      <formula>"NÃO"</formula>
    </cfRule>
    <cfRule type="cellIs" dxfId="375" priority="464" operator="equal">
      <formula>"SIM"</formula>
    </cfRule>
  </conditionalFormatting>
  <conditionalFormatting sqref="BP2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74" priority="458" operator="equal">
      <formula>"OPORTUNIDADE"</formula>
    </cfRule>
  </conditionalFormatting>
  <conditionalFormatting sqref="Z238">
    <cfRule type="cellIs" dxfId="373" priority="456" operator="equal">
      <formula>"NÃO"</formula>
    </cfRule>
    <cfRule type="cellIs" dxfId="372" priority="457" operator="equal">
      <formula>"SIM"</formula>
    </cfRule>
  </conditionalFormatting>
  <conditionalFormatting sqref="BK2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71" priority="407" operator="equal">
      <formula>"OPORTUNIDADE"</formula>
    </cfRule>
  </conditionalFormatting>
  <conditionalFormatting sqref="Y6:Y7">
    <cfRule type="cellIs" dxfId="370" priority="405" operator="equal">
      <formula>"NÃO"</formula>
    </cfRule>
    <cfRule type="cellIs" dxfId="369" priority="406" operator="equal">
      <formula>"SIM"</formula>
    </cfRule>
  </conditionalFormatting>
  <conditionalFormatting sqref="Z7">
    <cfRule type="cellIs" dxfId="368" priority="391" operator="equal">
      <formula>"OPORTUNIDADE"</formula>
    </cfRule>
  </conditionalFormatting>
  <conditionalFormatting sqref="Z7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AZ7">
    <cfRule type="expression" dxfId="365" priority="401">
      <formula>#REF!=1</formula>
    </cfRule>
  </conditionalFormatting>
  <conditionalFormatting sqref="BE7 U7 AY7">
    <cfRule type="cellIs" dxfId="364" priority="400" operator="equal">
      <formula>"ERRO"</formula>
    </cfRule>
  </conditionalFormatting>
  <conditionalFormatting sqref="BP7">
    <cfRule type="cellIs" dxfId="363" priority="395" operator="equal">
      <formula>"Produção e Intervalo"</formula>
    </cfRule>
    <cfRule type="cellIs" dxfId="362" priority="396" operator="equal">
      <formula>"Aderente"</formula>
    </cfRule>
    <cfRule type="cellIs" dxfId="361" priority="397" operator="equal">
      <formula>"Intervalo"</formula>
    </cfRule>
    <cfRule type="cellIs" dxfId="360" priority="398" operator="equal">
      <formula>"Produção"</formula>
    </cfRule>
    <cfRule type="cellIs" dxfId="359" priority="399" operator="equal">
      <formula>"ERRO"</formula>
    </cfRule>
  </conditionalFormatting>
  <conditionalFormatting sqref="BQ7:BR7">
    <cfRule type="cellIs" dxfId="358" priority="392" operator="equal">
      <formula>"*"</formula>
    </cfRule>
    <cfRule type="cellIs" dxfId="357" priority="393" operator="greaterThanOrEqual">
      <formula>1</formula>
    </cfRule>
    <cfRule type="cellIs" dxfId="356" priority="394" operator="lessThan">
      <formula>1</formula>
    </cfRule>
  </conditionalFormatting>
  <conditionalFormatting sqref="BH7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6">
    <cfRule type="cellIs" dxfId="355" priority="373" operator="equal">
      <formula>"OPORTUNIDADE"</formula>
    </cfRule>
  </conditionalFormatting>
  <conditionalFormatting sqref="Z6">
    <cfRule type="cellIs" dxfId="354" priority="371" operator="equal">
      <formula>"NÃO"</formula>
    </cfRule>
    <cfRule type="cellIs" dxfId="353" priority="372" operator="equal">
      <formula>"SIM"</formula>
    </cfRule>
  </conditionalFormatting>
  <conditionalFormatting sqref="AZ6">
    <cfRule type="expression" dxfId="352" priority="383">
      <formula>#REF!=1</formula>
    </cfRule>
  </conditionalFormatting>
  <conditionalFormatting sqref="U6 AY6 BE6">
    <cfRule type="cellIs" dxfId="351" priority="382" operator="equal">
      <formula>"ERRO"</formula>
    </cfRule>
  </conditionalFormatting>
  <conditionalFormatting sqref="BP6">
    <cfRule type="cellIs" dxfId="350" priority="377" operator="equal">
      <formula>"Produção e Intervalo"</formula>
    </cfRule>
    <cfRule type="cellIs" dxfId="349" priority="378" operator="equal">
      <formula>"Aderente"</formula>
    </cfRule>
    <cfRule type="cellIs" dxfId="348" priority="379" operator="equal">
      <formula>"Intervalo"</formula>
    </cfRule>
    <cfRule type="cellIs" dxfId="347" priority="380" operator="equal">
      <formula>"Produção"</formula>
    </cfRule>
    <cfRule type="cellIs" dxfId="346" priority="381" operator="equal">
      <formula>"ERRO"</formula>
    </cfRule>
  </conditionalFormatting>
  <conditionalFormatting sqref="BQ6:BR6">
    <cfRule type="cellIs" dxfId="345" priority="374" operator="equal">
      <formula>"*"</formula>
    </cfRule>
    <cfRule type="cellIs" dxfId="344" priority="375" operator="greaterThanOrEqual">
      <formula>1</formula>
    </cfRule>
    <cfRule type="cellIs" dxfId="343" priority="376" operator="lessThan">
      <formula>1</formula>
    </cfRule>
  </conditionalFormatting>
  <conditionalFormatting sqref="BI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86">
      <iconSet showValue="0">
        <cfvo type="percent" val="0"/>
        <cfvo type="num" val="1"/>
        <cfvo type="num" val="1" gte="0"/>
      </iconSet>
    </cfRule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368">
      <iconSet showValue="0">
        <cfvo type="percent" val="0"/>
        <cfvo type="num" val="1"/>
        <cfvo type="num" val="1" gte="0"/>
      </iconSet>
    </cfRule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Z8">
    <cfRule type="cellIs" dxfId="342" priority="355" operator="equal">
      <formula>"OPORTUNIDADE"</formula>
    </cfRule>
  </conditionalFormatting>
  <conditionalFormatting sqref="Z8">
    <cfRule type="cellIs" dxfId="341" priority="353" operator="equal">
      <formula>"NÃO"</formula>
    </cfRule>
    <cfRule type="cellIs" dxfId="340" priority="354" operator="equal">
      <formula>"SIM"</formula>
    </cfRule>
  </conditionalFormatting>
  <conditionalFormatting sqref="AZ8">
    <cfRule type="expression" dxfId="339" priority="365">
      <formula>#REF!=1</formula>
    </cfRule>
  </conditionalFormatting>
  <conditionalFormatting sqref="BE8 U8 AY8">
    <cfRule type="cellIs" dxfId="338" priority="364" operator="equal">
      <formula>"ERRO"</formula>
    </cfRule>
  </conditionalFormatting>
  <conditionalFormatting sqref="BP8">
    <cfRule type="cellIs" dxfId="337" priority="359" operator="equal">
      <formula>"Produção e Intervalo"</formula>
    </cfRule>
    <cfRule type="cellIs" dxfId="336" priority="360" operator="equal">
      <formula>"Aderente"</formula>
    </cfRule>
    <cfRule type="cellIs" dxfId="335" priority="361" operator="equal">
      <formula>"Intervalo"</formula>
    </cfRule>
    <cfRule type="cellIs" dxfId="334" priority="362" operator="equal">
      <formula>"Produção"</formula>
    </cfRule>
    <cfRule type="cellIs" dxfId="333" priority="363" operator="equal">
      <formula>"ERRO"</formula>
    </cfRule>
  </conditionalFormatting>
  <conditionalFormatting sqref="BQ8:BR8 BQ9:BQ10 BQ14:BQ16 BQ26:BQ33">
    <cfRule type="cellIs" dxfId="332" priority="356" operator="equal">
      <formula>"*"</formula>
    </cfRule>
    <cfRule type="cellIs" dxfId="331" priority="357" operator="greaterThanOrEqual">
      <formula>1</formula>
    </cfRule>
    <cfRule type="cellIs" dxfId="330" priority="358" operator="lessThan">
      <formula>1</formula>
    </cfRule>
  </conditionalFormatting>
  <conditionalFormatting sqref="BJ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Y8">
    <cfRule type="cellIs" dxfId="329" priority="351" operator="equal">
      <formula>"OPORTUNIDADE"</formula>
    </cfRule>
  </conditionalFormatting>
  <conditionalFormatting sqref="Y8">
    <cfRule type="cellIs" dxfId="328" priority="349" operator="equal">
      <formula>"NÃO"</formula>
    </cfRule>
    <cfRule type="cellIs" dxfId="327" priority="350" operator="equal">
      <formula>"SIM"</formula>
    </cfRule>
  </conditionalFormatting>
  <conditionalFormatting sqref="Z12">
    <cfRule type="cellIs" dxfId="326" priority="335" operator="equal">
      <formula>"OPORTUNIDADE"</formula>
    </cfRule>
  </conditionalFormatting>
  <conditionalFormatting sqref="Z12">
    <cfRule type="cellIs" dxfId="325" priority="333" operator="equal">
      <formula>"NÃO"</formula>
    </cfRule>
    <cfRule type="cellIs" dxfId="324" priority="334" operator="equal">
      <formula>"SIM"</formula>
    </cfRule>
  </conditionalFormatting>
  <conditionalFormatting sqref="AZ12">
    <cfRule type="expression" dxfId="323" priority="345">
      <formula>#REF!=1</formula>
    </cfRule>
  </conditionalFormatting>
  <conditionalFormatting sqref="U12 BE12">
    <cfRule type="cellIs" dxfId="322" priority="344" operator="equal">
      <formula>"ERRO"</formula>
    </cfRule>
  </conditionalFormatting>
  <conditionalFormatting sqref="BP12">
    <cfRule type="cellIs" dxfId="321" priority="339" operator="equal">
      <formula>"Produção e Intervalo"</formula>
    </cfRule>
    <cfRule type="cellIs" dxfId="320" priority="340" operator="equal">
      <formula>"Aderente"</formula>
    </cfRule>
    <cfRule type="cellIs" dxfId="319" priority="341" operator="equal">
      <formula>"Intervalo"</formula>
    </cfRule>
    <cfRule type="cellIs" dxfId="318" priority="342" operator="equal">
      <formula>"Produção"</formula>
    </cfRule>
    <cfRule type="cellIs" dxfId="317" priority="343" operator="equal">
      <formula>"ERRO"</formula>
    </cfRule>
  </conditionalFormatting>
  <conditionalFormatting sqref="BQ12:BR12">
    <cfRule type="cellIs" dxfId="316" priority="336" operator="equal">
      <formula>"*"</formula>
    </cfRule>
    <cfRule type="cellIs" dxfId="315" priority="337" operator="greaterThanOrEqual">
      <formula>1</formula>
    </cfRule>
    <cfRule type="cellIs" dxfId="314" priority="338" operator="lessThan">
      <formula>1</formula>
    </cfRule>
  </conditionalFormatting>
  <conditionalFormatting sqref="BH12">
    <cfRule type="iconSet" priority="346">
      <iconSet showValue="0">
        <cfvo type="percent" val="0"/>
        <cfvo type="num" val="1"/>
        <cfvo type="num" val="1" gte="0"/>
      </iconSet>
    </cfRule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13" priority="332" operator="equal">
      <formula>"ERRO"</formula>
    </cfRule>
  </conditionalFormatting>
  <conditionalFormatting sqref="Y12">
    <cfRule type="cellIs" dxfId="312" priority="330" operator="equal">
      <formula>"OPORTUNIDADE"</formula>
    </cfRule>
  </conditionalFormatting>
  <conditionalFormatting sqref="Y12">
    <cfRule type="cellIs" dxfId="311" priority="328" operator="equal">
      <formula>"NÃO"</formula>
    </cfRule>
    <cfRule type="cellIs" dxfId="310" priority="329" operator="equal">
      <formula>"SIM"</formula>
    </cfRule>
  </conditionalFormatting>
  <conditionalFormatting sqref="Z30">
    <cfRule type="cellIs" dxfId="309" priority="313" operator="equal">
      <formula>"OPORTUNIDADE"</formula>
    </cfRule>
  </conditionalFormatting>
  <conditionalFormatting sqref="Z30">
    <cfRule type="cellIs" dxfId="308" priority="311" operator="equal">
      <formula>"NÃO"</formula>
    </cfRule>
    <cfRule type="cellIs" dxfId="307" priority="312" operator="equal">
      <formula>"SIM"</formula>
    </cfRule>
  </conditionalFormatting>
  <conditionalFormatting sqref="AZ30">
    <cfRule type="expression" dxfId="306" priority="323">
      <formula>#REF!=1</formula>
    </cfRule>
  </conditionalFormatting>
  <conditionalFormatting sqref="U30 BE30 AY30">
    <cfRule type="cellIs" dxfId="305" priority="322" operator="equal">
      <formula>"ERRO"</formula>
    </cfRule>
  </conditionalFormatting>
  <conditionalFormatting sqref="BP30">
    <cfRule type="cellIs" dxfId="304" priority="317" operator="equal">
      <formula>"Produção e Intervalo"</formula>
    </cfRule>
    <cfRule type="cellIs" dxfId="303" priority="318" operator="equal">
      <formula>"Aderente"</formula>
    </cfRule>
    <cfRule type="cellIs" dxfId="302" priority="319" operator="equal">
      <formula>"Intervalo"</formula>
    </cfRule>
    <cfRule type="cellIs" dxfId="301" priority="320" operator="equal">
      <formula>"Produção"</formula>
    </cfRule>
    <cfRule type="cellIs" dxfId="300" priority="321" operator="equal">
      <formula>"ERRO"</formula>
    </cfRule>
  </conditionalFormatting>
  <conditionalFormatting sqref="BR30">
    <cfRule type="cellIs" dxfId="299" priority="314" operator="equal">
      <formula>"*"</formula>
    </cfRule>
    <cfRule type="cellIs" dxfId="298" priority="315" operator="greaterThanOrEqual">
      <formula>1</formula>
    </cfRule>
    <cfRule type="cellIs" dxfId="297" priority="316" operator="lessThan">
      <formula>1</formula>
    </cfRule>
  </conditionalFormatting>
  <conditionalFormatting sqref="BH30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96" priority="296" operator="equal">
      <formula>"OPORTUNIDADE"</formula>
    </cfRule>
  </conditionalFormatting>
  <conditionalFormatting sqref="Z29">
    <cfRule type="cellIs" dxfId="295" priority="294" operator="equal">
      <formula>"NÃO"</formula>
    </cfRule>
    <cfRule type="cellIs" dxfId="294" priority="295" operator="equal">
      <formula>"SIM"</formula>
    </cfRule>
  </conditionalFormatting>
  <conditionalFormatting sqref="AZ29">
    <cfRule type="expression" dxfId="293" priority="306">
      <formula>#REF!=1</formula>
    </cfRule>
  </conditionalFormatting>
  <conditionalFormatting sqref="U29 BE29 AY29">
    <cfRule type="cellIs" dxfId="292" priority="305" operator="equal">
      <formula>"ERRO"</formula>
    </cfRule>
  </conditionalFormatting>
  <conditionalFormatting sqref="BP29">
    <cfRule type="cellIs" dxfId="291" priority="300" operator="equal">
      <formula>"Produção e Intervalo"</formula>
    </cfRule>
    <cfRule type="cellIs" dxfId="290" priority="301" operator="equal">
      <formula>"Aderente"</formula>
    </cfRule>
    <cfRule type="cellIs" dxfId="289" priority="302" operator="equal">
      <formula>"Intervalo"</formula>
    </cfRule>
    <cfRule type="cellIs" dxfId="288" priority="303" operator="equal">
      <formula>"Produção"</formula>
    </cfRule>
    <cfRule type="cellIs" dxfId="287" priority="304" operator="equal">
      <formula>"ERRO"</formula>
    </cfRule>
  </conditionalFormatting>
  <conditionalFormatting sqref="BR29">
    <cfRule type="cellIs" dxfId="286" priority="297" operator="equal">
      <formula>"*"</formula>
    </cfRule>
    <cfRule type="cellIs" dxfId="285" priority="298" operator="greaterThanOrEqual">
      <formula>1</formula>
    </cfRule>
    <cfRule type="cellIs" dxfId="284" priority="299" operator="lessThan">
      <formula>1</formula>
    </cfRule>
  </conditionalFormatting>
  <conditionalFormatting sqref="BH29">
    <cfRule type="iconSet" priority="307">
      <iconSet showValue="0">
        <cfvo type="percent" val="0"/>
        <cfvo type="num" val="1"/>
        <cfvo type="num" val="1" gte="0"/>
      </iconSet>
    </cfRule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83" priority="290" operator="equal">
      <formula>"OPORTUNIDADE"</formula>
    </cfRule>
  </conditionalFormatting>
  <conditionalFormatting sqref="Y29:Y30">
    <cfRule type="cellIs" dxfId="282" priority="288" operator="equal">
      <formula>"NÃO"</formula>
    </cfRule>
    <cfRule type="cellIs" dxfId="281" priority="289" operator="equal">
      <formula>"SIM"</formula>
    </cfRule>
  </conditionalFormatting>
  <conditionalFormatting sqref="Z31">
    <cfRule type="cellIs" dxfId="280" priority="275" operator="equal">
      <formula>"OPORTUNIDADE"</formula>
    </cfRule>
  </conditionalFormatting>
  <conditionalFormatting sqref="Z31">
    <cfRule type="cellIs" dxfId="279" priority="273" operator="equal">
      <formula>"NÃO"</formula>
    </cfRule>
    <cfRule type="cellIs" dxfId="278" priority="274" operator="equal">
      <formula>"SIM"</formula>
    </cfRule>
  </conditionalFormatting>
  <conditionalFormatting sqref="AZ31">
    <cfRule type="expression" dxfId="277" priority="285">
      <formula>#REF!=1</formula>
    </cfRule>
  </conditionalFormatting>
  <conditionalFormatting sqref="BE31 U31 AY31:AY33">
    <cfRule type="cellIs" dxfId="276" priority="284" operator="equal">
      <formula>"ERRO"</formula>
    </cfRule>
  </conditionalFormatting>
  <conditionalFormatting sqref="BR31">
    <cfRule type="cellIs" dxfId="275" priority="276" operator="equal">
      <formula>"*"</formula>
    </cfRule>
    <cfRule type="cellIs" dxfId="274" priority="277" operator="greaterThanOrEqual">
      <formula>1</formula>
    </cfRule>
    <cfRule type="cellIs" dxfId="273" priority="278" operator="lessThan">
      <formula>1</formula>
    </cfRule>
  </conditionalFormatting>
  <conditionalFormatting sqref="BI31:BJ3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270">
      <iconSet showValue="0">
        <cfvo type="percent" val="0"/>
        <cfvo type="num" val="1"/>
        <cfvo type="num" val="1" gte="0"/>
      </iconSet>
    </cfRule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72" priority="265" operator="equal">
      <formula>"OPORTUNIDADE"</formula>
    </cfRule>
  </conditionalFormatting>
  <conditionalFormatting sqref="Y31:Y33">
    <cfRule type="cellIs" dxfId="271" priority="263" operator="equal">
      <formula>"NÃO"</formula>
    </cfRule>
    <cfRule type="cellIs" dxfId="270" priority="264" operator="equal">
      <formula>"SIM"</formula>
    </cfRule>
  </conditionalFormatting>
  <conditionalFormatting sqref="Y15:Z15">
    <cfRule type="cellIs" dxfId="269" priority="246" operator="equal">
      <formula>"OPORTUNIDADE"</formula>
    </cfRule>
  </conditionalFormatting>
  <conditionalFormatting sqref="Y15:Z15">
    <cfRule type="cellIs" dxfId="268" priority="244" operator="equal">
      <formula>"NÃO"</formula>
    </cfRule>
    <cfRule type="cellIs" dxfId="267" priority="245" operator="equal">
      <formula>"SIM"</formula>
    </cfRule>
  </conditionalFormatting>
  <conditionalFormatting sqref="AZ15">
    <cfRule type="expression" dxfId="266" priority="256">
      <formula>#REF!=1</formula>
    </cfRule>
  </conditionalFormatting>
  <conditionalFormatting sqref="U15 BE15 AY15">
    <cfRule type="cellIs" dxfId="265" priority="255" operator="equal">
      <formula>"ERRO"</formula>
    </cfRule>
  </conditionalFormatting>
  <conditionalFormatting sqref="BR15">
    <cfRule type="cellIs" dxfId="264" priority="247" operator="equal">
      <formula>"*"</formula>
    </cfRule>
    <cfRule type="cellIs" dxfId="263" priority="248" operator="greaterThanOrEqual">
      <formula>1</formula>
    </cfRule>
    <cfRule type="cellIs" dxfId="262" priority="249" operator="lessThan">
      <formula>1</formula>
    </cfRule>
  </conditionalFormatting>
  <conditionalFormatting sqref="BJ15:BK1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261">
      <iconSet showValue="0">
        <cfvo type="percent" val="0"/>
        <cfvo type="num" val="1"/>
        <cfvo type="num" val="1" gte="0"/>
      </iconSet>
    </cfRule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61" priority="225" operator="equal">
      <formula>"OPORTUNIDADE"</formula>
    </cfRule>
  </conditionalFormatting>
  <conditionalFormatting sqref="Z32">
    <cfRule type="cellIs" dxfId="260" priority="223" operator="equal">
      <formula>"NÃO"</formula>
    </cfRule>
    <cfRule type="cellIs" dxfId="259" priority="224" operator="equal">
      <formula>"SIM"</formula>
    </cfRule>
  </conditionalFormatting>
  <conditionalFormatting sqref="AZ32">
    <cfRule type="expression" dxfId="258" priority="235">
      <formula>#REF!=1</formula>
    </cfRule>
  </conditionalFormatting>
  <conditionalFormatting sqref="BE32 U32">
    <cfRule type="cellIs" dxfId="257" priority="234" operator="equal">
      <formula>"ERRO"</formula>
    </cfRule>
  </conditionalFormatting>
  <conditionalFormatting sqref="BR32">
    <cfRule type="cellIs" dxfId="256" priority="226" operator="equal">
      <formula>"*"</formula>
    </cfRule>
    <cfRule type="cellIs" dxfId="255" priority="227" operator="greaterThanOrEqual">
      <formula>1</formula>
    </cfRule>
    <cfRule type="cellIs" dxfId="254" priority="228" operator="lessThan">
      <formula>1</formula>
    </cfRule>
  </conditionalFormatting>
  <conditionalFormatting sqref="BI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238">
      <iconSet showValue="0">
        <cfvo type="percent" val="0"/>
        <cfvo type="num" val="1"/>
        <cfvo type="num" val="1" gte="0"/>
      </iconSet>
    </cfRule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53" priority="203" operator="equal">
      <formula>"OPORTUNIDADE"</formula>
    </cfRule>
  </conditionalFormatting>
  <conditionalFormatting sqref="Z33">
    <cfRule type="cellIs" dxfId="252" priority="201" operator="equal">
      <formula>"NÃO"</formula>
    </cfRule>
    <cfRule type="cellIs" dxfId="251" priority="202" operator="equal">
      <formula>"SIM"</formula>
    </cfRule>
  </conditionalFormatting>
  <conditionalFormatting sqref="AZ33">
    <cfRule type="expression" dxfId="250" priority="213">
      <formula>#REF!=1</formula>
    </cfRule>
  </conditionalFormatting>
  <conditionalFormatting sqref="BE33 U33">
    <cfRule type="cellIs" dxfId="249" priority="212" operator="equal">
      <formula>"ERRO"</formula>
    </cfRule>
  </conditionalFormatting>
  <conditionalFormatting sqref="BR33">
    <cfRule type="cellIs" dxfId="248" priority="204" operator="equal">
      <formula>"*"</formula>
    </cfRule>
    <cfRule type="cellIs" dxfId="247" priority="205" operator="greaterThanOrEqual">
      <formula>1</formula>
    </cfRule>
    <cfRule type="cellIs" dxfId="246" priority="206" operator="lessThan">
      <formula>1</formula>
    </cfRule>
  </conditionalFormatting>
  <conditionalFormatting sqref="BH33">
    <cfRule type="iconSet" priority="214">
      <iconSet showValue="0">
        <cfvo type="percent" val="0"/>
        <cfvo type="num" val="1"/>
        <cfvo type="num" val="1" gte="0"/>
      </iconSet>
    </cfRule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45" priority="183" operator="equal">
      <formula>"OPORTUNIDADE"</formula>
    </cfRule>
  </conditionalFormatting>
  <conditionalFormatting sqref="Y26:Z26">
    <cfRule type="cellIs" dxfId="244" priority="181" operator="equal">
      <formula>"NÃO"</formula>
    </cfRule>
    <cfRule type="cellIs" dxfId="243" priority="182" operator="equal">
      <formula>"SIM"</formula>
    </cfRule>
  </conditionalFormatting>
  <conditionalFormatting sqref="AZ26">
    <cfRule type="expression" dxfId="242" priority="193">
      <formula>#REF!=1</formula>
    </cfRule>
  </conditionalFormatting>
  <conditionalFormatting sqref="U26 BE26 AY26">
    <cfRule type="cellIs" dxfId="241" priority="192" operator="equal">
      <formula>"ERRO"</formula>
    </cfRule>
  </conditionalFormatting>
  <conditionalFormatting sqref="BJ26:BK2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40" priority="162" operator="equal">
      <formula>"OPORTUNIDADE"</formula>
    </cfRule>
  </conditionalFormatting>
  <conditionalFormatting sqref="Y27:Z27">
    <cfRule type="cellIs" dxfId="239" priority="160" operator="equal">
      <formula>"NÃO"</formula>
    </cfRule>
    <cfRule type="cellIs" dxfId="238" priority="161" operator="equal">
      <formula>"SIM"</formula>
    </cfRule>
  </conditionalFormatting>
  <conditionalFormatting sqref="AZ27">
    <cfRule type="expression" dxfId="237" priority="172">
      <formula>#REF!=1</formula>
    </cfRule>
  </conditionalFormatting>
  <conditionalFormatting sqref="AY27 BE27 U27">
    <cfRule type="cellIs" dxfId="236" priority="171" operator="equal">
      <formula>"ERRO"</formula>
    </cfRule>
  </conditionalFormatting>
  <conditionalFormatting sqref="BR27">
    <cfRule type="cellIs" dxfId="235" priority="163" operator="equal">
      <formula>"*"</formula>
    </cfRule>
    <cfRule type="cellIs" dxfId="234" priority="164" operator="greaterThanOrEqual">
      <formula>1</formula>
    </cfRule>
    <cfRule type="cellIs" dxfId="233" priority="165" operator="lessThan">
      <formula>1</formula>
    </cfRule>
  </conditionalFormatting>
  <conditionalFormatting sqref="BJ2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32" priority="146" operator="equal">
      <formula>"OPORTUNIDADE"</formula>
    </cfRule>
  </conditionalFormatting>
  <conditionalFormatting sqref="Z10">
    <cfRule type="cellIs" dxfId="231" priority="144" operator="equal">
      <formula>"NÃO"</formula>
    </cfRule>
    <cfRule type="cellIs" dxfId="230" priority="145" operator="equal">
      <formula>"SIM"</formula>
    </cfRule>
  </conditionalFormatting>
  <conditionalFormatting sqref="AZ10">
    <cfRule type="expression" dxfId="229" priority="156">
      <formula>#REF!=1</formula>
    </cfRule>
  </conditionalFormatting>
  <conditionalFormatting sqref="U10 BE10">
    <cfRule type="cellIs" dxfId="228" priority="155" operator="equal">
      <formula>"ERRO"</formula>
    </cfRule>
  </conditionalFormatting>
  <conditionalFormatting sqref="BP10">
    <cfRule type="cellIs" dxfId="227" priority="150" operator="equal">
      <formula>"Produção e Intervalo"</formula>
    </cfRule>
    <cfRule type="cellIs" dxfId="226" priority="151" operator="equal">
      <formula>"Aderente"</formula>
    </cfRule>
    <cfRule type="cellIs" dxfId="225" priority="152" operator="equal">
      <formula>"Intervalo"</formula>
    </cfRule>
    <cfRule type="cellIs" dxfId="224" priority="153" operator="equal">
      <formula>"Produção"</formula>
    </cfRule>
    <cfRule type="cellIs" dxfId="223" priority="154" operator="equal">
      <formula>"ERRO"</formula>
    </cfRule>
  </conditionalFormatting>
  <conditionalFormatting sqref="BR10">
    <cfRule type="cellIs" dxfId="222" priority="147" operator="equal">
      <formula>"*"</formula>
    </cfRule>
    <cfRule type="cellIs" dxfId="221" priority="148" operator="greaterThanOrEqual">
      <formula>1</formula>
    </cfRule>
    <cfRule type="cellIs" dxfId="220" priority="149" operator="lessThan">
      <formula>1</formula>
    </cfRule>
  </conditionalFormatting>
  <conditionalFormatting sqref="BH10">
    <cfRule type="iconSet" priority="157">
      <iconSet showValue="0">
        <cfvo type="percent" val="0"/>
        <cfvo type="num" val="1"/>
        <cfvo type="num" val="1" gte="0"/>
      </iconSet>
    </cfRule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19" priority="143" operator="equal">
      <formula>"ERRO"</formula>
    </cfRule>
  </conditionalFormatting>
  <conditionalFormatting sqref="Y10">
    <cfRule type="cellIs" dxfId="218" priority="141" operator="equal">
      <formula>"OPORTUNIDADE"</formula>
    </cfRule>
  </conditionalFormatting>
  <conditionalFormatting sqref="Y10">
    <cfRule type="cellIs" dxfId="217" priority="139" operator="equal">
      <formula>"NÃO"</formula>
    </cfRule>
    <cfRule type="cellIs" dxfId="216" priority="140" operator="equal">
      <formula>"SIM"</formula>
    </cfRule>
  </conditionalFormatting>
  <conditionalFormatting sqref="BK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15" priority="110" operator="equal">
      <formula>"OPORTUNIDADE"</formula>
    </cfRule>
  </conditionalFormatting>
  <conditionalFormatting sqref="Z40">
    <cfRule type="cellIs" dxfId="214" priority="108" operator="equal">
      <formula>"NÃO"</formula>
    </cfRule>
    <cfRule type="cellIs" dxfId="213" priority="109" operator="equal">
      <formula>"SIM"</formula>
    </cfRule>
  </conditionalFormatting>
  <conditionalFormatting sqref="Z38">
    <cfRule type="cellIs" dxfId="212" priority="104" operator="equal">
      <formula>"OPORTUNIDADE"</formula>
    </cfRule>
  </conditionalFormatting>
  <conditionalFormatting sqref="Z38">
    <cfRule type="cellIs" dxfId="211" priority="102" operator="equal">
      <formula>"NÃO"</formula>
    </cfRule>
    <cfRule type="cellIs" dxfId="210" priority="103" operator="equal">
      <formula>"SIM"</formula>
    </cfRule>
  </conditionalFormatting>
  <conditionalFormatting sqref="Z37">
    <cfRule type="cellIs" dxfId="209" priority="101" operator="equal">
      <formula>"OPORTUNIDADE"</formula>
    </cfRule>
  </conditionalFormatting>
  <conditionalFormatting sqref="Z37">
    <cfRule type="cellIs" dxfId="208" priority="99" operator="equal">
      <formula>"NÃO"</formula>
    </cfRule>
    <cfRule type="cellIs" dxfId="207" priority="100" operator="equal">
      <formula>"SIM"</formula>
    </cfRule>
  </conditionalFormatting>
  <conditionalFormatting sqref="Z39">
    <cfRule type="cellIs" dxfId="206" priority="98" operator="equal">
      <formula>"OPORTUNIDADE"</formula>
    </cfRule>
  </conditionalFormatting>
  <conditionalFormatting sqref="Z39">
    <cfRule type="cellIs" dxfId="205" priority="96" operator="equal">
      <formula>"NÃO"</formula>
    </cfRule>
    <cfRule type="cellIs" dxfId="204" priority="97" operator="equal">
      <formula>"SIM"</formula>
    </cfRule>
  </conditionalFormatting>
  <conditionalFormatting sqref="Z41">
    <cfRule type="cellIs" dxfId="203" priority="92" operator="equal">
      <formula>"OPORTUNIDADE"</formula>
    </cfRule>
  </conditionalFormatting>
  <conditionalFormatting sqref="Z41">
    <cfRule type="cellIs" dxfId="202" priority="90" operator="equal">
      <formula>"NÃO"</formula>
    </cfRule>
    <cfRule type="cellIs" dxfId="201" priority="91" operator="equal">
      <formula>"SIM"</formula>
    </cfRule>
  </conditionalFormatting>
  <conditionalFormatting sqref="Z45">
    <cfRule type="cellIs" dxfId="200" priority="86" operator="equal">
      <formula>"OPORTUNIDADE"</formula>
    </cfRule>
  </conditionalFormatting>
  <conditionalFormatting sqref="Z45">
    <cfRule type="cellIs" dxfId="199" priority="84" operator="equal">
      <formula>"NÃO"</formula>
    </cfRule>
    <cfRule type="cellIs" dxfId="198" priority="85" operator="equal">
      <formula>"SIM"</formula>
    </cfRule>
  </conditionalFormatting>
  <conditionalFormatting sqref="Z47">
    <cfRule type="cellIs" dxfId="197" priority="80" operator="equal">
      <formula>"OPORTUNIDADE"</formula>
    </cfRule>
  </conditionalFormatting>
  <conditionalFormatting sqref="Z47">
    <cfRule type="cellIs" dxfId="196" priority="78" operator="equal">
      <formula>"NÃO"</formula>
    </cfRule>
    <cfRule type="cellIs" dxfId="195" priority="79" operator="equal">
      <formula>"SIM"</formula>
    </cfRule>
  </conditionalFormatting>
  <conditionalFormatting sqref="BP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194" priority="48" operator="equal">
      <formula>"OPORTUNIDADE"</formula>
    </cfRule>
  </conditionalFormatting>
  <conditionalFormatting sqref="Y66:Z66">
    <cfRule type="cellIs" dxfId="193" priority="46" operator="equal">
      <formula>"NÃO"</formula>
    </cfRule>
    <cfRule type="cellIs" dxfId="192" priority="47" operator="equal">
      <formula>"SIM"</formula>
    </cfRule>
  </conditionalFormatting>
  <conditionalFormatting sqref="Y67:Z67">
    <cfRule type="cellIs" dxfId="191" priority="45" operator="equal">
      <formula>"OPORTUNIDADE"</formula>
    </cfRule>
  </conditionalFormatting>
  <conditionalFormatting sqref="Y67:Z67">
    <cfRule type="cellIs" dxfId="190" priority="43" operator="equal">
      <formula>"NÃO"</formula>
    </cfRule>
    <cfRule type="cellIs" dxfId="189" priority="44" operator="equal">
      <formula>"SIM"</formula>
    </cfRule>
  </conditionalFormatting>
  <conditionalFormatting sqref="Y68:Z68">
    <cfRule type="cellIs" dxfId="188" priority="42" operator="equal">
      <formula>"OPORTUNIDADE"</formula>
    </cfRule>
  </conditionalFormatting>
  <conditionalFormatting sqref="Y68:Z68">
    <cfRule type="cellIs" dxfId="187" priority="40" operator="equal">
      <formula>"NÃO"</formula>
    </cfRule>
    <cfRule type="cellIs" dxfId="186" priority="41" operator="equal">
      <formula>"SIM"</formula>
    </cfRule>
  </conditionalFormatting>
  <conditionalFormatting sqref="Y69:Z69">
    <cfRule type="cellIs" dxfId="185" priority="36" operator="equal">
      <formula>"OPORTUNIDADE"</formula>
    </cfRule>
  </conditionalFormatting>
  <conditionalFormatting sqref="Y69:Z69">
    <cfRule type="cellIs" dxfId="184" priority="34" operator="equal">
      <formula>"NÃO"</formula>
    </cfRule>
    <cfRule type="cellIs" dxfId="183" priority="35" operator="equal">
      <formula>"SIM"</formula>
    </cfRule>
  </conditionalFormatting>
  <conditionalFormatting sqref="Y70:Z70">
    <cfRule type="cellIs" dxfId="182" priority="33" operator="equal">
      <formula>"OPORTUNIDADE"</formula>
    </cfRule>
  </conditionalFormatting>
  <conditionalFormatting sqref="Y70:Z70">
    <cfRule type="cellIs" dxfId="181" priority="31" operator="equal">
      <formula>"NÃO"</formula>
    </cfRule>
    <cfRule type="cellIs" dxfId="180" priority="32" operator="equal">
      <formula>"SIM"</formula>
    </cfRule>
  </conditionalFormatting>
  <conditionalFormatting sqref="Y71:Z71">
    <cfRule type="cellIs" dxfId="179" priority="30" operator="equal">
      <formula>"OPORTUNIDADE"</formula>
    </cfRule>
  </conditionalFormatting>
  <conditionalFormatting sqref="Y71:Z71">
    <cfRule type="cellIs" dxfId="178" priority="28" operator="equal">
      <formula>"NÃO"</formula>
    </cfRule>
    <cfRule type="cellIs" dxfId="177" priority="29" operator="equal">
      <formula>"SIM"</formula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176" priority="26" operator="equal">
      <formula>"OPORTUNIDADE"</formula>
    </cfRule>
  </conditionalFormatting>
  <conditionalFormatting sqref="Y71:Z71">
    <cfRule type="cellIs" dxfId="175" priority="24" operator="equal">
      <formula>"NÃO"</formula>
    </cfRule>
    <cfRule type="cellIs" dxfId="174" priority="25" operator="equal">
      <formula>"SIM"</formula>
    </cfRule>
  </conditionalFormatting>
  <conditionalFormatting sqref="Y84:Z84">
    <cfRule type="cellIs" dxfId="173" priority="20" operator="equal">
      <formula>"OPORTUNIDADE"</formula>
    </cfRule>
  </conditionalFormatting>
  <conditionalFormatting sqref="Y84:Z84">
    <cfRule type="cellIs" dxfId="172" priority="18" operator="equal">
      <formula>"NÃO"</formula>
    </cfRule>
    <cfRule type="cellIs" dxfId="171" priority="19" operator="equal">
      <formula>"SIM"</formula>
    </cfRule>
  </conditionalFormatting>
  <conditionalFormatting sqref="Y71:Z71">
    <cfRule type="cellIs" dxfId="170" priority="17" operator="equal">
      <formula>"OPORTUNIDADE"</formula>
    </cfRule>
  </conditionalFormatting>
  <conditionalFormatting sqref="Y71:Z71">
    <cfRule type="cellIs" dxfId="169" priority="15" operator="equal">
      <formula>"NÃO"</formula>
    </cfRule>
    <cfRule type="cellIs" dxfId="168" priority="16" operator="equal">
      <formula>"SIM"</formula>
    </cfRule>
  </conditionalFormatting>
  <conditionalFormatting sqref="Y70:Z70">
    <cfRule type="cellIs" dxfId="167" priority="14" operator="equal">
      <formula>"OPORTUNIDADE"</formula>
    </cfRule>
  </conditionalFormatting>
  <conditionalFormatting sqref="Y70:Z70">
    <cfRule type="cellIs" dxfId="166" priority="12" operator="equal">
      <formula>"NÃO"</formula>
    </cfRule>
    <cfRule type="cellIs" dxfId="165" priority="13" operator="equal">
      <formula>"SIM"</formula>
    </cfRule>
  </conditionalFormatting>
  <conditionalFormatting sqref="Y70:Z70">
    <cfRule type="cellIs" dxfId="164" priority="11" operator="equal">
      <formula>"OPORTUNIDADE"</formula>
    </cfRule>
  </conditionalFormatting>
  <conditionalFormatting sqref="Y70:Z70">
    <cfRule type="cellIs" dxfId="163" priority="9" operator="equal">
      <formula>"NÃO"</formula>
    </cfRule>
    <cfRule type="cellIs" dxfId="162" priority="10" operator="equal">
      <formula>"SIM"</formula>
    </cfRule>
  </conditionalFormatting>
  <conditionalFormatting sqref="Y71:Z71">
    <cfRule type="cellIs" dxfId="161" priority="8" operator="equal">
      <formula>"OPORTUNIDADE"</formula>
    </cfRule>
  </conditionalFormatting>
  <conditionalFormatting sqref="Y71:Z71">
    <cfRule type="cellIs" dxfId="160" priority="6" operator="equal">
      <formula>"NÃO"</formula>
    </cfRule>
    <cfRule type="cellIs" dxfId="159" priority="7" operator="equal">
      <formula>"SIM"</formula>
    </cfRule>
  </conditionalFormatting>
  <conditionalFormatting sqref="Y72:Z72">
    <cfRule type="cellIs" dxfId="158" priority="5" operator="equal">
      <formula>"OPORTUNIDADE"</formula>
    </cfRule>
  </conditionalFormatting>
  <conditionalFormatting sqref="Y72:Z72">
    <cfRule type="cellIs" dxfId="157" priority="3" operator="equal">
      <formula>"NÃO"</formula>
    </cfRule>
    <cfRule type="cellIs" dxfId="156" priority="4" operator="equal">
      <formula>"SIM"</formula>
    </cfRule>
  </conditionalFormatting>
  <conditionalFormatting sqref="BK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7 BM27:BM28 BM32:BM784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46 J40 J48:J49 J34:J35 J42:J44 J82:J414 J63:J64 J54:J55 J57:J59 J61 J77:J79 J66:J70 J72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46 D40 D34:D35 D48:D49 D42:D44 D66:D68 D63:D64 D55 D57:D59 D61 D82:D99 D77:D79 D71:D7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F101:F115 F416:F788 F790 F117:F414 F28 F46:F49 F34:F35 F13:F14 F40 F42:F44 F16:F25 F82:F99 F63:F64 F54:F55 F57:F59 F61 F77:F79 F72:F74 F66:F69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AB40:AB43 AB52 AB34:AB35 AB48:AB49 AB61:AB63 AB77:AB80 AB54:AB55 AB57:AB59 AB82:AB353 AB65:AB74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AC40:AC43 AC52 AC34:AC35 AC48:AC49 AC61:AC63 AC77:AC80 AC54:AC55 AC57:AC59 AC82:AC353 AC65:AC74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1259</v>
      </c>
      <c r="V1" s="293"/>
      <c r="W1" s="293"/>
    </row>
    <row r="2" spans="1:23" s="90" customFormat="1">
      <c r="A2" s="93" t="s">
        <v>1260</v>
      </c>
      <c r="B2" s="93" t="s">
        <v>1261</v>
      </c>
      <c r="C2" s="93" t="s">
        <v>511</v>
      </c>
      <c r="D2" s="94" t="s">
        <v>1065</v>
      </c>
      <c r="E2" s="94" t="s">
        <v>1066</v>
      </c>
      <c r="F2" s="94" t="s">
        <v>1262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1263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V83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>
        <f ca="1">_xlfn.XLOOKUP(G59&amp;$U$2,BS_CONTROLE[CHAVE],BS_CONTROLE[Quantidade_11],"-")</f>
        <v>0</v>
      </c>
      <c r="V59" s="167">
        <f ca="1">_xlfn.XLOOKUP(G59&amp;$V$2,BS_CONTROLE[CHAVE],BS_CONTROLE[Quantidade_11],"-")</f>
        <v>0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ZSH</v>
      </c>
      <c r="J66" s="178" t="str">
        <f>IF(SP_NORTE!I69="","*",SP_NORTE!I69)</f>
        <v>ZSH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A73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>
        <f ca="1">_xlfn.XLOOKUP(G69&amp;$V$2,BS_CONTROLE[CHAVE],BS_CONTROLE[Quantidade_11],"-")</f>
        <v>0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0.125</v>
      </c>
      <c r="R80" s="178" t="str">
        <f>IF(SP_NORTE!Q83="","*",CONCATENATE(SP_NORTE!Q83," ",SP_NORTE!R83))</f>
        <v>600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1264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Q23" activePane="bottomLeft" state="frozen"/>
      <selection pane="bottomLeft" activeCell="Q7" sqref="Q7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1265</v>
      </c>
      <c r="D5" s="295"/>
      <c r="E5" s="295"/>
      <c r="F5" s="295"/>
      <c r="G5" s="295"/>
      <c r="H5" s="295"/>
      <c r="I5" s="295"/>
      <c r="J5" s="296"/>
      <c r="K5" s="297" t="s">
        <v>1266</v>
      </c>
      <c r="L5" s="298"/>
      <c r="M5" s="298"/>
      <c r="N5" s="298"/>
      <c r="O5" s="299" t="s">
        <v>1267</v>
      </c>
      <c r="P5" s="300"/>
    </row>
    <row r="6" spans="1:16" s="80" customFormat="1" ht="15" customHeight="1">
      <c r="A6" s="72" t="s">
        <v>1262</v>
      </c>
      <c r="B6" s="81" t="s">
        <v>1261</v>
      </c>
      <c r="C6" s="82" t="s">
        <v>1065</v>
      </c>
      <c r="D6" s="83" t="s">
        <v>1066</v>
      </c>
      <c r="E6" s="82" t="s">
        <v>1268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1269</v>
      </c>
      <c r="M6" s="86" t="s">
        <v>710</v>
      </c>
      <c r="N6" s="87" t="s">
        <v>1060</v>
      </c>
      <c r="O6" s="201" t="s">
        <v>1103</v>
      </c>
      <c r="P6" s="147" t="s">
        <v>1270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1</v>
      </c>
      <c r="P53" s="180" t="str">
        <f>IF($A$2=1,IF(SP_NORTE!BJ56="","*",SP_NORTE!BJ56),IF(SP_NORTE!BK56="","*",SP_NORTE!BK56))</f>
        <v>*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1</v>
      </c>
      <c r="P54" s="180" t="str">
        <f>IF($A$2=1,IF(SP_NORTE!BJ57="","*",SP_NORTE!BJ57),IF(SP_NORTE!BK57="","*",SP_NORTE!BK57))</f>
        <v>*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1</v>
      </c>
      <c r="P55" s="180" t="str">
        <f>IF($A$2=1,IF(SP_NORTE!BJ58="","*",SP_NORTE!BJ58),IF(SP_NORTE!BK58="","*",SP_NORTE!BK58))</f>
        <v>*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304.7</v>
      </c>
      <c r="N56" s="89" t="str">
        <f>IF(SP_NORTE!AM59="","*",SP_NORTE!AM59)</f>
        <v>ZVP</v>
      </c>
      <c r="O56" s="120">
        <f>IF(SP_NORTE!BH59="","*",SP_NORTE!BH59)</f>
        <v>1</v>
      </c>
      <c r="P56" s="180" t="str">
        <f>IF($A$2=1,IF(SP_NORTE!BJ59="","*",SP_NORTE!BJ59),IF(SP_NORTE!BK59="","*",SP_NORTE!BK59))</f>
        <v>Turma solicitou o intervalo no km 374+830 em ZJA380/Turma pronta 08:07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1</v>
      </c>
      <c r="P57" s="180" t="str">
        <f>IF($A$2=1,IF(SP_NORTE!BJ60="","*",SP_NORTE!BJ60),IF(SP_NORTE!BK60="","*",SP_NORTE!BK60))</f>
        <v>*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1</v>
      </c>
      <c r="P58" s="180" t="str">
        <f>IF($A$2=1,IF(SP_NORTE!BJ61="","*",SP_NORTE!BJ61),IF(SP_NORTE!BK61="","*",SP_NORTE!BK61))</f>
        <v>*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V83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1</v>
      </c>
      <c r="P59" s="180" t="str">
        <f>IF($A$2=1,IF(SP_NORTE!BJ62="","*",SP_NORTE!BJ62),IF(SP_NORTE!BK62="","*",SP_NORTE!BK62))</f>
        <v>*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1</v>
      </c>
      <c r="P60" s="180" t="str">
        <f>IF($A$2=1,IF(SP_NORTE!BJ63="","*",SP_NORTE!BJ63),IF(SP_NORTE!BK63="","*",SP_NORTE!BK63))</f>
        <v>*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1</v>
      </c>
      <c r="P61" s="180" t="str">
        <f>IF($A$2=1,IF(SP_NORTE!BJ64="","*",SP_NORTE!BJ64),IF(SP_NORTE!BK64="","*",SP_NORTE!BK64))</f>
        <v>*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1</v>
      </c>
      <c r="P62" s="180" t="str">
        <f>IF($A$2=1,IF(SP_NORTE!BJ65="","*",SP_NORTE!BJ65),IF(SP_NORTE!BK65="","*",SP_NORTE!BK65))</f>
        <v>*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ZSH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1</v>
      </c>
      <c r="P66" s="180" t="str">
        <f>IF($A$2=1,IF(SP_NORTE!BJ69="","*",SP_NORTE!BJ69),IF(SP_NORTE!BK69="","*",SP_NORTE!BK69))</f>
        <v>*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1</v>
      </c>
      <c r="P67" s="180" t="str">
        <f>IF($A$2=1,IF(SP_NORTE!BJ70="","*",SP_NORTE!BJ70),IF(SP_NORTE!BK70="","*",SP_NORTE!BK70))</f>
        <v>*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1</v>
      </c>
      <c r="P68" s="180" t="str">
        <f>IF($A$2=1,IF(SP_NORTE!BJ71="","*",SP_NORTE!BJ71),IF(SP_NORTE!BK71="","*",SP_NORTE!BK71))</f>
        <v>*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A73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1</v>
      </c>
      <c r="P69" s="180" t="str">
        <f>IF($A$2=1,IF(SP_NORTE!BJ72="","*",SP_NORTE!BJ72),IF(SP_NORTE!BK72="","*",SP_NORTE!BK72))</f>
        <v>*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1</v>
      </c>
      <c r="P70" s="180" t="str">
        <f>IF($A$2=1,IF(SP_NORTE!BJ73="","*",SP_NORTE!BJ73),IF(SP_NORTE!BK73="","*",SP_NORTE!BK73))</f>
        <v>*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1</v>
      </c>
      <c r="P71" s="180" t="str">
        <f>IF($A$2=1,IF(SP_NORTE!BJ74="","*",SP_NORTE!BJ74),IF(SP_NORTE!BK74="","*",SP_NORTE!BK74))</f>
        <v>*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1</v>
      </c>
      <c r="P74" s="180" t="str">
        <f>IF($A$2=1,IF(SP_NORTE!BJ77="","*",SP_NORTE!BJ77),IF(SP_NORTE!BK77="","*",SP_NORTE!BK77))</f>
        <v>*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1</v>
      </c>
      <c r="P75" s="180" t="str">
        <f>IF($A$2=1,IF(SP_NORTE!BJ78="","*",SP_NORTE!BJ78),IF(SP_NORTE!BK78="","*",SP_NORTE!BK78))</f>
        <v>*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0.125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1271</v>
      </c>
      <c r="C2" s="132" t="s">
        <v>1050</v>
      </c>
      <c r="D2" s="82" t="s">
        <v>1052</v>
      </c>
      <c r="E2" s="82" t="s">
        <v>1272</v>
      </c>
      <c r="F2" s="110" t="s">
        <v>1273</v>
      </c>
      <c r="G2" s="82" t="s">
        <v>1274</v>
      </c>
      <c r="H2" s="82" t="s">
        <v>1275</v>
      </c>
      <c r="I2" s="82" t="s">
        <v>1276</v>
      </c>
      <c r="J2" s="82" t="s">
        <v>1277</v>
      </c>
      <c r="K2" s="84" t="s">
        <v>1278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V83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ZSH</v>
      </c>
      <c r="F62" s="111" t="str">
        <f>IF(SP_NORTE!M69="","*",SP_NORTE!M69)</f>
        <v>ZDG-ZTN</v>
      </c>
      <c r="G62" s="106" t="str">
        <f>IF(SP_NORTE!I69="","*",SP_NORTE!I69)</f>
        <v>ZSH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A73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1279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1280</v>
      </c>
      <c r="E3" s="256" t="s">
        <v>1281</v>
      </c>
      <c r="F3" s="256" t="s">
        <v>1282</v>
      </c>
      <c r="G3" s="256" t="s">
        <v>1283</v>
      </c>
      <c r="H3" s="256" t="s">
        <v>1284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1285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1286</v>
      </c>
      <c r="C4" s="256" t="s">
        <v>1287</v>
      </c>
      <c r="D4" s="256" t="s">
        <v>1288</v>
      </c>
      <c r="E4" s="256" t="s">
        <v>1289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1A8DB1D9-F24B-4DC2-BA22-4D28A50EA8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2025-12-03T11:37:41Z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