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88" documentId="120_S{118792C3-22EF-5104-A093-F22BFE3913F3}" xr6:coauthVersionLast="47" xr6:coauthVersionMax="47" xr10:uidLastSave="{31F3FFA9-D5E3-4A83-87B4-B90D41F3DE12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N92" i="1" a="1"/>
  <c r="N92" i="1" s="1"/>
  <c r="L85" i="11" s="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2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<sst xmlns="http://schemas.openxmlformats.org/spreadsheetml/2006/main" count="5373" uniqueCount="1301">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</sst>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zoomScaleNormal="100" workbookViewId="0">
      <pane xSplit="6" topLeftCell="W1" activePane="topRight" state="frozen"/>
      <selection pane="topRight" activeCell="Y94" sqref="Y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/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 hidden="1">
      <c r="A92" s="147" t="str">
        <f t="shared" si="19"/>
        <v/>
      </c>
      <c r="B92" s="155"/>
      <c r="C92" s="156" t="str">
        <f>IF(BS_CONTROLE[[#This Row],[DATA]]="","",WEEKNUM(BS_CONTROLE[[#This Row],[DATA]]))</f>
        <v/>
      </c>
      <c r="D92" s="157"/>
      <c r="E92" s="239">
        <v>76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7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Aderente</v>
      </c>
      <c r="BR92" s="21" t="str">
        <f t="shared" si="21"/>
        <v>*</v>
      </c>
      <c r="BS92" s="21" t="str">
        <f t="shared" si="22"/>
        <v>*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1279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1280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N1" workbookViewId="0">
      <selection activeCell="T3003" sqref="T300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1281</v>
      </c>
      <c r="V1" s="295"/>
      <c r="W1" s="295"/>
    </row>
    <row r="2" spans="1:23" s="91" customFormat="1">
      <c r="A2" s="94" t="s">
        <v>1282</v>
      </c>
      <c r="B2" s="94" t="s">
        <v>1283</v>
      </c>
      <c r="C2" s="94" t="s">
        <v>511</v>
      </c>
      <c r="D2" s="95" t="s">
        <v>1064</v>
      </c>
      <c r="E2" s="95" t="s">
        <v>1065</v>
      </c>
      <c r="F2" s="95" t="s">
        <v>1284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IF(SP_NORTE!Y92="","*",SP_NORTE!Y92)</f>
        <v>*</v>
      </c>
      <c r="B85" s="181" t="str">
        <f>IF(SP_NORTE!X92="","*",SP_NORTE!X92)</f>
        <v>*</v>
      </c>
      <c r="C85" s="181" t="str">
        <f>IF(SP_NORTE!Z92="","*",SP_NORTE!Z92)</f>
        <v>*</v>
      </c>
      <c r="D85" s="171" t="str">
        <f>IF(SP_NORTE!S92="","*",SP_NORTE!S92)</f>
        <v>-</v>
      </c>
      <c r="E85" s="171" t="str">
        <f>IF(SP_NORTE!T92="","*",SP_NORTE!T92)</f>
        <v>-</v>
      </c>
      <c r="F85" s="180" t="str">
        <f>IF(SP_NORTE!B92="","*",SP_NORTE!B92)</f>
        <v>*</v>
      </c>
      <c r="G85" s="180" t="str">
        <f>IF(SP_NORTE!D92="","*",SP_NORTE!D92)</f>
        <v>*</v>
      </c>
      <c r="H85" s="180" t="str">
        <f>IF(SP_NORTE!F92="","*",SP_NORTE!F92)</f>
        <v>*</v>
      </c>
      <c r="I85" s="180" t="str">
        <f>IF(SP_NORTE!H92="","*",SP_NORTE!H92)</f>
        <v>*</v>
      </c>
      <c r="J85" s="180" t="str">
        <f>IF(SP_NORTE!I92="","*",SP_NORTE!I92)</f>
        <v>*</v>
      </c>
      <c r="K85" s="171" t="str">
        <f>IF(SP_NORTE!M92="","*",SP_NORTE!M92)</f>
        <v>-</v>
      </c>
      <c r="L85" s="171" t="str">
        <f>IF(SP_NORTE!N92="","*",SP_NORTE!N92)</f>
        <v>-</v>
      </c>
      <c r="M85" s="172" t="str">
        <f>IF(SP_NORTE!J92="","*",SP_NORTE!J92)</f>
        <v>*</v>
      </c>
      <c r="N85" s="179" t="str">
        <f>IF(SP_NORTE!K92="","*",SP_NORTE!K92)</f>
        <v>*</v>
      </c>
      <c r="O85" s="179" t="str">
        <f>IF(SP_NORTE!L92="","*",SP_NORTE!L92)</f>
        <v>*</v>
      </c>
      <c r="P85" s="178" t="str">
        <f>IF(SP_NORTE!O92="","*",SP_NORTE!O92)</f>
        <v>*</v>
      </c>
      <c r="Q85" s="178" t="str">
        <f>IF(SP_NORTE!P92="","*",SP_NORTE!P92)</f>
        <v>*</v>
      </c>
      <c r="R85" s="180" t="str">
        <f>IF(SP_NORTE!Q92="","*",CONCATENATE(SP_NORTE!Q92," ",SP_NORTE!R92))</f>
        <v>*</v>
      </c>
      <c r="S85" s="180" t="str">
        <f>IF(SP_NORTE!V92="","*",SP_NORTE!V92)</f>
        <v>*</v>
      </c>
      <c r="T85" s="180" t="str">
        <f>IF(SP_NORTE!W92="","*",SP_NORTE!W92)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1287</v>
      </c>
      <c r="D5" s="297"/>
      <c r="E5" s="297"/>
      <c r="F5" s="297"/>
      <c r="G5" s="297"/>
      <c r="H5" s="297"/>
      <c r="I5" s="297"/>
      <c r="J5" s="298"/>
      <c r="K5" s="299" t="s">
        <v>1288</v>
      </c>
      <c r="L5" s="300"/>
      <c r="M5" s="300"/>
      <c r="N5" s="300"/>
      <c r="O5" s="301" t="s">
        <v>1289</v>
      </c>
      <c r="P5" s="302"/>
    </row>
    <row r="6" spans="1:16" s="81" customFormat="1" ht="15" customHeight="1">
      <c r="A6" s="73" t="s">
        <v>1284</v>
      </c>
      <c r="B6" s="82" t="s">
        <v>1283</v>
      </c>
      <c r="C6" s="83" t="s">
        <v>1064</v>
      </c>
      <c r="D6" s="84" t="s">
        <v>1065</v>
      </c>
      <c r="E6" s="83" t="s">
        <v>1290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1291</v>
      </c>
      <c r="M6" s="87" t="s">
        <v>710</v>
      </c>
      <c r="N6" s="88" t="s">
        <v>1059</v>
      </c>
      <c r="O6" s="204" t="s">
        <v>1102</v>
      </c>
      <c r="P6" s="149" t="s">
        <v>1292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1293</v>
      </c>
      <c r="C2" s="134" t="s">
        <v>1049</v>
      </c>
      <c r="D2" s="83" t="s">
        <v>1051</v>
      </c>
      <c r="E2" s="83" t="s">
        <v>1294</v>
      </c>
      <c r="F2" s="111" t="s">
        <v>1295</v>
      </c>
      <c r="G2" s="83" t="s">
        <v>1296</v>
      </c>
      <c r="H2" s="83" t="s">
        <v>1297</v>
      </c>
      <c r="I2" s="83" t="s">
        <v>1298</v>
      </c>
      <c r="J2" s="83" t="s">
        <v>1299</v>
      </c>
      <c r="K2" s="85" t="s">
        <v>1300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 t="str">
        <f>IF(SP_NORTE!B92="","*",SP_NORTE!B92)</f>
        <v>*</v>
      </c>
      <c r="D78" s="106" t="str">
        <f>IF(SP_NORTE!D92="","*",SP_NORTE!D92)</f>
        <v>*</v>
      </c>
      <c r="E78" s="106" t="str">
        <f>IF(SP_NORTE!H92="","*",SP_NORTE!H92)</f>
        <v>*</v>
      </c>
      <c r="F78" s="112" t="str">
        <f>IF(SP_NORTE!M92="","*",SP_NORTE!M92)</f>
        <v>-</v>
      </c>
      <c r="G78" s="107" t="str">
        <f>IF(SP_NORTE!I92="","*",SP_NORTE!I92)</f>
        <v>*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2025-11-05T20:44:37Z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