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48" documentId="120_S{118792C3-22EF-5104-A093-F22BFE3913F3}" xr6:coauthVersionLast="47" xr6:coauthVersionMax="47" xr10:uidLastSave="{2D098EB7-5D60-4039-ACB4-5470493C969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<sst xmlns="http://schemas.openxmlformats.org/spreadsheetml/2006/main" count="4255" uniqueCount="1269">
  <si>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</si>
  <si>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</si>
  <si>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</si>
  <si>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</si>
  <si>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</si>
  <si>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</si>
  <si>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</si>
  <si>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</si>
  <si>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</si>
  <si>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</si>
  <si>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</si>
  <si>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</si>
  <si>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</si>
  <si>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</si>
  <si>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</si>
  <si>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</si>
  <si>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</si>
  <si>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</si>
  <si>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</si>
  <si>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</si>
  <si>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</si>
  <si>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</si>
  <si>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</si>
  <si>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</si>
  <si>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</si>
  <si>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</si>
  <si>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</si>
  <si>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</si>
  <si>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</si>
  <si>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</si>
  <si>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</si>
  <si>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</si>
  <si>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</si>
  <si>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</si>
  <si>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</si>
  <si>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</si>
  <si>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</si>
  <si>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</si>
  <si>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</si>
  <si>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</si>
  <si>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</si>
  <si>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</si>
  <si>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</si>
  <si>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</si>
  <si>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</si>
  <si>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</si>
  <si>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</si>
  <si>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</si>
  <si>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</si>
  <si>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</si>
  <si>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</si>
  <si>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</si>
  <si>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</si>
  <si>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</si>
  <si>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</si>
  <si>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</si>
  <si>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</si>
  <si>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</si>
  <si>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</si>
  <si>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</si>
  <si>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</si>
  <si>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</si>
  <si>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</si>
  <si>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</si>
  <si>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</si>
  <si>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</si>
  <si>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</si>
  <si>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</si>
  <si>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</si>
  <si>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</si>
  <si>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</si>
  <si>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</si>
  <si>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</si>
  <si>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</si>
  <si>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</si>
  <si>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</si>
  <si>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</si>
  <si>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</si>
  <si>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</si>
  <si>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</si>
  <si>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</si>
  <si>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</si>
  <si>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</si>
  <si>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</si>
  <si>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</si>
  <si>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</si>
  <si>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</si>
  <si>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</si>
  <si>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</si>
  <si>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</si>
  <si>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</si>
  <si>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</si>
  <si>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</si>
  <si>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</si>
  <si>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</si>
  <si>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</si>
  <si>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</si>
  <si>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</si>
  <si>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</si>
  <si>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</si>
  <si>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</si>
  <si>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</si>
  <si>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</si>
  <si>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</si>
  <si>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</si>
  <si>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</si>
  <si>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</si>
  <si>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</si>
  <si>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</si>
  <si>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</si>
  <si>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</si>
  <si>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</si>
  <si>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</si>
  <si>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</si>
  <si>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</si>
  <si>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</si>
  <si>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</si>
  <si>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</si>
  <si>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</si>
  <si>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</si>
  <si>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</si>
  <si>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</si>
  <si>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</si>
  <si>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</si>
  <si>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</si>
  <si>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</si>
  <si>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</si>
  <si>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</si>
  <si>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</si>
  <si>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</si>
  <si>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</si>
  <si>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</si>
  <si>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</si>
  <si>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</si>
  <si>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</si>
  <si>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</si>
  <si>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</si>
  <si>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</si>
  <si>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</si>
  <si>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</si>
  <si>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</si>
  <si>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</si>
  <si>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</si>
  <si>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</si>
  <si>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</si>
  <si>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</si>
  <si>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</si>
  <si>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</si>
  <si>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</si>
  <si>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</si>
  <si>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</si>
  <si>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</si>
  <si>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</si>
  <si>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</si>
  <si>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</si>
  <si>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</si>
  <si>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</si>
  <si>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</si>
  <si>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</si>
  <si>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</si>
  <si>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</si>
  <si>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</si>
  <si>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</si>
  <si>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</si>
  <si>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</si>
  <si>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</si>
  <si>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</si>
  <si>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</si>
  <si>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</si>
  <si>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</si>
  <si>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</si>
  <si>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</si>
  <si>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</si>
  <si>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</si>
  <si>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</si>
  <si>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</si>
  <si>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</si>
  <si>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</si>
  <si>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</si>
  <si>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</si>
  <si>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</si>
  <si>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</si>
  <si>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</si>
  <si>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</si>
  <si>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</si>
  <si>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</si>
  <si>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</si>
  <si>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</si>
  <si>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</si>
  <si>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</si>
  <si>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</si>
  <si>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</si>
  <si>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</si>
  <si>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</si>
  <si>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</si>
  <si>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</si>
  <si>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</si>
  <si>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</si>
  <si>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</si>
  <si>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</si>
  <si>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</si>
  <si>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</si>
  <si>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</si>
  <si>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</si>
  <si>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</si>
  <si>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</si>
  <si>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</si>
  <si>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</si>
  <si>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</si>
  <si>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</si>
  <si>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</si>
  <si>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</si>
  <si>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</si>
  <si>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</si>
  <si>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</si>
  <si>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</si>
  <si>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</si>
  <si>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</si>
  <si>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</si>
  <si>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</si>
  <si>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</si>
  <si>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</si>
  <si>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</si>
  <si>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</si>
  <si>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</si>
  <si>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</si>
  <si>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</si>
  <si>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</si>
  <si>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</si>
  <si>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</si>
  <si>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</si>
  <si>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</si>
  <si>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</si>
  <si>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</si>
  <si>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</si>
  <si>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</si>
  <si>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</si>
  <si>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</si>
  <si>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</si>
  <si>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</si>
  <si>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</si>
  <si>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</si>
  <si>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</si>
  <si>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</si>
  <si>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</si>
  <si>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</si>
  <si>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</si>
  <si>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</si>
  <si>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</si>
  <si>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</si>
  <si>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</si>
  <si>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</si>
  <si>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</si>
  <si>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</si>
  <si>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</si>
  <si>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</si>
  <si>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</si>
  <si>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</si>
  <si>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</si>
  <si>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</si>
  <si>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</si>
  <si>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</si>
  <si>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</si>
  <si>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</si>
  <si>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</si>
  <si>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</si>
  <si>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</si>
  <si>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</si>
  <si>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</si>
  <si>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</si>
  <si>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</si>
  <si>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</si>
  <si>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</si>
  <si>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</si>
  <si>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</si>
  <si>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</si>
  <si>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</si>
  <si>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</si>
  <si>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</si>
  <si>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</si>
  <si>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</si>
  <si>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</si>
  <si>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</si>
  <si>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</si>
  <si>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</si>
  <si>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</si>
  <si>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</si>
  <si>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</si>
  <si>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</si>
  <si>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</si>
  <si>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</si>
  <si>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</si>
  <si>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</si>
  <si>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</si>
  <si>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</si>
  <si>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</si>
  <si>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</si>
  <si>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</si>
  <si>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</si>
  <si>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</si>
  <si>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</si>
  <si>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</si>
  <si>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</si>
  <si>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</si>
  <si>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</si>
  <si>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</si>
  <si>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</si>
  <si>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</si>
  <si>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</si>
  <si>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</si>
  <si>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</si>
  <si>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</si>
  <si>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</si>
  <si>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</si>
  <si>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</si>
  <si>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</si>
  <si>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</si>
  <si>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</si>
  <si>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</si>
  <si>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</si>
  <si>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</si>
  <si>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</si>
  <si>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</si>
  <si>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</si>
  <si>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</si>
  <si>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</si>
  <si>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</si>
  <si>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</si>
  <si>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</si>
  <si>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</si>
  <si>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</si>
  <si>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</si>
  <si>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</si>
  <si>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</si>
  <si>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</si>
  <si>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</si>
  <si>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</si>
  <si>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</si>
  <si>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</si>
  <si>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</si>
  <si>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</si>
  <si>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</si>
  <si>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</si>
  <si>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</si>
  <si>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</si>
  <si>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</si>
  <si>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</si>
  <si>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</si>
  <si>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</si>
  <si>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</si>
  <si>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</si>
  <si>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</si>
  <si>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</si>
  <si>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</si>
  <si>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</si>
  <si>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</si>
  <si>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</si>
  <si>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</si>
  <si>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</si>
  <si>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</si>
  <si>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</si>
  <si>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</si>
  <si>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</si>
  <si>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</si>
  <si>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</si>
  <si>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</si>
  <si>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</si>
  <si>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</si>
  <si>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</si>
  <si>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</si>
  <si>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</si>
  <si>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</si>
  <si>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</si>
  <si>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</si>
  <si>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</si>
  <si>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</si>
  <si>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</si>
  <si>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</si>
  <si>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</si>
  <si>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</si>
  <si>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</si>
  <si>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</si>
  <si>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</si>
  <si>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</si>
  <si>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</si>
  <si>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</si>
  <si>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</si>
  <si>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</si>
  <si>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</si>
  <si>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</si>
  <si>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</si>
  <si>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</si>
  <si>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</si>
  <si>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</si>
  <si>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</si>
  <si>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</si>
  <si>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</si>
  <si>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</si>
  <si>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</si>
  <si>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</si>
  <si>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</si>
  <si>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</si>
  <si>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</si>
  <si>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</si>
  <si>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</si>
  <si>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</si>
  <si>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</si>
  <si>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</si>
  <si>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</si>
  <si>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</si>
  <si>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</si>
  <si>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</si>
  <si>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</si>
  <si>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</si>
  <si>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</si>
  <si>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</si>
  <si>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</si>
  <si>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</si>
  <si>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</si>
  <si>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</si>
  <si>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</si>
  <si>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</si>
  <si>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</si>
  <si>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</si>
  <si>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</si>
  <si>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</si>
  <si>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</si>
  <si>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</si>
  <si>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</si>
  <si>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</si>
  <si>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</si>
  <si>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</si>
  <si>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</si>
  <si>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</si>
  <si>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</si>
  <si>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</si>
  <si>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</si>
  <si>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</si>
  <si>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</si>
  <si>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</si>
  <si>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</si>
  <si>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</si>
  <si>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</si>
  <si>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</si>
  <si>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</si>
  <si>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</si>
  <si>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</si>
  <si>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</si>
  <si>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</si>
  <si>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</si>
  <si>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</si>
  <si>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</si>
  <si>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</si>
  <si>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</si>
  <si>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</si>
  <si>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</si>
  <si>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</si>
  <si>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</si>
  <si>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</si>
  <si>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</si>
  <si>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</si>
  <si>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</si>
  <si>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</si>
  <si>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</si>
  <si>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</si>
  <si>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</si>
  <si>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</si>
  <si>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</si>
  <si>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</si>
  <si>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</si>
  <si>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</si>
  <si>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</si>
  <si>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</si>
  <si>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</si>
  <si>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</si>
  <si>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</si>
  <si>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</si>
  <si>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</si>
  <si>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</si>
  <si>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</si>
  <si>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</si>
  <si>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</si>
  <si>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</si>
  <si>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</si>
  <si>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</si>
  <si>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</si>
  <si>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</si>
  <si>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</si>
  <si>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</si>
  <si>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</si>
  <si>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</si>
  <si>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</si>
  <si>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</si>
  <si>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</si>
  <si>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</si>
  <si>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</si>
  <si>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</si>
  <si>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</si>
  <si>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</si>
  <si>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</si>
  <si>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</si>
  <si>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</si>
  <si>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</si>
  <si>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</si>
  <si>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</si>
  <si>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</si>
  <si>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</si>
  <si>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</si>
  <si>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</si>
  <si>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</si>
  <si>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</si>
  <si>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</si>
  <si>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</si>
  <si>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</si>
  <si>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</si>
  <si>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</si>
  <si>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</si>
  <si>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</si>
  <si>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</si>
  <si>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</si>
  <si>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</si>
  <si>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</si>
  <si>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</si>
  <si>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</si>
  <si>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</si>
  <si>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</si>
  <si>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</si>
  <si>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</si>
  <si>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</si>
  <si>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</si>
  <si>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</si>
  <si>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</si>
  <si>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</si>
  <si>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</si>
  <si>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</si>
  <si>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</si>
  <si>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</si>
  <si>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</si>
  <si>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</si>
  <si>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</si>
  <si>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</si>
  <si>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</si>
  <si>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</si>
  <si>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</si>
  <si>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</si>
  <si>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</si>
  <si>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</si>
  <si>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</si>
  <si>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</si>
  <si>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</si>
  <si>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</si>
  <si>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</si>
  <si>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</si>
  <si>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</si>
  <si>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</si>
  <si>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</si>
  <si>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</si>
  <si>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</si>
  <si>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</si>
  <si>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</si>
  <si>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</si>
  <si>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</si>
  <si>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</si>
  <si>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</si>
  <si>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</si>
  <si>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</si>
  <si>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</si>
  <si>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</si>
  <si>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</si>
  <si>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</si>
  <si>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</si>
  <si>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</si>
  <si>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</si>
  <si>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</si>
  <si>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</si>
  <si>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</si>
  <si>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</si>
  <si>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</si>
  <si>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</si>
  <si>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</si>
  <si>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</si>
  <si>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</si>
  <si>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</si>
  <si>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</si>
  <si>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</si>
  <si>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</si>
  <si>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</si>
  <si>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</si>
  <si>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</si>
  <si>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</si>
  <si>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</si>
  <si>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</si>
  <si>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</si>
  <si>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</si>
  <si>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</si>
  <si>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</si>
  <si>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</si>
  <si>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</si>
  <si>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</si>
  <si>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</si>
  <si>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</si>
  <si>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</si>
  <si>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</si>
  <si>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</si>
  <si>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</si>
  <si>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</si>
  <si>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</si>
  <si>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</si>
  <si>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</si>
  <si>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</si>
  <si>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</si>
  <si>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</si>
  <si>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</si>
  <si>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</si>
  <si>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</si>
  <si>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</si>
  <si>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</si>
  <si>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</si>
  <si>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</si>
  <si>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</si>
  <si>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</si>
  <si>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</si>
  <si>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</si>
  <si>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</si>
  <si>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</si>
  <si>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</si>
  <si>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</si>
  <si>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</si>
  <si>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</si>
  <si>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</si>
  <si>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</si>
  <si>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</si>
  <si>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</si>
  <si>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</si>
  <si>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</si>
  <si>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</si>
  <si>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</si>
  <si>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</si>
  <si>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</si>
  <si>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</si>
  <si>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</si>
  <si>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</si>
  <si>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</si>
  <si>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</si>
  <si>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</si>
  <si>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</si>
  <si>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</si>
  <si>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</si>
  <si>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</si>
  <si>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</si>
  <si>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</si>
  <si>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</si>
  <si>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</si>
  <si>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</si>
  <si>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</si>
  <si>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</si>
  <si>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</si>
  <si>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</si>
  <si>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</si>
  <si>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</si>
  <si>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</si>
  <si>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</si>
  <si>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</si>
  <si>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</si>
  <si>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</si>
  <si>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</si>
  <si>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</si>
  <si>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</si>
  <si>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</si>
  <si>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</si>
  <si>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</si>
  <si>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</si>
  <si>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</si>
  <si>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</si>
  <si>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</si>
  <si>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</si>
  <si>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</si>
  <si>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</si>
  <si>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</si>
  <si>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</si>
  <si>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</si>
  <si>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</si>
  <si>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</si>
  <si>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</si>
  <si>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</si>
  <si>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</si>
  <si>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</si>
  <si>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</si>
  <si>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</si>
  <si>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</si>
  <si>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</si>
  <si>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</si>
  <si>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</si>
  <si>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</si>
  <si>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</si>
  <si>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</si>
  <si>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</si>
  <si>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</si>
  <si>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</si>
  <si>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</si>
  <si>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</si>
  <si>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</si>
  <si>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</si>
  <si>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</si>
  <si>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</si>
  <si>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</si>
  <si>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</si>
  <si>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</si>
  <si>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</si>
  <si>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</si>
  <si>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</si>
  <si>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</si>
  <si>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</si>
  <si>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</si>
  <si>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</si>
  <si>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</si>
  <si>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</si>
  <si>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</si>
  <si>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</si>
  <si>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</si>
  <si>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</si>
  <si>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</si>
  <si>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</si>
  <si>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</si>
  <si>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</si>
  <si>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</si>
  <si>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</si>
  <si>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</si>
  <si>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</si>
  <si>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</si>
  <si>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</si>
  <si>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</si>
  <si>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</si>
  <si>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</si>
  <si>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</si>
  <si>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</si>
  <si>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</si>
  <si>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</si>
  <si>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</si>
  <si>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</si>
  <si>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</si>
  <si>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</si>
  <si>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</si>
  <si>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</si>
  <si>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</si>
  <si>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</si>
  <si>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</si>
  <si>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</si>
  <si>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</si>
  <si>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</si>
  <si>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</si>
  <si>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</si>
  <si>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</si>
  <si>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</si>
  <si>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</si>
  <si>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</si>
  <si>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</si>
  <si>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</si>
  <si>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</si>
  <si>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</si>
  <si>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</si>
  <si>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</si>
  <si>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</si>
  <si>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</si>
  <si>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</si>
  <si>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</si>
  <si>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</si>
  <si>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</si>
  <si>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</si>
  <si>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</si>
  <si>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</si>
  <si>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</si>
  <si>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</si>
  <si>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</si>
  <si>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</si>
  <si>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</si>
  <si>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</si>
  <si>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</si>
  <si>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</si>
  <si>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</si>
  <si>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</si>
  <si>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</si>
  <si>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</si>
  <si>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</si>
  <si>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</si>
  <si>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</si>
  <si>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</si>
  <si>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</si>
  <si>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</si>
  <si>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</si>
  <si>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</si>
  <si>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</si>
  <si>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</si>
  <si>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</si>
  <si>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</si>
  <si>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</si>
  <si>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</si>
  <si>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</si>
  <si>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</si>
  <si>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</si>
  <si>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</si>
  <si>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</si>
  <si>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</si>
  <si>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</si>
  <si>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</si>
  <si>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</si>
  <si>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</si>
  <si>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</si>
  <si>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</si>
  <si>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</si>
  <si>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</si>
  <si>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</si>
  <si>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</si>
  <si>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</si>
  <si>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</si>
  <si>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</si>
  <si>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</si>
  <si>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</si>
  <si>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</si>
  <si>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</si>
  <si>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</si>
  <si>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</si>
  <si>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</si>
  <si>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</si>
  <si>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</si>
  <si>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</si>
  <si>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</si>
  <si>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</si>
  <si>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</si>
  <si>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</si>
  <si>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</si>
  <si>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</si>
  <si>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</si>
  <si>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</si>
  <si>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</si>
  <si>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</si>
  <si>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</si>
  <si>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</si>
  <si>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</si>
  <si>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</si>
  <si>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</si>
  <si>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</si>
  <si>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</si>
  <si>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</si>
  <si>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</si>
  <si>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</si>
  <si>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</si>
  <si>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</si>
  <si>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</si>
  <si>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</si>
  <si>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</si>
  <si>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</si>
  <si>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</si>
  <si>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</si>
  <si>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</si>
  <si>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</si>
  <si>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</si>
  <si>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</si>
  <si>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</si>
  <si>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</si>
  <si>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</si>
  <si>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</si>
  <si>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</si>
  <si>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</si>
  <si>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</si>
  <si>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</si>
  <si>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</si>
  <si>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</si>
  <si>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</si>
  <si>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</si>
  <si>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</si>
  <si>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</si>
  <si>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</si>
  <si>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</si>
  <si>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</si>
  <si>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</si>
  <si>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</si>
  <si>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</si>
  <si>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</si>
  <si>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</si>
  <si>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</si>
  <si>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</si>
  <si>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</si>
  <si>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</si>
  <si>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</si>
  <si>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</si>
  <si>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</si>
  <si>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</si>
  <si>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</si>
  <si>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</si>
  <si>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</si>
  <si>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</si>
  <si>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</si>
  <si>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</si>
  <si>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</si>
  <si>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</si>
  <si>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</si>
  <si>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</si>
  <si>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</si>
  <si>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</si>
  <si>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</si>
  <si>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</si>
  <si>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</si>
  <si>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</si>
  <si>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</si>
  <si>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</si>
  <si>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</si>
  <si>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</si>
  <si>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</si>
  <si>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</si>
  <si>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</si>
  <si>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</si>
  <si>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</si>
  <si>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</si>
  <si>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</si>
  <si>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</si>
  <si>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</si>
  <si>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</si>
  <si>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</si>
  <si>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</si>
  <si>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</si>
  <si>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</si>
  <si>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</si>
  <si>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</si>
  <si>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</si>
  <si>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</si>
  <si>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</si>
  <si>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</si>
  <si>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</si>
  <si>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</si>
  <si>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</si>
  <si>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</si>
  <si>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</si>
  <si>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</si>
  <si>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</si>
  <si>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</si>
  <si>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</si>
  <si>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</si>
  <si>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</si>
  <si>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</si>
  <si>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</si>
  <si>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</si>
  <si>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</si>
  <si>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</si>
  <si>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</si>
  <si>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</si>
  <si>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</si>
  <si>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</si>
  <si>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</si>
  <si>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</si>
  <si>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</si>
  <si>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</si>
  <si>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</si>
  <si>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</si>
  <si>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</si>
  <si>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</si>
  <si>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</si>
  <si>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</si>
  <si>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</si>
  <si>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</si>
  <si>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</si>
  <si>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</si>
  <si>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</si>
  <si>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</si>
  <si>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</si>
  <si>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</si>
  <si>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</si>
  <si>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</si>
  <si>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</si>
  <si>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</si>
  <si>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</si>
  <si>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</si>
  <si>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</si>
  <si>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</si>
  <si>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</si>
  <si>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</si>
  <si>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</si>
  <si>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</si>
  <si>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</si>
  <si>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</si>
  <si>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</si>
  <si>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</si>
  <si>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</si>
  <si>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</si>
  <si>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</si>
  <si>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</si>
  <si>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</si>
  <si>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</si>
  <si>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</si>
  <si>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</si>
  <si>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</si>
  <si>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</si>
  <si>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</si>
  <si>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</si>
  <si>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</si>
  <si>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</si>
  <si>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</si>
  <si>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</si>
  <si>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</si>
  <si>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</si>
  <si>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</si>
  <si>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</si>
  <si>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</si>
  <si>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</si>
  <si>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</si>
  <si>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</si>
  <si>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</si>
  <si>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</si>
  <si>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</si>
  <si>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</si>
  <si>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</si>
  <si>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</si>
  <si>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</si>
  <si>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</si>
  <si>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</si>
  <si>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</si>
  <si>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</si>
  <si>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</si>
  <si>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</si>
  <si>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</si>
  <si>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</si>
  <si>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</si>
  <si>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</si>
  <si>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</si>
  <si>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</si>
  <si>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</si>
  <si>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</si>
  <si>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</si>
  <si>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</si>
  <si>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</si>
  <si>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</si>
  <si>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</si>
  <si>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</si>
  <si>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</si>
  <si>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</si>
  <si>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</si>
  <si>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</si>
  <si>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</si>
  <si>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</si>
  <si>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</si>
  <si>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</si>
  <si>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</si>
  <si>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</si>
  <si>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</si>
  <si>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</si>
  <si>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</si>
  <si>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</si>
  <si>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</si>
  <si>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</si>
  <si>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</si>
  <si>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</si>
  <si>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</si>
  <si>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</si>
  <si>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</si>
  <si>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</si>
  <si>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</si>
  <si>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</si>
  <si>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</si>
  <si>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</si>
  <si>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</si>
  <si>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</si>
  <si>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</si>
  <si>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</si>
  <si>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</si>
  <si>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</si>
  <si>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</si>
  <si>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</si>
  <si>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</si>
  <si>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</si>
  <si>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</si>
  <si>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</si>
  <si>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</si>
  <si>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</si>
  <si>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</si>
  <si>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</si>
  <si>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</si>
  <si>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</si>
  <si>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</si>
  <si>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</si>
  <si>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</si>
  <si>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</si>
  <si>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</si>
  <si>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</si>
  <si>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</si>
  <si>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</si>
  <si>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</si>
  <si>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</si>
  <si>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</si>
  <si>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</si>
  <si>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</si>
  <si>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</si>
  <si>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</si>
  <si>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</si>
  <si>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</si>
  <si>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</si>
  <si>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</si>
  <si>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</si>
  <si>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</si>
  <si>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</si>
  <si>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</si>
  <si>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</si>
  <si>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</si>
  <si>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</si>
  <si>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</si>
  <si>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</si>
  <si>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</si>
  <si>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</si>
  <si>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</si>
  <si>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</si>
  <si>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</si>
  <si>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</si>
  <si>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</si>
  <si>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</si>
  <si>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</si>
  <si>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</si>
  <si>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</si>
  <si>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</si>
  <si>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</si>
  <si>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</si>
  <si>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</si>
  <si>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</si>
  <si>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</si>
  <si>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</si>
  <si>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</si>
  <si>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</si>
  <si>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</si>
  <si>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</si>
  <si>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</si>
  <si>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</si>
  <si>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</si>
  <si>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</si>
  <si>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</si>
  <si>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</si>
  <si>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</si>
  <si>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</si>
  <si>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</si>
  <si>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</si>
  <si>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</si>
  <si>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</si>
  <si>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</si>
  <si>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</si>
  <si>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</si>
  <si>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</si>
  <si>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</si>
  <si>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</si>
  <si>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</si>
  <si>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</si>
  <si>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</si>
  <si>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</si>
  <si>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</si>
  <si>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</si>
  <si>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</si>
  <si>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</si>
  <si>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</si>
  <si>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</si>
  <si>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</si>
  <si>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</si>
  <si>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</si>
  <si>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</si>
  <si>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</si>
  <si>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</si>
  <si>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</si>
  <si>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</si>
  <si>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</si>
  <si>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</si>
  <si>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</si>
  <si>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</si>
  <si>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</si>
  <si>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</si>
  <si>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</si>
  <si>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</si>
  <si>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</si>
  <si>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</si>
  <si>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</si>
  <si>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</si>
  <si>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</si>
  <si>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</si>
  <si>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</si>
  <si>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</si>
  <si>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</si>
  <si>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</si>
  <si>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</si>
  <si>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</si>
  <si>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</si>
  <si>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</si>
  <si>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</si>
  <si>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</si>
  <si>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</si>
  <si>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</si>
  <si>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</si>
  <si>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</si>
  <si>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</si>
  <si>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</si>
  <si>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</si>
  <si>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</si>
  <si>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</si>
  <si>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</si>
  <si>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</si>
  <si>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</si>
  <si>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</si>
  <si>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</si>
  <si>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</si>
  <si>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>Aguarda informar pronto para alinhar faixa</t>
  </si>
  <si>
    <t>TAP</t>
  </si>
  <si>
    <t>ZEC-TAP</t>
  </si>
  <si>
    <t>ZECTAP</t>
  </si>
  <si>
    <t>Carlos vilela</t>
  </si>
  <si>
    <t>Deslocamento de ZEC-TAP</t>
  </si>
  <si>
    <t>MC1 08:30</t>
  </si>
  <si>
    <t>-,</t>
  </si>
  <si>
    <t>ZDGPZT2</t>
  </si>
  <si>
    <t>Mc1 07:51, faixa após I90 08:30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</si>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</sst>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2" activePane="topRight" state="frozen"/>
      <selection pane="topRight" activeCell="M103" sqref="M1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968</v>
      </c>
      <c r="C1" s="238"/>
      <c r="D1" s="238"/>
      <c r="E1" s="237" t="s">
        <v>969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28" t="s">
        <v>977</v>
      </c>
      <c r="BA2" s="229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8" t="s">
        <v>978</v>
      </c>
      <c r="AI3" s="229"/>
      <c r="AJ3" s="228" t="s">
        <v>979</v>
      </c>
      <c r="AK3" s="234"/>
      <c r="AL3" s="235"/>
      <c r="AM3" s="236"/>
      <c r="AN3" s="234"/>
      <c r="AO3" s="234"/>
      <c r="AP3" s="229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28" t="s">
        <v>981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 t="s">
        <v>1201</v>
      </c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 t="s">
        <v>1202</v>
      </c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1203</v>
      </c>
      <c r="I97" s="127">
        <v>73</v>
      </c>
      <c r="J97" s="127">
        <v>262</v>
      </c>
      <c r="K97" s="105">
        <v>433</v>
      </c>
      <c r="L97" s="127" t="s">
        <v>1204</v>
      </c>
      <c r="M97" s="127" t="s">
        <v>1205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1206</v>
      </c>
      <c r="V97" s="105" t="s">
        <v>1207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 t="s">
        <v>1208</v>
      </c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 t="s">
        <v>1202</v>
      </c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 t="s">
        <v>1208</v>
      </c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 t="s">
        <v>1202</v>
      </c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 t="s">
        <v>1202</v>
      </c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1209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 t="s">
        <v>1208</v>
      </c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 t="s">
        <v>1202</v>
      </c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 t="s">
        <v>1211</v>
      </c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1212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1213</v>
      </c>
      <c r="M108" s="127" t="s">
        <v>1214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1215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1216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1217</v>
      </c>
      <c r="M122" s="127" t="s">
        <v>1218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1219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1220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1221</v>
      </c>
      <c r="C4" s="161" t="s">
        <v>1222</v>
      </c>
      <c r="D4" s="161" t="s">
        <v>1223</v>
      </c>
      <c r="E4" s="161" t="s">
        <v>1224</v>
      </c>
      <c r="F4" s="161" t="s">
        <v>4</v>
      </c>
      <c r="G4" s="161" t="s">
        <v>1225</v>
      </c>
    </row>
    <row r="5" spans="2:7">
      <c r="B5" s="162" t="s">
        <v>1226</v>
      </c>
      <c r="C5" s="162">
        <v>257068</v>
      </c>
      <c r="D5" s="162" t="s">
        <v>1227</v>
      </c>
      <c r="E5" s="162" t="s">
        <v>1228</v>
      </c>
      <c r="F5" s="162" t="s">
        <v>1228</v>
      </c>
      <c r="G5" s="163">
        <v>46296</v>
      </c>
    </row>
    <row r="6" spans="2:7">
      <c r="B6" s="162" t="s">
        <v>1229</v>
      </c>
      <c r="C6" s="162" t="s">
        <v>624</v>
      </c>
      <c r="D6" s="162" t="s">
        <v>624</v>
      </c>
      <c r="E6" s="162" t="s">
        <v>624</v>
      </c>
      <c r="F6" s="162" t="s">
        <v>1230</v>
      </c>
      <c r="G6" s="163" t="s">
        <v>624</v>
      </c>
    </row>
    <row r="7" spans="2:7">
      <c r="B7" s="162" t="s">
        <v>1231</v>
      </c>
      <c r="C7" s="162">
        <v>257472</v>
      </c>
      <c r="D7" s="162" t="s">
        <v>1232</v>
      </c>
      <c r="E7" s="162" t="s">
        <v>1233</v>
      </c>
      <c r="F7" s="162" t="s">
        <v>1233</v>
      </c>
      <c r="G7" s="163">
        <v>45992</v>
      </c>
    </row>
    <row r="8" spans="2:7">
      <c r="B8" s="162" t="s">
        <v>1234</v>
      </c>
      <c r="C8" s="162">
        <v>260307</v>
      </c>
      <c r="D8" s="162" t="s">
        <v>1235</v>
      </c>
      <c r="E8" s="162" t="s">
        <v>1236</v>
      </c>
      <c r="F8" s="162" t="s">
        <v>1233</v>
      </c>
      <c r="G8" s="163">
        <v>46082</v>
      </c>
    </row>
    <row r="9" spans="2:7">
      <c r="B9" s="162" t="s">
        <v>1237</v>
      </c>
      <c r="C9" s="162">
        <v>333033</v>
      </c>
      <c r="D9" s="162" t="s">
        <v>1238</v>
      </c>
      <c r="E9" s="162" t="s">
        <v>1230</v>
      </c>
      <c r="F9" s="162" t="s">
        <v>1239</v>
      </c>
      <c r="G9" s="162" t="s">
        <v>624</v>
      </c>
    </row>
    <row r="10" spans="2:7">
      <c r="B10" s="162" t="s">
        <v>1240</v>
      </c>
      <c r="C10" s="162"/>
      <c r="D10" s="162"/>
      <c r="E10" s="162" t="s">
        <v>1230</v>
      </c>
      <c r="F10" s="162" t="s">
        <v>1239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1241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1242</v>
      </c>
      <c r="E3" s="200" t="s">
        <v>1243</v>
      </c>
      <c r="F3" s="200" t="s">
        <v>1244</v>
      </c>
      <c r="G3" s="200" t="s">
        <v>1245</v>
      </c>
      <c r="H3" s="200" t="s">
        <v>1246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1250</v>
      </c>
      <c r="V1" s="249"/>
      <c r="W1" s="249"/>
    </row>
    <row r="2" spans="1:23" ht="15" customHeight="1">
      <c r="A2" s="87" t="s">
        <v>1251</v>
      </c>
      <c r="B2" s="87" t="s">
        <v>1252</v>
      </c>
      <c r="C2" s="87" t="s">
        <v>442</v>
      </c>
      <c r="D2" s="88" t="s">
        <v>1009</v>
      </c>
      <c r="E2" s="88" t="s">
        <v>4</v>
      </c>
      <c r="F2" s="88" t="s">
        <v>1253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1254</v>
      </c>
      <c r="T2" s="91" t="s">
        <v>1012</v>
      </c>
      <c r="U2" s="137">
        <f ca="1">TODAY()-1</f>
        <v>46059</v>
      </c>
      <c r="V2" s="137">
        <f ca="1">U2-1</f>
        <v>46058</v>
      </c>
      <c r="W2" s="137">
        <f ca="1">V2-1</f>
        <v>46057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1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633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1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0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>
        <f ca="1">_xlfn.XLOOKUP(G39&amp;$V$2,BS_CONTROLE[CHAVE],BS_CONTROLE[Quantidade_11],"-")</f>
        <v>1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65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1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633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633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0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>
        <f ca="1">_xlfn.XLOOKUP(G73&amp;$V$2,BS_CONTROLE[CHAVE],BS_CONTROLE[Quantidade_11],"-")</f>
        <v>1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1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633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1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633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633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633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65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1255</v>
      </c>
      <c r="D5" s="251"/>
      <c r="E5" s="251"/>
      <c r="F5" s="251"/>
      <c r="G5" s="251"/>
      <c r="H5" s="251"/>
      <c r="I5" s="251"/>
      <c r="J5" s="252"/>
      <c r="K5" s="253" t="s">
        <v>1256</v>
      </c>
      <c r="L5" s="254"/>
      <c r="M5" s="254"/>
      <c r="N5" s="254"/>
      <c r="O5" s="255" t="s">
        <v>1257</v>
      </c>
      <c r="P5" s="256"/>
    </row>
    <row r="6" spans="1:16" s="74" customFormat="1" ht="15" customHeight="1">
      <c r="A6" s="66" t="s">
        <v>1253</v>
      </c>
      <c r="B6" s="75" t="s">
        <v>1252</v>
      </c>
      <c r="C6" s="76" t="s">
        <v>1009</v>
      </c>
      <c r="D6" s="77" t="s">
        <v>1010</v>
      </c>
      <c r="E6" s="76" t="s">
        <v>1258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1259</v>
      </c>
      <c r="M6" s="80" t="s">
        <v>642</v>
      </c>
      <c r="N6" s="81" t="s">
        <v>1004</v>
      </c>
      <c r="O6" s="158" t="s">
        <v>1047</v>
      </c>
      <c r="P6" s="132" t="s">
        <v>1260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1261</v>
      </c>
      <c r="C2" s="121" t="s">
        <v>995</v>
      </c>
      <c r="D2" s="76" t="s">
        <v>997</v>
      </c>
      <c r="E2" s="76" t="s">
        <v>1262</v>
      </c>
      <c r="F2" s="99" t="s">
        <v>1263</v>
      </c>
      <c r="G2" s="76" t="s">
        <v>1264</v>
      </c>
      <c r="H2" s="76" t="s">
        <v>1265</v>
      </c>
      <c r="I2" s="76" t="s">
        <v>1266</v>
      </c>
      <c r="J2" s="76" t="s">
        <v>1267</v>
      </c>
      <c r="K2" s="78" t="s">
        <v>1268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2026-02-07T11:17:49Z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