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26" documentId="120_S{118792C3-22EF-5104-A093-F22BFE3913F3}" xr6:coauthVersionLast="47" xr6:coauthVersionMax="47" xr10:uidLastSave="{81BD725C-4183-4E36-A3D2-BD427E4A24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M48" i="1" a="1"/>
  <c r="M48" i="1"/>
  <c r="AM48" i="1" s="1"/>
  <c r="N48" i="1" a="1"/>
  <c r="N48" i="1" s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M49" i="1" a="1"/>
  <c r="M49" i="1"/>
  <c r="AM49" i="1" s="1"/>
  <c r="N49" i="1" a="1"/>
  <c r="N49" i="1"/>
  <c r="L46" i="15" s="1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7" i="15" s="1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M51" i="1" a="1"/>
  <c r="M51" i="1"/>
  <c r="AM51" i="1" s="1"/>
  <c r="N51" i="1" a="1"/>
  <c r="N51" i="1" s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M52" i="1" a="1"/>
  <c r="M52" i="1"/>
  <c r="AM52" i="1" s="1"/>
  <c r="N52" i="1" a="1"/>
  <c r="N52" i="1"/>
  <c r="L49" i="15" s="1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90" i="1" l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<sst xmlns="http://schemas.openxmlformats.org/spreadsheetml/2006/main" count="3275" uniqueCount="1151">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</sst>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3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0" headerRowBorderDxfId="188" tableBorderDxfId="189" totalsRowBorderDxfId="18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40" activePane="topRight" state="frozen"/>
      <selection pane="topRight" activeCell="AE45" sqref="AE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V9246084</v>
      </c>
      <c r="B41" s="102">
        <v>46084</v>
      </c>
      <c r="C41" s="135">
        <f>IF(BS_CONTROLE[[#This Row],[DATA]]="","",WEEKNUM(BS_CONTROLE[[#This Row],[DATA]]))</f>
        <v>10</v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Produção e Intervalo</v>
      </c>
      <c r="BR41" s="19">
        <f t="shared" si="5"/>
        <v>0</v>
      </c>
      <c r="BS41" s="19">
        <f t="shared" si="6"/>
        <v>0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218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>46084</v>
      </c>
      <c r="B45" s="102">
        <v>46084</v>
      </c>
      <c r="C45" s="135">
        <f>IF(BS_CONTROLE[[#This Row],[DATA]]="","",WEEKNUM(BS_CONTROLE[[#This Row],[DATA]]))</f>
        <v>10</v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46084</v>
      </c>
      <c r="B46" s="102">
        <v>46084</v>
      </c>
      <c r="C46" s="135">
        <f>IF(BS_CONTROLE[[#This Row],[DATA]]="","",WEEKNUM(BS_CONTROLE[[#This Row],[DATA]]))</f>
        <v>10</v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>
      <c r="A47" s="47" t="str">
        <f t="shared" si="2"/>
        <v>46084</v>
      </c>
      <c r="B47" s="102">
        <v>46084</v>
      </c>
      <c r="C47" s="135">
        <f>IF(BS_CONTROLE[[#This Row],[DATA]]="","",WEEKNUM(BS_CONTROLE[[#This Row],[DATA]]))</f>
        <v>10</v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46084</v>
      </c>
      <c r="B48" s="102">
        <v>46084</v>
      </c>
      <c r="C48" s="135">
        <f>IF(BS_CONTROLE[[#This Row],[DATA]]="","",WEEKNUM(BS_CONTROLE[[#This Row],[DATA]]))</f>
        <v>10</v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>
      <c r="A49" s="47" t="str">
        <f t="shared" si="2"/>
        <v>46084</v>
      </c>
      <c r="B49" s="102">
        <v>46084</v>
      </c>
      <c r="C49" s="135">
        <f>IF(BS_CONTROLE[[#This Row],[DATA]]="","",WEEKNUM(BS_CONTROLE[[#This Row],[DATA]]))</f>
        <v>10</v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>
      <c r="A50" s="47" t="str">
        <f t="shared" si="2"/>
        <v>46084</v>
      </c>
      <c r="B50" s="102">
        <v>46084</v>
      </c>
      <c r="C50" s="135">
        <f>IF(BS_CONTROLE[[#This Row],[DATA]]="","",WEEKNUM(BS_CONTROLE[[#This Row],[DATA]]))</f>
        <v>10</v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46084</v>
      </c>
      <c r="B51" s="102">
        <v>46084</v>
      </c>
      <c r="C51" s="135">
        <f>IF(BS_CONTROLE[[#This Row],[DATA]]="","",WEEKNUM(BS_CONTROLE[[#This Row],[DATA]]))</f>
        <v>10</v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>
      <c r="A52" s="47" t="str">
        <f t="shared" si="2"/>
        <v>46084</v>
      </c>
      <c r="B52" s="102">
        <v>46084</v>
      </c>
      <c r="C52" s="135">
        <f>IF(BS_CONTROLE[[#This Row],[DATA]]="","",WEEKNUM(BS_CONTROLE[[#This Row],[DATA]]))</f>
        <v>10</v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46084</v>
      </c>
      <c r="B53" s="102">
        <v>46084</v>
      </c>
      <c r="C53" s="135">
        <f>IF(BS_CONTROLE[[#This Row],[DATA]]="","",WEEKNUM(BS_CONTROLE[[#This Row],[DATA]]))</f>
        <v>10</v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46084</v>
      </c>
      <c r="B54" s="102">
        <v>46084</v>
      </c>
      <c r="C54" s="135">
        <f>IF(BS_CONTROLE[[#This Row],[DATA]]="","",WEEKNUM(BS_CONTROLE[[#This Row],[DATA]]))</f>
        <v>10</v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>
      <c r="A55" s="47" t="str">
        <f t="shared" si="2"/>
        <v>46084</v>
      </c>
      <c r="B55" s="102">
        <v>46084</v>
      </c>
      <c r="C55" s="135">
        <f>IF(BS_CONTROLE[[#This Row],[DATA]]="","",WEEKNUM(BS_CONTROLE[[#This Row],[DATA]]))</f>
        <v>10</v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46084</v>
      </c>
      <c r="B56" s="102">
        <v>46084</v>
      </c>
      <c r="C56" s="135">
        <f>IF(BS_CONTROLE[[#This Row],[DATA]]="","",WEEKNUM(BS_CONTROLE[[#This Row],[DATA]]))</f>
        <v>10</v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46084</v>
      </c>
      <c r="B57" s="102">
        <v>46084</v>
      </c>
      <c r="C57" s="135">
        <f>IF(BS_CONTROLE[[#This Row],[DATA]]="","",WEEKNUM(BS_CONTROLE[[#This Row],[DATA]]))</f>
        <v>10</v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>
      <c r="A58" s="47" t="str">
        <f t="shared" si="2"/>
        <v>46084</v>
      </c>
      <c r="B58" s="102">
        <v>46084</v>
      </c>
      <c r="C58" s="135">
        <f>IF(BS_CONTROLE[[#This Row],[DATA]]="","",WEEKNUM(BS_CONTROLE[[#This Row],[DATA]]))</f>
        <v>10</v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>
      <c r="A59" s="47" t="str">
        <f t="shared" si="2"/>
        <v>46084</v>
      </c>
      <c r="B59" s="102">
        <v>46084</v>
      </c>
      <c r="C59" s="135">
        <f>IF(BS_CONTROLE[[#This Row],[DATA]]="","",WEEKNUM(BS_CONTROLE[[#This Row],[DATA]]))</f>
        <v>10</v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>46084</v>
      </c>
      <c r="B60" s="102">
        <v>46084</v>
      </c>
      <c r="C60" s="135">
        <f>IF(BS_CONTROLE[[#This Row],[DATA]]="","",WEEKNUM(BS_CONTROLE[[#This Row],[DATA]]))</f>
        <v>10</v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46084</v>
      </c>
      <c r="B61" s="102">
        <v>46084</v>
      </c>
      <c r="C61" s="135">
        <f>IF(BS_CONTROLE[[#This Row],[DATA]]="","",WEEKNUM(BS_CONTROLE[[#This Row],[DATA]]))</f>
        <v>10</v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>46084</v>
      </c>
      <c r="B62" s="102">
        <v>46084</v>
      </c>
      <c r="C62" s="135">
        <f>IF(BS_CONTROLE[[#This Row],[DATA]]="","",WEEKNUM(BS_CONTROLE[[#This Row],[DATA]]))</f>
        <v>10</v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>46084</v>
      </c>
      <c r="B63" s="102">
        <v>46084</v>
      </c>
      <c r="C63" s="135">
        <f>IF(BS_CONTROLE[[#This Row],[DATA]]="","",WEEKNUM(BS_CONTROLE[[#This Row],[DATA]]))</f>
        <v>10</v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1000">
    <cfRule type="cellIs" dxfId="171" priority="53906" operator="equal">
      <formula>"OPORTUNIDADE"</formula>
    </cfRule>
  </conditionalFormatting>
  <conditionalFormatting sqref="Y40:Z43 Y45:Z1000">
    <cfRule type="cellIs" dxfId="170" priority="11492" operator="equal">
      <formula>"NÃO"</formula>
    </cfRule>
    <cfRule type="cellIs" dxfId="169" priority="11493" operator="equal">
      <formula>"SIM"</formula>
    </cfRule>
  </conditionalFormatting>
  <conditionalFormatting sqref="AZ6:AZ1000">
    <cfRule type="expression" dxfId="168" priority="53948">
      <formula>#REF!=1</formula>
    </cfRule>
  </conditionalFormatting>
  <conditionalFormatting sqref="U6:U1000 AY6:AY1000 BE6:BE1000">
    <cfRule type="cellIs" dxfId="167" priority="53932" operator="equal">
      <formula>"ERRO"</formula>
    </cfRule>
  </conditionalFormatting>
  <conditionalFormatting sqref="BQ6:BQ1000">
    <cfRule type="cellIs" dxfId="166" priority="53927" operator="equal">
      <formula>"Produção e Intervalo"</formula>
    </cfRule>
    <cfRule type="cellIs" dxfId="165" priority="53928" operator="equal">
      <formula>"Aderente"</formula>
    </cfRule>
    <cfRule type="cellIs" dxfId="164" priority="53929" operator="equal">
      <formula>"Intervalo"</formula>
    </cfRule>
    <cfRule type="cellIs" dxfId="163" priority="53930" operator="equal">
      <formula>"Produção"</formula>
    </cfRule>
    <cfRule type="cellIs" dxfId="162" priority="53931" operator="equal">
      <formula>"ERRO"</formula>
    </cfRule>
  </conditionalFormatting>
  <conditionalFormatting sqref="BR6:BS1000">
    <cfRule type="cellIs" dxfId="161" priority="53909" operator="equal">
      <formula>"*"</formula>
    </cfRule>
    <cfRule type="cellIs" dxfId="160" priority="53910" operator="greaterThanOrEqual">
      <formula>1</formula>
    </cfRule>
    <cfRule type="cellIs" dxfId="159" priority="53911" operator="lessThan">
      <formula>1</formula>
    </cfRule>
  </conditionalFormatting>
  <conditionalFormatting sqref="BH9:BH1000">
    <cfRule type="iconSet" priority="60693">
      <iconSet showValue="0">
        <cfvo type="percent" val="0"/>
        <cfvo type="num" val="1"/>
        <cfvo type="num" val="1" gte="0"/>
      </iconSet>
    </cfRule>
    <cfRule type="iconSet" priority="6069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8" priority="35" operator="equal">
      <formula>"OPORTUNIDADE"</formula>
    </cfRule>
  </conditionalFormatting>
  <conditionalFormatting sqref="Y6:Z39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H6:BH8">
    <cfRule type="iconSet" priority="31">
      <iconSet showValue="0">
        <cfvo type="percent" val="0"/>
        <cfvo type="num" val="1"/>
        <cfvo type="num" val="1" gte="0"/>
      </iconSet>
    </cfRule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5" priority="3" operator="equal">
      <formula>"OPORTUNIDADE"</formula>
    </cfRule>
  </conditionalFormatting>
  <conditionalFormatting sqref="Y44:Z44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1090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1091</v>
      </c>
      <c r="C4" s="160" t="s">
        <v>1092</v>
      </c>
      <c r="D4" s="160" t="s">
        <v>1093</v>
      </c>
      <c r="E4" s="160" t="s">
        <v>1094</v>
      </c>
      <c r="F4" s="160" t="s">
        <v>4</v>
      </c>
      <c r="G4" s="160" t="s">
        <v>1095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1096</v>
      </c>
      <c r="C6" s="161">
        <v>407867</v>
      </c>
      <c r="D6" s="161" t="s">
        <v>1097</v>
      </c>
      <c r="E6" s="161" t="s">
        <v>789</v>
      </c>
      <c r="F6" s="161" t="s">
        <v>1098</v>
      </c>
      <c r="G6" s="162"/>
    </row>
    <row r="7" spans="2:7">
      <c r="B7" s="161" t="s">
        <v>1099</v>
      </c>
      <c r="C7" s="161">
        <v>293644</v>
      </c>
      <c r="D7" s="161" t="s">
        <v>1100</v>
      </c>
      <c r="E7" s="161" t="s">
        <v>789</v>
      </c>
      <c r="F7" s="161" t="s">
        <v>1098</v>
      </c>
      <c r="G7" s="162"/>
    </row>
    <row r="8" spans="2:7">
      <c r="B8" s="161" t="s">
        <v>1101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1102</v>
      </c>
      <c r="C9" s="161">
        <v>256790</v>
      </c>
      <c r="D9" s="161" t="s">
        <v>1103</v>
      </c>
      <c r="E9" s="161" t="s">
        <v>790</v>
      </c>
      <c r="F9" s="161" t="s">
        <v>1104</v>
      </c>
      <c r="G9" s="162">
        <v>46357</v>
      </c>
    </row>
    <row r="10" spans="2:7">
      <c r="B10" s="161" t="s">
        <v>1105</v>
      </c>
      <c r="C10" s="161">
        <v>265193</v>
      </c>
      <c r="D10" s="161" t="s">
        <v>1106</v>
      </c>
      <c r="E10" s="161" t="s">
        <v>791</v>
      </c>
      <c r="F10" s="161" t="s">
        <v>1054</v>
      </c>
      <c r="G10" s="161" t="s">
        <v>1107</v>
      </c>
    </row>
    <row r="11" spans="2:7">
      <c r="B11" s="161" t="s">
        <v>1108</v>
      </c>
      <c r="C11" s="161">
        <v>293716</v>
      </c>
      <c r="D11" s="161" t="s">
        <v>1109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1110</v>
      </c>
      <c r="C12" s="161">
        <v>257258</v>
      </c>
      <c r="D12" s="161" t="s">
        <v>1111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1112</v>
      </c>
      <c r="C13" s="161">
        <v>371147</v>
      </c>
      <c r="D13" s="161" t="s">
        <v>1113</v>
      </c>
      <c r="E13" s="161" t="s">
        <v>792</v>
      </c>
      <c r="F13" s="161" t="s">
        <v>128</v>
      </c>
      <c r="G13" s="161" t="s">
        <v>1107</v>
      </c>
    </row>
    <row r="14" spans="2:7">
      <c r="B14" s="161" t="s">
        <v>1114</v>
      </c>
      <c r="C14" s="161">
        <v>259230</v>
      </c>
      <c r="D14" s="161" t="s">
        <v>1115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1116</v>
      </c>
      <c r="C15" s="161">
        <v>370705</v>
      </c>
      <c r="D15" s="161"/>
      <c r="E15" s="161" t="s">
        <v>792</v>
      </c>
      <c r="F15" s="161" t="s">
        <v>128</v>
      </c>
      <c r="G15" s="161" t="s">
        <v>1107</v>
      </c>
    </row>
    <row r="16" spans="2:7">
      <c r="B16" s="161" t="s">
        <v>1117</v>
      </c>
      <c r="C16" s="161">
        <v>258542</v>
      </c>
      <c r="D16" s="161" t="s">
        <v>1118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1119</v>
      </c>
      <c r="C17" s="161">
        <v>257050</v>
      </c>
      <c r="D17" s="161" t="s">
        <v>1120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1121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1122</v>
      </c>
      <c r="D4" s="163" t="s">
        <v>1123</v>
      </c>
      <c r="E4" s="163" t="s">
        <v>1124</v>
      </c>
      <c r="F4" s="160" t="s">
        <v>1125</v>
      </c>
      <c r="G4" s="163" t="s">
        <v>1126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1127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1128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1129</v>
      </c>
      <c r="D11" s="168"/>
      <c r="E11" s="167"/>
      <c r="F11" s="169"/>
      <c r="G11" s="167"/>
    </row>
    <row r="12" spans="2:7">
      <c r="B12" s="167" t="s">
        <v>709</v>
      </c>
      <c r="C12" s="167" t="s">
        <v>1130</v>
      </c>
      <c r="D12" s="168"/>
      <c r="E12" s="167"/>
      <c r="F12" s="169"/>
      <c r="G12" s="167"/>
    </row>
    <row r="13" spans="2:7">
      <c r="B13" s="167" t="s">
        <v>709</v>
      </c>
      <c r="C13" s="167" t="s">
        <v>1131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1132</v>
      </c>
      <c r="V1" s="210"/>
      <c r="W1" s="210"/>
    </row>
    <row r="2" spans="1:23" ht="15" customHeight="1">
      <c r="A2" s="87" t="s">
        <v>1133</v>
      </c>
      <c r="B2" s="87" t="s">
        <v>1134</v>
      </c>
      <c r="C2" s="87" t="s">
        <v>376</v>
      </c>
      <c r="D2" s="88" t="s">
        <v>957</v>
      </c>
      <c r="E2" s="88" t="s">
        <v>4</v>
      </c>
      <c r="F2" s="88" t="s">
        <v>1135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1136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>
        <f>IF(SP_SUL!B41="","*",SP_SUL!B41)</f>
        <v>46084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>
        <f>IF(SP_SUL!B45="","*",SP_SUL!B45)</f>
        <v>46084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>
        <f>IF(SP_SUL!B46="","*",SP_SUL!B46)</f>
        <v>46084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46084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>
        <f>IF(SP_SUL!B48="","*",SP_SUL!B48)</f>
        <v>46084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>
        <f>IF(SP_SUL!B49="","*",SP_SUL!B49)</f>
        <v>46084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>
        <f>IF(SP_SUL!B50="","*",SP_SUL!B50)</f>
        <v>46084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>
        <f>IF(SP_SUL!B51="","*",SP_SUL!B51)</f>
        <v>46084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>
        <f>IF(SP_SUL!B52="","*",SP_SUL!B52)</f>
        <v>46084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>
        <f>IF(SP_SUL!B53="","*",SP_SUL!B53)</f>
        <v>46084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>
        <f>IF(SP_SUL!B54="","*",SP_SUL!B54)</f>
        <v>46084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>
        <f>IF(SP_SUL!B55="","*",SP_SUL!B55)</f>
        <v>46084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>
        <f>IF(SP_SUL!B56="","*",SP_SUL!B56)</f>
        <v>46084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>
        <f>IF(SP_SUL!B57="","*",SP_SUL!B57)</f>
        <v>46084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>
        <f>IF(SP_SUL!B58="","*",SP_SUL!B58)</f>
        <v>46084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>
        <f>IF(SP_SUL!B59="","*",SP_SUL!B59)</f>
        <v>46084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>
        <f>IF(SP_SUL!B60="","*",SP_SUL!B60)</f>
        <v>46084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>
        <f>IF(SP_SUL!B61="","*",SP_SUL!B61)</f>
        <v>46084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>
        <f>IF(SP_SUL!B62="","*",SP_SUL!B62)</f>
        <v>46084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>
        <f>IF(SP_SUL!B63="","*",SP_SUL!B63)</f>
        <v>46084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1137</v>
      </c>
      <c r="D5" s="212"/>
      <c r="E5" s="212"/>
      <c r="F5" s="212"/>
      <c r="G5" s="212"/>
      <c r="H5" s="212"/>
      <c r="I5" s="212"/>
      <c r="J5" s="213"/>
      <c r="K5" s="214" t="s">
        <v>1138</v>
      </c>
      <c r="L5" s="215"/>
      <c r="M5" s="215"/>
      <c r="N5" s="215"/>
      <c r="O5" s="216" t="s">
        <v>1139</v>
      </c>
      <c r="P5" s="217"/>
    </row>
    <row r="6" spans="1:16" s="74" customFormat="1" ht="15" customHeight="1">
      <c r="A6" s="66" t="s">
        <v>1135</v>
      </c>
      <c r="B6" s="75" t="s">
        <v>1134</v>
      </c>
      <c r="C6" s="76" t="s">
        <v>957</v>
      </c>
      <c r="D6" s="77" t="s">
        <v>958</v>
      </c>
      <c r="E6" s="76" t="s">
        <v>1140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1141</v>
      </c>
      <c r="M6" s="80" t="s">
        <v>576</v>
      </c>
      <c r="N6" s="81" t="s">
        <v>952</v>
      </c>
      <c r="O6" s="158" t="s">
        <v>995</v>
      </c>
      <c r="P6" s="133" t="s">
        <v>1142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>
        <f>IF(SP_SUL!B45="","*",SP_SUL!B45)</f>
        <v>46084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>
        <f>IF(SP_SUL!B47="","*",SP_SUL!B47)</f>
        <v>46084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>
        <f>IF(SP_SUL!B60="","*",SP_SUL!B60)</f>
        <v>46084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1143</v>
      </c>
      <c r="C2" s="121" t="s">
        <v>942</v>
      </c>
      <c r="D2" s="76" t="s">
        <v>944</v>
      </c>
      <c r="E2" s="76" t="s">
        <v>1144</v>
      </c>
      <c r="F2" s="99" t="s">
        <v>1145</v>
      </c>
      <c r="G2" s="76" t="s">
        <v>1146</v>
      </c>
      <c r="H2" s="76" t="s">
        <v>1147</v>
      </c>
      <c r="I2" s="76" t="s">
        <v>1148</v>
      </c>
      <c r="J2" s="76" t="s">
        <v>1149</v>
      </c>
      <c r="K2" s="78" t="s">
        <v>1150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>
        <f>IF(SP_SUL!B41="","*",SP_SUL!B41)</f>
        <v>46084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>
        <f>IF(SP_SUL!B45="","*",SP_SUL!B45)</f>
        <v>46084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>
        <f>IF(SP_SUL!B47="","*",SP_SUL!B47)</f>
        <v>46084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>
        <f>IF(SP_SUL!B53="","*",SP_SUL!B53)</f>
        <v>46084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>
        <f>IF(SP_SUL!B56="","*",SP_SUL!B56)</f>
        <v>46084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>
        <f>IF(SP_SUL!B60="","*",SP_SUL!B60)</f>
        <v>46084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2026-03-02T14:51:56Z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