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296" documentId="120_S{118792C3-22EF-5104-A093-F22BFE3913F3}" xr6:coauthVersionLast="47" xr6:coauthVersionMax="47" xr10:uidLastSave="{2ED68B5A-94D5-4A18-8FA4-38B132205D21}"/>
  <bookViews>
    <workbookView xWindow="-60" yWindow="-60" windowWidth="15480" windowHeight="11640" firstSheet="5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4" i="10" l="1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T146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82" i="10" l="1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53" i="10" l="1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<sst xmlns="http://schemas.openxmlformats.org/spreadsheetml/2006/main" count="6086" uniqueCount="1387">
  <si>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</si>
  <si>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</si>
  <si>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</si>
  <si>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</si>
  <si>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</si>
  <si>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</si>
  <si>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</si>
  <si>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</si>
  <si>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</si>
  <si>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</si>
  <si>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</si>
  <si>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</si>
  <si>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</si>
  <si>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</si>
  <si>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</si>
  <si>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</si>
  <si>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</si>
  <si>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</si>
  <si>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</si>
  <si>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</si>
  <si>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</si>
  <si>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</si>
  <si>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</si>
  <si>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</si>
  <si>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</si>
  <si>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</si>
  <si>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</si>
  <si>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</si>
  <si>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</si>
  <si>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</si>
  <si>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</si>
  <si>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</si>
  <si>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</si>
  <si>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</si>
  <si>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</si>
  <si>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</si>
  <si>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</si>
  <si>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</si>
  <si>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</si>
  <si>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</si>
  <si>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</si>
  <si>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</si>
  <si>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</si>
  <si>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</si>
  <si>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</si>
  <si>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</si>
  <si>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</si>
  <si>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</si>
  <si>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</si>
  <si>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</si>
  <si>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</si>
  <si>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</si>
  <si>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</si>
  <si>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</si>
  <si>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</si>
  <si>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</si>
  <si>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</si>
  <si>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</si>
  <si>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</si>
  <si>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</si>
  <si>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</si>
  <si>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</si>
  <si>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</si>
  <si>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</si>
  <si>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</si>
  <si>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</si>
  <si>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</si>
  <si>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</si>
  <si>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</si>
  <si>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</si>
  <si>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</si>
  <si>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</si>
  <si>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</si>
  <si>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</si>
  <si>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</si>
  <si>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</si>
  <si>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</si>
  <si>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</si>
  <si>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</si>
  <si>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</si>
  <si>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</si>
  <si>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</si>
  <si>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</si>
  <si>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</si>
  <si>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</si>
  <si>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</si>
  <si>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</si>
  <si>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</si>
  <si>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</si>
  <si>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</si>
  <si>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</si>
  <si>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</si>
  <si>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</si>
  <si>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</si>
  <si>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</si>
  <si>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</si>
  <si>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</si>
  <si>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</si>
  <si>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</si>
  <si>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</si>
  <si>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</si>
  <si>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</si>
  <si>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</si>
  <si>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</si>
  <si>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</si>
  <si>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</si>
  <si>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</si>
  <si>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</si>
  <si>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</si>
  <si>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</si>
  <si>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</si>
  <si>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</si>
  <si>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</si>
  <si>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</si>
  <si>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</si>
  <si>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</si>
  <si>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</si>
  <si>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</si>
  <si>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</si>
  <si>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</si>
  <si>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</si>
  <si>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</si>
  <si>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</si>
  <si>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</si>
  <si>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</si>
  <si>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</si>
  <si>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</si>
  <si>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</si>
  <si>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</si>
  <si>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</si>
  <si>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</si>
  <si>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</si>
  <si>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</si>
  <si>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</si>
  <si>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</si>
  <si>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</si>
  <si>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</si>
  <si>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</si>
  <si>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</si>
  <si>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</si>
  <si>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</si>
  <si>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</si>
  <si>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</si>
  <si>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</si>
  <si>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</si>
  <si>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</si>
  <si>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</si>
  <si>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</si>
  <si>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</si>
  <si>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</si>
  <si>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</si>
  <si>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</si>
  <si>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</si>
  <si>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</si>
  <si>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</si>
  <si>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</si>
  <si>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</si>
  <si>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</si>
  <si>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</si>
  <si>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</si>
  <si>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</si>
  <si>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</si>
  <si>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</si>
  <si>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</si>
  <si>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</si>
  <si>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</si>
  <si>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</si>
  <si>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</si>
  <si>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</si>
  <si>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</si>
  <si>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</si>
  <si>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</si>
  <si>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</si>
  <si>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</si>
  <si>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</si>
  <si>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</si>
  <si>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</si>
  <si>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</si>
  <si>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</si>
  <si>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</si>
  <si>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</si>
  <si>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</si>
  <si>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</si>
  <si>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</si>
  <si>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</si>
  <si>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</si>
  <si>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</si>
  <si>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</si>
  <si>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</si>
  <si>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</si>
  <si>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</si>
  <si>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</si>
  <si>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</si>
  <si>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</si>
  <si>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</si>
  <si>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</si>
  <si>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</si>
  <si>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</si>
  <si>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</si>
  <si>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</si>
  <si>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</si>
  <si>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</si>
  <si>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</si>
  <si>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</si>
  <si>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</si>
  <si>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</si>
  <si>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</si>
  <si>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</si>
  <si>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</si>
  <si>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</si>
  <si>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</si>
  <si>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</si>
  <si>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</si>
  <si>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</si>
  <si>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</si>
  <si>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</si>
  <si>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</si>
  <si>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</si>
  <si>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</si>
  <si>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</si>
  <si>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</si>
  <si>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</si>
  <si>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</si>
  <si>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</si>
  <si>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</si>
  <si>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</si>
  <si>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</si>
  <si>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</si>
  <si>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</si>
  <si>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</si>
  <si>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</si>
  <si>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</si>
  <si>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</si>
  <si>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</si>
  <si>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</si>
  <si>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</si>
  <si>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</si>
  <si>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</si>
  <si>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</si>
  <si>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</si>
  <si>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</si>
  <si>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</si>
  <si>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</si>
  <si>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</si>
  <si>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</si>
  <si>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</si>
  <si>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</si>
  <si>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</si>
  <si>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</si>
  <si>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</si>
  <si>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</si>
  <si>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</si>
  <si>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</si>
  <si>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</si>
  <si>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</si>
  <si>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</si>
  <si>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</si>
  <si>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</si>
  <si>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</si>
  <si>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</si>
  <si>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</si>
  <si>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</si>
  <si>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</si>
  <si>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</si>
  <si>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</si>
  <si>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</si>
  <si>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</si>
  <si>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</si>
  <si>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</si>
  <si>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</si>
  <si>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</si>
  <si>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</si>
  <si>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</si>
  <si>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</si>
  <si>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</si>
  <si>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</si>
  <si>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</si>
  <si>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</si>
  <si>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</si>
  <si>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</si>
  <si>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</si>
  <si>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</si>
  <si>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</si>
  <si>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</si>
  <si>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</si>
  <si>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</si>
  <si>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</si>
  <si>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</si>
  <si>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</si>
  <si>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</si>
  <si>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</si>
  <si>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</si>
  <si>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</si>
  <si>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</si>
  <si>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</si>
  <si>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</si>
  <si>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</si>
  <si>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</si>
  <si>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</si>
  <si>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</si>
  <si>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</si>
  <si>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</si>
  <si>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</si>
  <si>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</si>
  <si>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</si>
  <si>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</si>
  <si>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</si>
  <si>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</si>
  <si>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</si>
  <si>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</si>
  <si>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</si>
  <si>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</si>
  <si>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</si>
  <si>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</si>
  <si>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</si>
  <si>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</si>
  <si>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</si>
  <si>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</si>
  <si>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</si>
  <si>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</si>
  <si>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</si>
  <si>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</si>
  <si>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</si>
  <si>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</si>
  <si>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</si>
  <si>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</si>
  <si>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</si>
  <si>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</si>
  <si>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</si>
  <si>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</si>
  <si>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</si>
  <si>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</si>
  <si>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</si>
  <si>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</si>
  <si>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</si>
  <si>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</si>
  <si>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</si>
  <si>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</si>
  <si>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</si>
  <si>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</si>
  <si>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</si>
  <si>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</si>
  <si>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</si>
  <si>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</si>
  <si>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</si>
  <si>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</si>
  <si>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</si>
  <si>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</si>
  <si>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</si>
  <si>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</si>
  <si>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</si>
  <si>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</si>
  <si>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</si>
  <si>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</si>
  <si>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</si>
  <si>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</si>
  <si>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</si>
  <si>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</si>
  <si>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</si>
  <si>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</si>
  <si>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</si>
  <si>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</si>
  <si>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</si>
  <si>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</si>
  <si>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</si>
  <si>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</si>
  <si>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</si>
  <si>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</si>
  <si>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</si>
  <si>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</si>
  <si>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</si>
  <si>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</si>
  <si>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</si>
  <si>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</si>
  <si>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</si>
  <si>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</si>
  <si>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</si>
  <si>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</si>
  <si>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</si>
  <si>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</si>
  <si>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</si>
  <si>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</si>
  <si>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</si>
  <si>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</si>
  <si>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</si>
  <si>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</si>
  <si>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</si>
  <si>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</si>
  <si>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</si>
  <si>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</si>
  <si>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</si>
  <si>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</si>
  <si>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</si>
  <si>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</si>
  <si>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</si>
  <si>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</si>
  <si>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</si>
  <si>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</si>
  <si>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</si>
  <si>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</si>
  <si>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</si>
  <si>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</si>
  <si>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</si>
  <si>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</si>
  <si>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</si>
  <si>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</si>
  <si>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</si>
  <si>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</si>
  <si>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</si>
  <si>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</si>
  <si>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</si>
  <si>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</si>
  <si>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</si>
  <si>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</si>
  <si>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</si>
  <si>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</si>
  <si>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</si>
  <si>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</si>
  <si>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</si>
  <si>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</si>
  <si>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</si>
  <si>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</si>
  <si>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</si>
  <si>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</si>
  <si>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</si>
  <si>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</si>
  <si>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</si>
  <si>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</si>
  <si>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</si>
  <si>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</si>
  <si>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</si>
  <si>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</si>
  <si>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</si>
  <si>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</si>
  <si>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</si>
  <si>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</si>
  <si>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</si>
  <si>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</si>
  <si>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</si>
  <si>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</si>
  <si>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</si>
  <si>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</si>
  <si>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</si>
  <si>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</si>
  <si>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</si>
  <si>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</si>
  <si>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</si>
  <si>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</si>
  <si>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</si>
  <si>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</si>
  <si>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</si>
  <si>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</si>
  <si>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</si>
  <si>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</si>
  <si>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</si>
  <si>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</si>
  <si>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</si>
  <si>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</si>
  <si>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</si>
  <si>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</si>
  <si>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</si>
  <si>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</si>
  <si>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</si>
  <si>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</si>
  <si>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</si>
  <si>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</si>
  <si>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</si>
  <si>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</si>
  <si>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</si>
  <si>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</si>
  <si>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</si>
  <si>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</si>
  <si>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</si>
  <si>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</si>
  <si>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</si>
  <si>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</si>
  <si>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</si>
  <si>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</si>
  <si>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</si>
  <si>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</si>
  <si>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</si>
  <si>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</si>
  <si>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</si>
  <si>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</si>
  <si>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</si>
  <si>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</si>
  <si>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</si>
  <si>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</si>
  <si>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</si>
  <si>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</si>
  <si>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</si>
  <si>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</si>
  <si>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</si>
  <si>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</si>
  <si>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</si>
  <si>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</si>
  <si>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</si>
  <si>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</si>
  <si>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</si>
  <si>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</si>
  <si>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</si>
  <si>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</si>
  <si>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</si>
  <si>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</si>
  <si>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</si>
  <si>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</si>
  <si>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</si>
  <si>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</si>
  <si>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</si>
  <si>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</si>
  <si>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</si>
  <si>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</si>
  <si>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</si>
  <si>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</si>
  <si>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</si>
  <si>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</si>
  <si>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</si>
  <si>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</si>
  <si>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</si>
  <si>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</si>
  <si>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</si>
  <si>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</si>
  <si>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</si>
  <si>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</si>
  <si>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</si>
  <si>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</si>
  <si>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</si>
  <si>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</si>
  <si>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</si>
  <si>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</si>
  <si>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</si>
  <si>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</si>
  <si>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</si>
  <si>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</si>
  <si>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</si>
  <si>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</si>
  <si>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</si>
  <si>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</si>
  <si>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</si>
  <si>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</si>
  <si>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</si>
  <si>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</si>
  <si>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</si>
  <si>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</si>
  <si>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</si>
  <si>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</si>
  <si>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</si>
  <si>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</si>
  <si>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</si>
  <si>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</si>
  <si>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</si>
  <si>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</si>
  <si>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</si>
  <si>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</si>
  <si>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</si>
  <si>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</si>
  <si>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</si>
  <si>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</si>
  <si>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</si>
  <si>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</si>
  <si>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</si>
  <si>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</si>
  <si>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</si>
  <si>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</si>
  <si>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</si>
  <si>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</si>
  <si>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</si>
  <si>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</si>
  <si>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</si>
  <si>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</si>
  <si>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</si>
  <si>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</si>
  <si>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</si>
  <si>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</si>
  <si>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</si>
  <si>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</si>
  <si>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</si>
  <si>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</si>
  <si>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</si>
  <si>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</si>
  <si>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</si>
  <si>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</si>
  <si>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</si>
  <si>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</si>
  <si>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</si>
  <si>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</si>
  <si>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</si>
  <si>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</si>
  <si>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</si>
  <si>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</si>
  <si>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</si>
  <si>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</si>
  <si>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</si>
  <si>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</si>
  <si>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</si>
  <si>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</si>
  <si>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</si>
  <si>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</si>
  <si>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</si>
  <si>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</si>
  <si>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</si>
  <si>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</si>
  <si>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</si>
  <si>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</si>
  <si>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</si>
  <si>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</si>
  <si>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</si>
  <si>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</si>
  <si>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</si>
  <si>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</si>
  <si>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</si>
  <si>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</si>
  <si>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</si>
  <si>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</si>
  <si>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</si>
  <si>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</si>
  <si>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</si>
  <si>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</si>
  <si>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</si>
  <si>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</si>
  <si>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</si>
  <si>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</si>
  <si>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</si>
  <si>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</si>
  <si>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</si>
  <si>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</si>
  <si>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</si>
  <si>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</si>
  <si>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</si>
  <si>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</si>
  <si>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</si>
  <si>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</si>
  <si>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</si>
  <si>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</si>
  <si>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</si>
  <si>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</si>
  <si>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</si>
  <si>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</si>
  <si>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</si>
  <si>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</si>
  <si>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</si>
  <si>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</si>
  <si>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</si>
  <si>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</si>
  <si>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</si>
  <si>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</si>
  <si>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</si>
  <si>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</si>
  <si>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</si>
  <si>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</si>
  <si>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</si>
  <si>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</si>
  <si>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</si>
  <si>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</si>
  <si>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</si>
  <si>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</si>
  <si>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</si>
  <si>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</si>
  <si>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</si>
  <si>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</si>
  <si>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</si>
  <si>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</si>
  <si>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</si>
  <si>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</si>
  <si>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</si>
  <si>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</si>
  <si>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</si>
  <si>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</si>
  <si>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</si>
  <si>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</si>
  <si>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</si>
  <si>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</si>
  <si>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</si>
  <si>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</si>
  <si>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</si>
  <si>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</si>
  <si>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</si>
  <si>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</si>
  <si>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</si>
  <si>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</si>
  <si>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</si>
  <si>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</si>
  <si>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</si>
  <si>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</si>
  <si>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</si>
  <si>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</si>
  <si>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</si>
  <si>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</si>
  <si>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</si>
  <si>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</si>
  <si>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</si>
  <si>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</si>
  <si>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</si>
  <si>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</si>
  <si>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</si>
  <si>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</si>
  <si>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</si>
  <si>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</si>
  <si>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</si>
  <si>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</si>
  <si>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</si>
  <si>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</si>
  <si>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</si>
  <si>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</si>
  <si>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</si>
  <si>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</si>
  <si>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</si>
  <si>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</si>
  <si>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</si>
  <si>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</si>
  <si>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</si>
  <si>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</si>
  <si>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</si>
  <si>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</si>
  <si>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</si>
  <si>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</si>
  <si>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</si>
  <si>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</si>
  <si>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</si>
  <si>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</si>
  <si>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</si>
  <si>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</si>
  <si>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</si>
  <si>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</si>
  <si>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</si>
  <si>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</si>
  <si>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</si>
  <si>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</si>
  <si>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</si>
  <si>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</si>
  <si>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</si>
  <si>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</si>
  <si>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</si>
  <si>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</si>
  <si>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</si>
  <si>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</si>
  <si>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</si>
  <si>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</si>
  <si>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</si>
  <si>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</si>
  <si>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</si>
  <si>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</si>
  <si>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</si>
  <si>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</si>
  <si>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</si>
  <si>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</si>
  <si>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</si>
  <si>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</si>
  <si>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</si>
  <si>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</si>
  <si>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</si>
  <si>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</si>
  <si>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</si>
  <si>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</si>
  <si>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</si>
  <si>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</si>
  <si>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</si>
  <si>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</si>
  <si>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</si>
  <si>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</si>
  <si>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</si>
  <si>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</si>
  <si>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</si>
  <si>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</si>
  <si>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</si>
  <si>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</si>
  <si>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</si>
  <si>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</si>
  <si>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</si>
  <si>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</si>
  <si>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</si>
  <si>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</si>
  <si>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</si>
  <si>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</si>
  <si>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</si>
  <si>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</si>
  <si>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</si>
  <si>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</si>
  <si>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</si>
  <si>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</si>
  <si>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</si>
  <si>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</si>
  <si>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</si>
  <si>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</si>
  <si>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</si>
  <si>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</si>
  <si>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</si>
  <si>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</si>
  <si>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</si>
  <si>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</si>
  <si>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</si>
  <si>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</si>
  <si>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</si>
  <si>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</si>
  <si>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</si>
  <si>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</si>
  <si>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</si>
  <si>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</si>
  <si>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</si>
  <si>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</si>
  <si>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</si>
  <si>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</si>
  <si>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</si>
  <si>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</si>
  <si>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</si>
  <si>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</si>
  <si>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</si>
  <si>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</si>
  <si>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</si>
  <si>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</si>
  <si>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</si>
  <si>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</si>
  <si>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</si>
  <si>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</si>
  <si>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</si>
  <si>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</si>
  <si>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</si>
  <si>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</si>
  <si>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</si>
  <si>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</si>
  <si>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</si>
  <si>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</si>
  <si>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</si>
  <si>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</si>
  <si>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</si>
  <si>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</si>
  <si>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</si>
  <si>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</si>
  <si>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</si>
  <si>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</si>
  <si>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</si>
  <si>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</si>
  <si>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</si>
  <si>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</si>
  <si>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</si>
  <si>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</si>
  <si>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</si>
  <si>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</si>
  <si>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</si>
  <si>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</si>
  <si>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</si>
  <si>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</si>
  <si>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</si>
  <si>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</si>
  <si>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</si>
  <si>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</si>
  <si>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</si>
  <si>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</si>
  <si>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</si>
  <si>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</si>
  <si>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</si>
  <si>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</si>
  <si>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</si>
  <si>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</si>
  <si>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</si>
  <si>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</si>
  <si>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</si>
  <si>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</si>
  <si>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</si>
  <si>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</si>
  <si>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</si>
  <si>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</si>
  <si>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</si>
  <si>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</si>
  <si>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</si>
  <si>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</si>
  <si>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</si>
  <si>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</si>
  <si>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</si>
  <si>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</si>
  <si>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</si>
  <si>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</si>
  <si>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</si>
  <si>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</si>
  <si>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</si>
  <si>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</si>
  <si>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</si>
  <si>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</si>
  <si>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</si>
  <si>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</si>
  <si>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</si>
  <si>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</si>
  <si>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</si>
  <si>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</si>
  <si>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</si>
  <si>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</si>
  <si>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</si>
  <si>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</si>
  <si>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</si>
  <si>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</si>
  <si>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</si>
  <si>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</si>
  <si>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</si>
  <si>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</si>
  <si>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</si>
  <si>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</si>
  <si>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</si>
  <si>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</si>
  <si>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</si>
  <si>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</si>
  <si>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</si>
  <si>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</si>
  <si>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</si>
  <si>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</si>
  <si>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</si>
  <si>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</si>
  <si>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</si>
  <si>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</si>
  <si>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</si>
  <si>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</si>
  <si>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</si>
  <si>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</si>
  <si>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</si>
  <si>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</si>
  <si>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</si>
  <si>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</si>
  <si>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</si>
  <si>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</si>
  <si>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</si>
  <si>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</si>
  <si>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</si>
  <si>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</si>
  <si>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</si>
  <si>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</si>
  <si>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</si>
  <si>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</si>
  <si>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</si>
  <si>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</si>
  <si>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</si>
  <si>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</si>
  <si>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</si>
  <si>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</si>
  <si>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</si>
  <si>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</si>
  <si>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</si>
  <si>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</si>
  <si>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</si>
  <si>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</si>
  <si>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</si>
  <si>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</si>
  <si>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</si>
  <si>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</si>
  <si>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</si>
  <si>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</si>
  <si>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</si>
  <si>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</si>
  <si>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</si>
  <si>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</si>
  <si>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</si>
  <si>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</si>
  <si>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</si>
  <si>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</si>
  <si>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</si>
  <si>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</si>
  <si>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</si>
  <si>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</si>
  <si>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</si>
  <si>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</si>
  <si>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</si>
  <si>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</si>
  <si>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</si>
  <si>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</si>
  <si>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</si>
  <si>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</si>
  <si>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</si>
  <si>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</si>
  <si>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</si>
  <si>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</si>
  <si>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</si>
  <si>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</si>
  <si>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</si>
  <si>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</si>
  <si>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</si>
  <si>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</si>
  <si>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</si>
  <si>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</si>
  <si>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</si>
  <si>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</si>
  <si>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</si>
  <si>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</si>
  <si>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</si>
  <si>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</si>
  <si>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</si>
  <si>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</si>
  <si>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</si>
  <si>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</si>
  <si>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</si>
  <si>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</si>
  <si>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</si>
  <si>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</si>
  <si>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</si>
  <si>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</si>
  <si>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</si>
  <si>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</si>
  <si>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</si>
  <si>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</si>
  <si>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</si>
  <si>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</si>
  <si>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</si>
  <si>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</si>
  <si>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</si>
  <si>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</si>
  <si>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</si>
  <si>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</si>
  <si>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</si>
  <si>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</si>
  <si>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</si>
  <si>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</si>
  <si>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</si>
  <si>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</si>
  <si>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</si>
  <si>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</si>
  <si>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</si>
  <si>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</si>
  <si>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</si>
  <si>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</si>
  <si>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</si>
  <si>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</si>
  <si>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</si>
  <si>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</si>
  <si>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</si>
  <si>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</si>
  <si>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</si>
  <si>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</si>
  <si>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</si>
  <si>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</si>
  <si>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</si>
  <si>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</si>
  <si>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</si>
  <si>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</si>
  <si>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</si>
  <si>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</si>
  <si>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</si>
  <si>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</si>
  <si>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</si>
  <si>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</si>
  <si>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</si>
  <si>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</si>
  <si>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</si>
  <si>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</si>
  <si>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</si>
  <si>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</si>
  <si>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</si>
  <si>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</si>
  <si>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</si>
  <si>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</si>
  <si>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</si>
  <si>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</si>
  <si>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</si>
  <si>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</si>
  <si>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</si>
  <si>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</si>
  <si>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</si>
  <si>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</si>
  <si>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</si>
  <si>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</si>
  <si>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</si>
  <si>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</si>
  <si>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</si>
  <si>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</si>
  <si>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</si>
  <si>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</si>
  <si>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</si>
  <si>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</si>
  <si>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</si>
  <si>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</si>
  <si>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</si>
  <si>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</si>
  <si>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</si>
  <si>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</si>
  <si>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</si>
  <si>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</si>
  <si>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</si>
  <si>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</si>
  <si>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</si>
  <si>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</si>
  <si>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</si>
  <si>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</si>
  <si>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</si>
  <si>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</si>
  <si>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</si>
  <si>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</si>
  <si>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</si>
  <si>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</si>
  <si>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</si>
  <si>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</si>
  <si>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</si>
  <si>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</si>
  <si>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</si>
  <si>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</si>
  <si>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</si>
  <si>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</si>
  <si>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</si>
  <si>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</si>
  <si>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</si>
  <si>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</si>
  <si>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</si>
  <si>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</si>
  <si>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</si>
  <si>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</si>
  <si>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</si>
  <si>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</si>
  <si>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</si>
  <si>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</si>
  <si>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</si>
  <si>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</si>
  <si>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</si>
  <si>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</si>
  <si>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</si>
  <si>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</si>
  <si>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</si>
  <si>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</si>
  <si>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</si>
  <si>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</si>
  <si>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</si>
  <si>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</si>
  <si>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</si>
  <si>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</si>
  <si>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</si>
  <si>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</si>
  <si>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</si>
  <si>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</si>
  <si>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</si>
  <si>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</si>
  <si>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</si>
  <si>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</si>
  <si>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</si>
  <si>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</si>
  <si>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</si>
  <si>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</si>
  <si>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</si>
  <si>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</si>
  <si>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</si>
  <si>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</si>
  <si>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</si>
  <si>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</si>
  <si>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</si>
  <si>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</si>
  <si>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</si>
  <si>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</si>
  <si>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</si>
  <si>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</si>
  <si>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</si>
  <si>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</si>
  <si>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</si>
  <si>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</si>
  <si>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</si>
  <si>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</si>
  <si>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</si>
  <si>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</si>
  <si>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</si>
  <si>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</si>
  <si>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</si>
  <si>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</si>
  <si>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</si>
  <si>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</si>
  <si>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</si>
  <si>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</si>
  <si>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</si>
  <si>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</si>
  <si>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</si>
  <si>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</si>
  <si>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</si>
  <si>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</si>
  <si>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</si>
  <si>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</si>
  <si>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</si>
  <si>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</si>
  <si>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</si>
  <si>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</si>
  <si>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</si>
  <si>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</si>
  <si>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</si>
  <si>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</si>
  <si>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</si>
  <si>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</si>
  <si>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</si>
  <si>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</si>
  <si>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</si>
  <si>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</si>
  <si>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</si>
  <si>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</si>
  <si>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</si>
  <si>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</si>
  <si>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</si>
  <si>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</si>
  <si>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</si>
  <si>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</si>
  <si>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</si>
  <si>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</si>
  <si>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</si>
  <si>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</si>
  <si>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</si>
  <si>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</si>
  <si>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</si>
  <si>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</si>
  <si>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</si>
  <si>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</si>
  <si>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</si>
  <si>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</si>
  <si>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</si>
  <si>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</si>
  <si>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</si>
  <si>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</si>
  <si>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</si>
  <si>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</si>
  <si>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</si>
  <si>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</si>
  <si>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</si>
  <si>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</si>
  <si>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</si>
  <si>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</si>
  <si>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</si>
  <si>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</si>
  <si>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</si>
  <si>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</si>
  <si>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</si>
  <si>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</si>
  <si>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</si>
  <si>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</si>
  <si>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</si>
  <si>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</si>
  <si>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</si>
  <si>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</si>
  <si>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</si>
  <si>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</si>
  <si>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</si>
  <si>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</si>
  <si>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</si>
  <si>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</si>
  <si>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</si>
  <si>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</si>
  <si>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</si>
  <si>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</si>
  <si>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</si>
  <si>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</si>
  <si>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</si>
  <si>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</si>
  <si>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</si>
  <si>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</si>
  <si>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</si>
  <si>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</si>
  <si>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</si>
  <si>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</si>
  <si>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</si>
  <si>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</si>
  <si>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</si>
  <si>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</si>
  <si>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</si>
  <si>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</si>
  <si>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</si>
  <si>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</si>
  <si>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</si>
  <si>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</si>
  <si>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</si>
  <si>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</si>
  <si>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</si>
  <si>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</si>
  <si>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</si>
  <si>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</si>
  <si>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</si>
  <si>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</si>
  <si>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</si>
  <si>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</si>
  <si>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</si>
  <si>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</si>
  <si>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</si>
  <si>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</si>
  <si>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</si>
  <si>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</si>
  <si>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</si>
  <si>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</si>
  <si>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</si>
  <si>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</si>
  <si>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</si>
  <si>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</si>
  <si>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</si>
  <si>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</si>
  <si>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</si>
  <si>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</si>
  <si>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</si>
  <si>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</si>
  <si>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</si>
  <si>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</si>
  <si>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</si>
  <si>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</si>
  <si>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</si>
  <si>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</si>
  <si>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</si>
  <si>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</si>
  <si>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</si>
  <si>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</si>
  <si>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</si>
  <si>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</si>
  <si>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</si>
  <si>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</si>
  <si>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</si>
  <si>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</si>
  <si>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</si>
  <si>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</si>
  <si>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</si>
  <si>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</si>
  <si>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</si>
  <si>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</si>
  <si>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</si>
  <si>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</si>
  <si>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</si>
  <si>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</si>
  <si>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</si>
  <si>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</si>
  <si>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</si>
  <si>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</si>
  <si>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</si>
  <si>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</si>
  <si>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</si>
  <si>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</si>
  <si>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</si>
  <si>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</si>
  <si>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</si>
  <si>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</si>
  <si>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</si>
  <si>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</si>
  <si>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</si>
  <si>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</si>
  <si>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</si>
  <si>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</si>
  <si>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</si>
  <si>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</si>
  <si>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</si>
  <si>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</si>
  <si>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</si>
  <si>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</si>
  <si>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</si>
  <si>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</si>
  <si>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</si>
  <si>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</si>
  <si>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</si>
  <si>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</si>
  <si>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</si>
  <si>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</si>
  <si>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</si>
  <si>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</si>
  <si>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</si>
  <si>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</si>
  <si>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</si>
  <si>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</si>
  <si>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</si>
  <si>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</si>
  <si>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</si>
  <si>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</si>
  <si>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</si>
  <si>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</si>
  <si>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</si>
  <si>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</si>
  <si>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</si>
  <si>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</si>
  <si>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</si>
  <si>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</si>
  <si>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</si>
  <si>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</si>
  <si>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</si>
  <si>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previsão de faixa 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</si>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</sst>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G144" activePane="topRight" state="frozen"/>
      <selection pane="topRight" activeCell="D147" sqref="D1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1360</v>
      </c>
      <c r="BK145" s="18" t="s">
        <v>1360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1</v>
      </c>
      <c r="BI146" s="18"/>
      <c r="BJ146" s="18" t="s">
        <v>1361</v>
      </c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1345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1346</v>
      </c>
      <c r="N147" s="141" t="s">
        <v>1345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/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1362</v>
      </c>
      <c r="N150" s="141" t="s">
        <v>1363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1364</v>
      </c>
      <c r="W150" s="117" t="s">
        <v>1365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8" operator="equal">
      <formula>"NÃO"</formula>
    </cfRule>
    <cfRule type="cellIs" dxfId="235" priority="459" operator="equal">
      <formula>"SIM"</formula>
    </cfRule>
  </conditionalFormatting>
  <conditionalFormatting sqref="AZ357:AZ815 AZ6:AZ355">
    <cfRule type="expression" dxfId="234" priority="42914">
      <formula>#REF!=1</formula>
    </cfRule>
  </conditionalFormatting>
  <conditionalFormatting sqref="BF65 V65 U6:U64 U66:U817 BE6:BE835 AY6:AY835">
    <cfRule type="cellIs" dxfId="233" priority="42898" operator="equal">
      <formula>"ERRO"</formula>
    </cfRule>
  </conditionalFormatting>
  <conditionalFormatting sqref="BQ192:BQ819 BQ6:BQ190">
    <cfRule type="cellIs" dxfId="232" priority="42893" operator="equal">
      <formula>"Produção e Intervalo"</formula>
    </cfRule>
    <cfRule type="cellIs" dxfId="231" priority="42894" operator="equal">
      <formula>"Aderente"</formula>
    </cfRule>
    <cfRule type="cellIs" dxfId="230" priority="42895" operator="equal">
      <formula>"Intervalo"</formula>
    </cfRule>
    <cfRule type="cellIs" dxfId="229" priority="42896" operator="equal">
      <formula>"Produção"</formula>
    </cfRule>
    <cfRule type="cellIs" dxfId="228" priority="42897" operator="equal">
      <formula>"ERRO"</formula>
    </cfRule>
  </conditionalFormatting>
  <conditionalFormatting sqref="BR6:BS835">
    <cfRule type="cellIs" dxfId="227" priority="42875" operator="equal">
      <formula>"*"</formula>
    </cfRule>
    <cfRule type="cellIs" dxfId="226" priority="42876" operator="greaterThanOrEqual">
      <formula>1</formula>
    </cfRule>
    <cfRule type="cellIs" dxfId="225" priority="42877" operator="lessThan">
      <formula>1</formula>
    </cfRule>
  </conditionalFormatting>
  <conditionalFormatting sqref="BH818 BH441:BH815 BH6:BH27 BH28:BI34 BH35:BH84 BH85:BI88 BH89:BH438">
    <cfRule type="iconSet" priority="44698">
      <iconSet showValue="0">
        <cfvo type="percent" val="0"/>
        <cfvo type="num" val="1"/>
        <cfvo type="num" val="1" gte="0"/>
      </iconSet>
    </cfRule>
    <cfRule type="iconSet" priority="4469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6:BK835 BK131:BK136 BK120:BK12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5">
      <formula>#REF!=1</formula>
    </cfRule>
  </conditionalFormatting>
  <conditionalFormatting sqref="BP12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3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"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5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48:BJ171 BJ132:BJ135 BJ137:BK137 BJ143:BJ144">
    <cfRule type="iconSet" priority="4478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6" operator="equal">
      <formula>"OPORTUNIDADE"</formula>
    </cfRule>
  </conditionalFormatting>
  <conditionalFormatting sqref="Z222">
    <cfRule type="cellIs" dxfId="222" priority="294" operator="equal">
      <formula>"NÃO"</formula>
    </cfRule>
    <cfRule type="cellIs" dxfId="221" priority="295" operator="equal">
      <formula>"SIM"</formula>
    </cfRule>
  </conditionalFormatting>
  <conditionalFormatting sqref="Z224">
    <cfRule type="cellIs" dxfId="220" priority="293" operator="equal">
      <formula>"OPORTUNIDADE"</formula>
    </cfRule>
  </conditionalFormatting>
  <conditionalFormatting sqref="Z224">
    <cfRule type="cellIs" dxfId="219" priority="291" operator="equal">
      <formula>"NÃO"</formula>
    </cfRule>
    <cfRule type="cellIs" dxfId="218" priority="292" operator="equal">
      <formula>"SIM"</formula>
    </cfRule>
  </conditionalFormatting>
  <conditionalFormatting sqref="BP21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6" operator="equal">
      <formula>"OPORTUNIDADE"</formula>
    </cfRule>
  </conditionalFormatting>
  <conditionalFormatting sqref="Y222">
    <cfRule type="cellIs" dxfId="216" priority="284" operator="equal">
      <formula>"NÃO"</formula>
    </cfRule>
    <cfRule type="cellIs" dxfId="215" priority="285" operator="equal">
      <formula>"SIM"</formula>
    </cfRule>
  </conditionalFormatting>
  <conditionalFormatting sqref="Y224">
    <cfRule type="cellIs" dxfId="214" priority="283" operator="equal">
      <formula>"OPORTUNIDADE"</formula>
    </cfRule>
  </conditionalFormatting>
  <conditionalFormatting sqref="Y224">
    <cfRule type="cellIs" dxfId="213" priority="281" operator="equal">
      <formula>"NÃO"</formula>
    </cfRule>
    <cfRule type="cellIs" dxfId="212" priority="282" operator="equal">
      <formula>"SIM"</formula>
    </cfRule>
  </conditionalFormatting>
  <conditionalFormatting sqref="BP21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2" operator="equal">
      <formula>"OPORTUNIDADE"</formula>
    </cfRule>
  </conditionalFormatting>
  <conditionalFormatting sqref="Z241">
    <cfRule type="cellIs" dxfId="210" priority="230" operator="equal">
      <formula>"NÃO"</formula>
    </cfRule>
    <cfRule type="cellIs" dxfId="209" priority="231" operator="equal">
      <formula>"SIM"</formula>
    </cfRule>
  </conditionalFormatting>
  <conditionalFormatting sqref="Y241:Y245">
    <cfRule type="cellIs" dxfId="208" priority="229" operator="equal">
      <formula>"OPORTUNIDADE"</formula>
    </cfRule>
  </conditionalFormatting>
  <conditionalFormatting sqref="Y241:Y245">
    <cfRule type="cellIs" dxfId="207" priority="227" operator="equal">
      <formula>"NÃO"</formula>
    </cfRule>
    <cfRule type="cellIs" dxfId="206" priority="228" operator="equal">
      <formula>"SIM"</formula>
    </cfRule>
  </conditionalFormatting>
  <conditionalFormatting sqref="Y239">
    <cfRule type="cellIs" dxfId="205" priority="226" operator="equal">
      <formula>"OPORTUNIDADE"</formula>
    </cfRule>
  </conditionalFormatting>
  <conditionalFormatting sqref="Y239">
    <cfRule type="cellIs" dxfId="204" priority="224" operator="equal">
      <formula>"NÃO"</formula>
    </cfRule>
    <cfRule type="cellIs" dxfId="203" priority="225" operator="equal">
      <formula>"SIM"</formula>
    </cfRule>
  </conditionalFormatting>
  <conditionalFormatting sqref="Y238">
    <cfRule type="cellIs" dxfId="202" priority="223" operator="equal">
      <formula>"OPORTUNIDADE"</formula>
    </cfRule>
  </conditionalFormatting>
  <conditionalFormatting sqref="Y238">
    <cfRule type="cellIs" dxfId="201" priority="221" operator="equal">
      <formula>"NÃO"</formula>
    </cfRule>
    <cfRule type="cellIs" dxfId="200" priority="222" operator="equal">
      <formula>"SIM"</formula>
    </cfRule>
  </conditionalFormatting>
  <conditionalFormatting sqref="Y237">
    <cfRule type="cellIs" dxfId="199" priority="220" operator="equal">
      <formula>"OPORTUNIDADE"</formula>
    </cfRule>
  </conditionalFormatting>
  <conditionalFormatting sqref="Y237">
    <cfRule type="cellIs" dxfId="198" priority="218" operator="equal">
      <formula>"NÃO"</formula>
    </cfRule>
    <cfRule type="cellIs" dxfId="197" priority="219" operator="equal">
      <formula>"SIM"</formula>
    </cfRule>
  </conditionalFormatting>
  <conditionalFormatting sqref="Y236">
    <cfRule type="cellIs" dxfId="196" priority="217" operator="equal">
      <formula>"OPORTUNIDADE"</formula>
    </cfRule>
  </conditionalFormatting>
  <conditionalFormatting sqref="Y236">
    <cfRule type="cellIs" dxfId="195" priority="215" operator="equal">
      <formula>"NÃO"</formula>
    </cfRule>
    <cfRule type="cellIs" dxfId="194" priority="216" operator="equal">
      <formula>"SIM"</formula>
    </cfRule>
  </conditionalFormatting>
  <conditionalFormatting sqref="Y235">
    <cfRule type="cellIs" dxfId="193" priority="214" operator="equal">
      <formula>"OPORTUNIDADE"</formula>
    </cfRule>
  </conditionalFormatting>
  <conditionalFormatting sqref="Y235">
    <cfRule type="cellIs" dxfId="192" priority="212" operator="equal">
      <formula>"NÃO"</formula>
    </cfRule>
    <cfRule type="cellIs" dxfId="191" priority="213" operator="equal">
      <formula>"SIM"</formula>
    </cfRule>
  </conditionalFormatting>
  <conditionalFormatting sqref="Y234">
    <cfRule type="cellIs" dxfId="190" priority="211" operator="equal">
      <formula>"OPORTUNIDADE"</formula>
    </cfRule>
  </conditionalFormatting>
  <conditionalFormatting sqref="Y234">
    <cfRule type="cellIs" dxfId="189" priority="209" operator="equal">
      <formula>"NÃO"</formula>
    </cfRule>
    <cfRule type="cellIs" dxfId="188" priority="210" operator="equal">
      <formula>"SIM"</formula>
    </cfRule>
  </conditionalFormatting>
  <conditionalFormatting sqref="BQ191">
    <cfRule type="cellIs" dxfId="187" priority="204" operator="equal">
      <formula>"Produção e Intervalo"</formula>
    </cfRule>
    <cfRule type="cellIs" dxfId="186" priority="205" operator="equal">
      <formula>"Aderente"</formula>
    </cfRule>
    <cfRule type="cellIs" dxfId="185" priority="206" operator="equal">
      <formula>"Intervalo"</formula>
    </cfRule>
    <cfRule type="cellIs" dxfId="184" priority="207" operator="equal">
      <formula>"Produção"</formula>
    </cfRule>
    <cfRule type="cellIs" dxfId="183" priority="208" operator="equal">
      <formula>"ERRO"</formula>
    </cfRule>
  </conditionalFormatting>
  <conditionalFormatting sqref="BJ200:BK20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7" operator="equal">
      <formula>"OPORTUNIDADE"</formula>
    </cfRule>
  </conditionalFormatting>
  <conditionalFormatting sqref="Y252">
    <cfRule type="cellIs" dxfId="181" priority="195" operator="equal">
      <formula>"NÃO"</formula>
    </cfRule>
    <cfRule type="cellIs" dxfId="180" priority="196" operator="equal">
      <formula>"SIM"</formula>
    </cfRule>
  </conditionalFormatting>
  <conditionalFormatting sqref="Y260">
    <cfRule type="cellIs" dxfId="179" priority="191" operator="equal">
      <formula>"OPORTUNIDADE"</formula>
    </cfRule>
  </conditionalFormatting>
  <conditionalFormatting sqref="Y260">
    <cfRule type="cellIs" dxfId="178" priority="189" operator="equal">
      <formula>"NÃO"</formula>
    </cfRule>
    <cfRule type="cellIs" dxfId="177" priority="190" operator="equal">
      <formula>"SIM"</formula>
    </cfRule>
  </conditionalFormatting>
  <conditionalFormatting sqref="BP2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2" operator="equal">
      <formula>"OPORTUNIDADE"</formula>
    </cfRule>
  </conditionalFormatting>
  <conditionalFormatting sqref="Y272:Z272">
    <cfRule type="cellIs" dxfId="175" priority="170" operator="equal">
      <formula>"NÃO"</formula>
    </cfRule>
    <cfRule type="cellIs" dxfId="174" priority="171" operator="equal">
      <formula>"SIM"</formula>
    </cfRule>
  </conditionalFormatting>
  <conditionalFormatting sqref="BP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5" operator="equal">
      <formula>"OPORTUNIDADE"</formula>
    </cfRule>
  </conditionalFormatting>
  <conditionalFormatting sqref="Z269">
    <cfRule type="cellIs" dxfId="172" priority="163" operator="equal">
      <formula>"NÃO"</formula>
    </cfRule>
    <cfRule type="cellIs" dxfId="171" priority="164" operator="equal">
      <formula>"SIM"</formula>
    </cfRule>
  </conditionalFormatting>
  <conditionalFormatting sqref="BK27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4" operator="equal">
      <formula>"OPORTUNIDADE"</formula>
    </cfRule>
  </conditionalFormatting>
  <conditionalFormatting sqref="Y6:Z25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Z18">
    <cfRule type="cellIs" dxfId="167" priority="111" operator="equal">
      <formula>"OPORTUNIDADE"</formula>
    </cfRule>
  </conditionalFormatting>
  <conditionalFormatting sqref="Z18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18">
    <cfRule type="cellIs" dxfId="164" priority="108" operator="equal">
      <formula>"OPORTUNIDADE"</formula>
    </cfRule>
  </conditionalFormatting>
  <conditionalFormatting sqref="Y18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3">
    <cfRule type="cellIs" dxfId="161" priority="105" operator="equal">
      <formula>"OPORTUNIDADE"</formula>
    </cfRule>
  </conditionalFormatting>
  <conditionalFormatting sqref="Z23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Y23">
    <cfRule type="cellIs" dxfId="158" priority="102" operator="equal">
      <formula>"OPORTUNIDADE"</formula>
    </cfRule>
  </conditionalFormatting>
  <conditionalFormatting sqref="Y23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BK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1367</v>
      </c>
      <c r="V1" s="294"/>
      <c r="W1" s="294"/>
    </row>
    <row r="2" spans="1:23" s="91" customFormat="1">
      <c r="A2" s="94" t="s">
        <v>1368</v>
      </c>
      <c r="B2" s="94" t="s">
        <v>1369</v>
      </c>
      <c r="C2" s="94" t="s">
        <v>508</v>
      </c>
      <c r="D2" s="95" t="s">
        <v>1062</v>
      </c>
      <c r="E2" s="95" t="s">
        <v>1063</v>
      </c>
      <c r="F2" s="95" t="s">
        <v>1370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1371</v>
      </c>
      <c r="T2" s="98" t="s">
        <v>1065</v>
      </c>
      <c r="U2" s="170">
        <f ca="1">TODAY()-1</f>
        <v>45969</v>
      </c>
      <c r="V2" s="170">
        <f ca="1">U2-1</f>
        <v>45968</v>
      </c>
      <c r="W2" s="170">
        <f ca="1">V2-1</f>
        <v>45967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1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1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1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>
        <f ca="1">_xlfn.XLOOKUP(G20&amp;$W$2,BS_CONTROLE[CHAVE],BS_CONTROLE[Quantidade_11],"-")</f>
        <v>0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>
        <f ca="1">_xlfn.XLOOKUP(G29&amp;$W$2,BS_CONTROLE[CHAVE],BS_CONTROLE[Quantidade_11],"-")</f>
        <v>0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1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1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>
        <f ca="1">_xlfn.XLOOKUP(G77&amp;$W$2,BS_CONTROLE[CHAVE],BS_CONTROLE[Quantidade_11],"-")</f>
        <v>1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>
        <f ca="1">_xlfn.XLOOKUP(G83&amp;$W$2,BS_CONTROLE[CHAVE],BS_CONTROLE[Quantidade_11],"-")</f>
        <v>0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1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1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>
        <f ca="1">_xlfn.XLOOKUP(G91&amp;$W$2,BS_CONTROLE[CHAVE],BS_CONTROLE[Quantidade_11],"-")</f>
        <v>1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1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1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1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1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>
        <f ca="1">_xlfn.XLOOKUP(G111&amp;$V$2,BS_CONTROLE[CHAVE],BS_CONTROLE[Quantidade_11],"-")</f>
        <v>0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0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>
        <f ca="1">_xlfn.XLOOKUP(G115&amp;$V$2,BS_CONTROLE[CHAVE],BS_CONTROLE[Quantidade_11],"-")</f>
        <v>0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1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1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1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>
        <f ca="1">_xlfn.XLOOKUP(G145&amp;$W$2,BS_CONTROLE[CHAVE],BS_CONTROLE[Quantidade_11],"-")</f>
        <v>0</v>
      </c>
    </row>
    <row r="146" spans="1:23" s="99" customFormat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1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1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1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3014" sqref="P301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1373</v>
      </c>
      <c r="D5" s="296"/>
      <c r="E5" s="296"/>
      <c r="F5" s="296"/>
      <c r="G5" s="296"/>
      <c r="H5" s="296"/>
      <c r="I5" s="296"/>
      <c r="J5" s="297"/>
      <c r="K5" s="298" t="s">
        <v>1374</v>
      </c>
      <c r="L5" s="299"/>
      <c r="M5" s="299"/>
      <c r="N5" s="299"/>
      <c r="O5" s="300" t="s">
        <v>1375</v>
      </c>
      <c r="P5" s="301"/>
    </row>
    <row r="6" spans="1:16" s="81" customFormat="1" ht="15" customHeight="1">
      <c r="A6" s="73" t="s">
        <v>1370</v>
      </c>
      <c r="B6" s="82" t="s">
        <v>1369</v>
      </c>
      <c r="C6" s="83" t="s">
        <v>1062</v>
      </c>
      <c r="D6" s="84" t="s">
        <v>1063</v>
      </c>
      <c r="E6" s="83" t="s">
        <v>1376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1377</v>
      </c>
      <c r="M6" s="87" t="s">
        <v>708</v>
      </c>
      <c r="N6" s="88" t="s">
        <v>1057</v>
      </c>
      <c r="O6" s="204" t="s">
        <v>1100</v>
      </c>
      <c r="P6" s="149" t="s">
        <v>1378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1</v>
      </c>
      <c r="P146" s="182" t="str">
        <f>IF($A$2=1,IF(SP_NORTE!BJ146="","*",SP_NORTE!BJ146),IF(SP_NORTE!BK146="","*",SP_NORTE!BK146))</f>
        <v xml:space="preserve">MC1 08:44, sem previsão de faixa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>
      <c r="A150" s="89">
        <f>IF(SP_NORTE!B150="","*",SP_NORTE!B150)</f>
        <v>45971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abSelected="1" workbookViewId="0">
      <selection activeCell="B125" sqref="B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1379</v>
      </c>
      <c r="C2" s="134" t="s">
        <v>1047</v>
      </c>
      <c r="D2" s="83" t="s">
        <v>1049</v>
      </c>
      <c r="E2" s="83" t="s">
        <v>1380</v>
      </c>
      <c r="F2" s="111" t="s">
        <v>1381</v>
      </c>
      <c r="G2" s="83" t="s">
        <v>1382</v>
      </c>
      <c r="H2" s="83" t="s">
        <v>1383</v>
      </c>
      <c r="I2" s="83" t="s">
        <v>1384</v>
      </c>
      <c r="J2" s="83" t="s">
        <v>1385</v>
      </c>
      <c r="K2" s="85" t="s">
        <v>1386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2025-11-09T15:11:25Z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