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61" documentId="120_S{118792C3-22EF-5104-A093-F22BFE3913F3}" xr6:coauthVersionLast="47" xr6:coauthVersionMax="47" xr10:uidLastSave="{28BE7725-0F62-4C10-AFB7-B98B6EE9B71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<sst xmlns="http://schemas.openxmlformats.org/spreadsheetml/2006/main" count="6116" uniqueCount="1512">
  <si>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</si>
  <si>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</si>
  <si>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</si>
  <si>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</si>
  <si>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</si>
  <si>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</si>
  <si>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</si>
  <si>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</si>
  <si>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</si>
  <si>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</si>
  <si>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</si>
  <si>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</si>
  <si>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</si>
  <si>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</si>
  <si>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</si>
  <si>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</si>
  <si>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</si>
  <si>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</si>
  <si>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</si>
  <si>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</si>
  <si>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</si>
  <si>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</si>
  <si>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</si>
  <si>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</si>
  <si>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</si>
  <si>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</si>
  <si>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</si>
  <si>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</si>
  <si>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</si>
  <si>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</si>
  <si>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</si>
  <si>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</si>
  <si>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</si>
  <si>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</si>
  <si>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</si>
  <si>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</si>
  <si>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</si>
  <si>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</si>
  <si>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</si>
  <si>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</si>
  <si>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</si>
  <si>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</si>
  <si>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</si>
  <si>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</si>
  <si>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</si>
  <si>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</si>
  <si>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</si>
  <si>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</si>
  <si>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</si>
  <si>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</si>
  <si>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</si>
  <si>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</si>
  <si>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</si>
  <si>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</si>
  <si>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</si>
  <si>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</si>
  <si>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</si>
  <si>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</si>
  <si>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</si>
  <si>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</si>
  <si>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</si>
  <si>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</si>
  <si>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</si>
  <si>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</si>
  <si>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</si>
  <si>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</si>
  <si>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</si>
  <si>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</si>
  <si>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</si>
  <si>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</si>
  <si>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</si>
  <si>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</si>
  <si>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</si>
  <si>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</si>
  <si>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</si>
  <si>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</si>
  <si>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</si>
  <si>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</si>
  <si>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</si>
  <si>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</si>
  <si>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</si>
  <si>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</si>
  <si>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</si>
  <si>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</si>
  <si>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</si>
  <si>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</si>
  <si>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</si>
  <si>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</si>
  <si>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</si>
  <si>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</si>
  <si>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</si>
  <si>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</si>
  <si>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</si>
  <si>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</si>
  <si>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</si>
  <si>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</si>
  <si>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</si>
  <si>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</si>
  <si>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</si>
  <si>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</si>
  <si>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</si>
  <si>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</si>
  <si>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</si>
  <si>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</si>
  <si>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</si>
  <si>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</si>
  <si>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</si>
  <si>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</si>
  <si>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</si>
  <si>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</si>
  <si>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</si>
  <si>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</si>
  <si>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</si>
  <si>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</si>
  <si>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</si>
  <si>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</si>
  <si>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</si>
  <si>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</si>
  <si>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</si>
  <si>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</si>
  <si>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</si>
  <si>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</si>
  <si>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</si>
  <si>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</si>
  <si>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</si>
  <si>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</si>
  <si>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</si>
  <si>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</si>
  <si>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</si>
  <si>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</si>
  <si>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</si>
  <si>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</si>
  <si>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</si>
  <si>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</si>
  <si>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</si>
  <si>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</si>
  <si>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</si>
  <si>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</si>
  <si>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</si>
  <si>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</si>
  <si>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</si>
  <si>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</si>
  <si>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</si>
  <si>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</si>
  <si>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</si>
  <si>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</si>
  <si>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</si>
  <si>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</si>
  <si>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</si>
  <si>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</si>
  <si>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</si>
  <si>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</si>
  <si>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</si>
  <si>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</si>
  <si>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</si>
  <si>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</si>
  <si>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</si>
  <si>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</si>
  <si>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</si>
  <si>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</si>
  <si>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</si>
  <si>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</si>
  <si>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</si>
  <si>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</si>
  <si>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</si>
  <si>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</si>
  <si>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</si>
  <si>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</si>
  <si>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</si>
  <si>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</si>
  <si>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</si>
  <si>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</si>
  <si>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</si>
  <si>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</si>
  <si>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</si>
  <si>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</si>
  <si>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</si>
  <si>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</si>
  <si>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</si>
  <si>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</si>
  <si>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</si>
  <si>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</si>
  <si>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</si>
  <si>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</si>
  <si>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</si>
  <si>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</si>
  <si>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</si>
  <si>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</si>
  <si>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</si>
  <si>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</si>
  <si>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</si>
  <si>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</si>
  <si>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</si>
  <si>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</si>
  <si>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</si>
  <si>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</si>
  <si>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</si>
  <si>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</si>
  <si>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</si>
  <si>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</si>
  <si>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</si>
  <si>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</si>
  <si>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</si>
  <si>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</si>
  <si>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</si>
  <si>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</si>
  <si>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</si>
  <si>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</si>
  <si>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</si>
  <si>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</si>
  <si>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</si>
  <si>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</si>
  <si>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</si>
  <si>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</si>
  <si>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</si>
  <si>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</si>
  <si>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</si>
  <si>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</si>
  <si>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</si>
  <si>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</si>
  <si>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</si>
  <si>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</si>
  <si>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</si>
  <si>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</si>
  <si>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</si>
  <si>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</si>
  <si>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</si>
  <si>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</si>
  <si>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</si>
  <si>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</si>
  <si>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</si>
  <si>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</si>
  <si>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</si>
  <si>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</si>
  <si>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</si>
  <si>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</si>
  <si>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</si>
  <si>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</si>
  <si>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</si>
  <si>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</si>
  <si>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</si>
  <si>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</si>
  <si>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</si>
  <si>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</si>
  <si>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</si>
  <si>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</si>
  <si>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</si>
  <si>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</si>
  <si>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</si>
  <si>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</si>
  <si>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</si>
  <si>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</si>
  <si>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</si>
  <si>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</si>
  <si>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</si>
  <si>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</si>
  <si>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</si>
  <si>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</si>
  <si>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</si>
  <si>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</si>
  <si>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</si>
  <si>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</si>
  <si>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</si>
  <si>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</si>
  <si>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</si>
  <si>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</si>
  <si>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</si>
  <si>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</si>
  <si>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</si>
  <si>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</si>
  <si>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</si>
  <si>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</si>
  <si>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</si>
  <si>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</si>
  <si>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</si>
  <si>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</si>
  <si>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</si>
  <si>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</si>
  <si>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</si>
  <si>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</si>
  <si>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</si>
  <si>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</si>
  <si>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</si>
  <si>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</si>
  <si>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</si>
  <si>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</si>
  <si>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</si>
  <si>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</si>
  <si>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</si>
  <si>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</si>
  <si>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</si>
  <si>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</si>
  <si>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</si>
  <si>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</si>
  <si>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</si>
  <si>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</si>
  <si>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</si>
  <si>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</si>
  <si>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</si>
  <si>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</si>
  <si>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</si>
  <si>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</si>
  <si>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</si>
  <si>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</si>
  <si>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</si>
  <si>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</si>
  <si>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</si>
  <si>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</si>
  <si>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</si>
  <si>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</si>
  <si>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</si>
  <si>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</si>
  <si>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</si>
  <si>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</si>
  <si>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</si>
  <si>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</si>
  <si>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</si>
  <si>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</si>
  <si>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</si>
  <si>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</si>
  <si>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</si>
  <si>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</si>
  <si>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</si>
  <si>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</si>
  <si>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</si>
  <si>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</si>
  <si>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</si>
  <si>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</si>
  <si>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</si>
  <si>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</si>
  <si>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</si>
  <si>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</si>
  <si>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</si>
  <si>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</si>
  <si>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</si>
  <si>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</si>
  <si>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</si>
  <si>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</si>
  <si>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</si>
  <si>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</si>
  <si>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</si>
  <si>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</si>
  <si>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</si>
  <si>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</si>
  <si>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</si>
  <si>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</si>
  <si>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</si>
  <si>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</si>
  <si>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</si>
  <si>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</si>
  <si>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</si>
  <si>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</si>
  <si>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</si>
  <si>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</si>
  <si>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</si>
  <si>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</si>
  <si>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</si>
  <si>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</si>
  <si>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</si>
  <si>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</si>
  <si>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</si>
  <si>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</si>
  <si>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</si>
  <si>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</si>
  <si>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</si>
  <si>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</si>
  <si>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</si>
  <si>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</si>
  <si>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</si>
  <si>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</si>
  <si>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</si>
  <si>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</si>
  <si>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</si>
  <si>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</si>
  <si>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</si>
  <si>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</si>
  <si>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</si>
  <si>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</si>
  <si>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</si>
  <si>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</si>
  <si>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</si>
  <si>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</si>
  <si>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</si>
  <si>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</si>
  <si>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</si>
  <si>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</si>
  <si>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</si>
  <si>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</si>
  <si>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</si>
  <si>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</si>
  <si>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</si>
  <si>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</si>
  <si>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</si>
  <si>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</si>
  <si>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</si>
  <si>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</si>
  <si>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</si>
  <si>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</si>
  <si>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</si>
  <si>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</si>
  <si>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</si>
  <si>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</si>
  <si>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</si>
  <si>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</si>
  <si>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</si>
  <si>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</si>
  <si>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</si>
  <si>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</si>
  <si>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</si>
  <si>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</si>
  <si>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</si>
  <si>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</si>
  <si>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</si>
  <si>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</si>
  <si>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</si>
  <si>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</si>
  <si>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</si>
  <si>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</si>
  <si>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</si>
  <si>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</si>
  <si>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</si>
  <si>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</si>
  <si>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</si>
  <si>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</si>
  <si>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</si>
  <si>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</si>
  <si>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</si>
  <si>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</si>
  <si>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</si>
  <si>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</si>
  <si>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</si>
  <si>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</si>
  <si>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</si>
  <si>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</si>
  <si>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</si>
  <si>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</si>
  <si>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</si>
  <si>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</si>
  <si>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</si>
  <si>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</si>
  <si>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</si>
  <si>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</si>
  <si>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</si>
  <si>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</si>
  <si>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</si>
  <si>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</si>
  <si>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</si>
  <si>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</si>
  <si>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</si>
  <si>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</si>
  <si>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</si>
  <si>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</si>
  <si>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</si>
  <si>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</si>
  <si>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</si>
  <si>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</si>
  <si>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</si>
  <si>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</si>
  <si>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</si>
  <si>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</si>
  <si>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</si>
  <si>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</si>
  <si>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</si>
  <si>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</si>
  <si>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</si>
  <si>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</si>
  <si>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</si>
  <si>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</si>
  <si>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</si>
  <si>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</si>
  <si>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</si>
  <si>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</si>
  <si>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</si>
  <si>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</si>
  <si>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</si>
  <si>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</si>
  <si>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</si>
  <si>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</si>
  <si>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</si>
  <si>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</si>
  <si>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</si>
  <si>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</si>
  <si>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</si>
  <si>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</si>
  <si>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</si>
  <si>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</si>
  <si>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</si>
  <si>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</si>
  <si>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</si>
  <si>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</si>
  <si>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</si>
  <si>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</si>
  <si>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</si>
  <si>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</si>
  <si>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</si>
  <si>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</si>
  <si>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</si>
  <si>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</si>
  <si>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</si>
  <si>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</si>
  <si>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</si>
  <si>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</si>
  <si>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</si>
  <si>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</si>
  <si>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</si>
  <si>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</si>
  <si>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</si>
  <si>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</si>
  <si>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</si>
  <si>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</si>
  <si>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</si>
  <si>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</si>
  <si>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</si>
  <si>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</si>
  <si>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</si>
  <si>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</si>
  <si>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</si>
  <si>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</si>
  <si>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</si>
  <si>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</si>
  <si>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</si>
  <si>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</si>
  <si>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</si>
  <si>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</si>
  <si>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</si>
  <si>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</si>
  <si>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</si>
  <si>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</si>
  <si>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</si>
  <si>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</si>
  <si>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</si>
  <si>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</si>
  <si>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</si>
  <si>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</si>
  <si>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</si>
  <si>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</si>
  <si>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</si>
  <si>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</si>
  <si>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</si>
  <si>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</si>
  <si>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</si>
  <si>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</si>
  <si>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</si>
  <si>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</si>
  <si>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</si>
  <si>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</si>
  <si>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</si>
  <si>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</si>
  <si>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</si>
  <si>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</si>
  <si>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</si>
  <si>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</si>
  <si>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</si>
  <si>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</si>
  <si>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</si>
  <si>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</si>
  <si>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</si>
  <si>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</si>
  <si>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</si>
  <si>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</si>
  <si>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</si>
  <si>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</si>
  <si>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</si>
  <si>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</si>
  <si>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</si>
  <si>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</si>
  <si>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</si>
  <si>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</si>
  <si>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</si>
  <si>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</si>
  <si>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</si>
  <si>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</si>
  <si>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</si>
  <si>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</si>
  <si>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</si>
  <si>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</si>
  <si>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</si>
  <si>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</si>
  <si>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</si>
  <si>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</si>
  <si>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</si>
  <si>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</si>
  <si>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</si>
  <si>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</si>
  <si>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</si>
  <si>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</si>
  <si>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</si>
  <si>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</si>
  <si>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</si>
  <si>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</si>
  <si>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</si>
  <si>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</si>
  <si>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</si>
  <si>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</si>
  <si>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</si>
  <si>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</si>
  <si>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</si>
  <si>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</si>
  <si>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</si>
  <si>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</si>
  <si>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</si>
  <si>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</si>
  <si>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</si>
  <si>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</si>
  <si>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</si>
  <si>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</si>
  <si>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</si>
  <si>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</si>
  <si>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</si>
  <si>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</si>
  <si>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</si>
  <si>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</si>
  <si>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</si>
  <si>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</si>
  <si>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</si>
  <si>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</si>
  <si>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</si>
  <si>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</si>
  <si>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</si>
  <si>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</si>
  <si>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</si>
  <si>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</si>
  <si>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</si>
  <si>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</si>
  <si>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</si>
  <si>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</si>
  <si>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</si>
  <si>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</si>
  <si>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</si>
  <si>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</si>
  <si>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</si>
  <si>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</si>
  <si>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</si>
  <si>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</si>
  <si>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</si>
  <si>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</si>
  <si>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</si>
  <si>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</si>
  <si>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</si>
  <si>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</si>
  <si>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</si>
  <si>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</si>
  <si>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</si>
  <si>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</si>
  <si>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</si>
  <si>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</si>
  <si>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</si>
  <si>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</si>
  <si>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</si>
  <si>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</si>
  <si>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</si>
  <si>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</si>
  <si>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</si>
  <si>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</si>
  <si>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</si>
  <si>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</si>
  <si>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</si>
  <si>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</si>
  <si>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</si>
  <si>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</si>
  <si>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</si>
  <si>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</si>
  <si>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</si>
  <si>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</si>
  <si>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</si>
  <si>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</si>
  <si>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</si>
  <si>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</si>
  <si>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</si>
  <si>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</si>
  <si>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</si>
  <si>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</si>
  <si>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</si>
  <si>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</si>
  <si>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</si>
  <si>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</si>
  <si>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</si>
  <si>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</si>
  <si>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</si>
  <si>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</si>
  <si>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</si>
  <si>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</si>
  <si>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</si>
  <si>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</si>
  <si>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</si>
  <si>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</si>
  <si>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</si>
  <si>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</si>
  <si>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</si>
  <si>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</si>
  <si>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</si>
  <si>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</si>
  <si>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</si>
  <si>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</si>
  <si>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</si>
  <si>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</si>
  <si>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</si>
  <si>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</si>
  <si>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</si>
  <si>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</si>
  <si>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</si>
  <si>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</si>
  <si>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</si>
  <si>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</si>
  <si>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</si>
  <si>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</si>
  <si>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</si>
  <si>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</si>
  <si>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</si>
  <si>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</si>
  <si>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</si>
  <si>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</si>
  <si>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</si>
  <si>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</si>
  <si>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</si>
  <si>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</si>
  <si>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</si>
  <si>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</si>
  <si>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</si>
  <si>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</si>
  <si>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</si>
  <si>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</si>
  <si>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</si>
  <si>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</si>
  <si>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</si>
  <si>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</si>
  <si>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</si>
  <si>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</si>
  <si>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</si>
  <si>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</si>
  <si>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</si>
  <si>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</si>
  <si>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</si>
  <si>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</si>
  <si>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</si>
  <si>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</si>
  <si>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</si>
  <si>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</si>
  <si>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</si>
  <si>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</si>
  <si>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</si>
  <si>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</si>
  <si>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</si>
  <si>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</si>
  <si>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</si>
  <si>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</si>
  <si>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</si>
  <si>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</si>
  <si>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</si>
  <si>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</si>
  <si>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</si>
  <si>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</si>
  <si>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</si>
  <si>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</si>
  <si>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</si>
  <si>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</si>
  <si>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</si>
  <si>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</si>
  <si>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</si>
  <si>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</si>
  <si>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</si>
  <si>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</si>
  <si>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</si>
  <si>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</si>
  <si>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</si>
  <si>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</si>
  <si>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</si>
  <si>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</si>
  <si>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</si>
  <si>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</si>
  <si>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</si>
  <si>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</si>
  <si>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</si>
  <si>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</si>
  <si>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</si>
  <si>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</si>
  <si>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</si>
  <si>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</si>
  <si>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</si>
  <si>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</si>
  <si>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</si>
  <si>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</si>
  <si>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</si>
  <si>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</si>
  <si>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</si>
  <si>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</si>
  <si>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</si>
  <si>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</si>
  <si>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</si>
  <si>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</si>
  <si>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</si>
  <si>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</si>
  <si>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</si>
  <si>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</si>
  <si>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</si>
  <si>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</si>
  <si>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</si>
  <si>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</si>
  <si>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</si>
  <si>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</si>
  <si>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</si>
  <si>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</si>
  <si>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</si>
  <si>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</si>
  <si>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</si>
  <si>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</si>
  <si>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</si>
  <si>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</si>
  <si>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</si>
  <si>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</si>
  <si>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</si>
  <si>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</si>
  <si>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</si>
  <si>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</si>
  <si>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</si>
  <si>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</si>
  <si>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</si>
  <si>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</si>
  <si>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</si>
  <si>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</si>
  <si>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</si>
  <si>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</si>
  <si>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</si>
  <si>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</si>
  <si>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</si>
  <si>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</si>
  <si>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</si>
  <si>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</si>
  <si>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</si>
  <si>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</si>
  <si>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</si>
  <si>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</si>
  <si>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</si>
  <si>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</si>
  <si>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</si>
  <si>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</si>
  <si>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</si>
  <si>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</si>
  <si>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</si>
  <si>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</si>
  <si>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</si>
  <si>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</si>
  <si>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</si>
  <si>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</si>
  <si>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</si>
  <si>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</si>
  <si>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</si>
  <si>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</si>
  <si>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</si>
  <si>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</si>
  <si>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</si>
  <si>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</si>
  <si>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</si>
  <si>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</si>
  <si>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</si>
  <si>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</si>
  <si>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</si>
  <si>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</si>
  <si>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</si>
  <si>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</si>
  <si>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</si>
  <si>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</si>
  <si>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</si>
  <si>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</si>
  <si>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</si>
  <si>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</si>
  <si>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</si>
  <si>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</si>
  <si>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</si>
  <si>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</si>
  <si>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</si>
  <si>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</si>
  <si>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</si>
  <si>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</si>
  <si>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</si>
  <si>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</si>
  <si>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</si>
  <si>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</si>
  <si>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</si>
  <si>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</si>
  <si>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</si>
  <si>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</si>
  <si>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</si>
  <si>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</si>
  <si>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</si>
  <si>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</si>
  <si>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</si>
  <si>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</si>
  <si>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</si>
  <si>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</si>
  <si>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</si>
  <si>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</si>
  <si>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</si>
  <si>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</si>
  <si>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</si>
  <si>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</si>
  <si>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</si>
  <si>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</si>
  <si>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</si>
  <si>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</si>
  <si>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</si>
  <si>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</si>
  <si>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</si>
  <si>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</si>
  <si>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</si>
  <si>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</si>
  <si>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</si>
  <si>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</si>
  <si>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</si>
  <si>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</si>
  <si>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</si>
  <si>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</si>
  <si>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</si>
  <si>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</si>
  <si>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</si>
  <si>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</si>
  <si>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</si>
  <si>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</si>
  <si>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</si>
  <si>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</si>
  <si>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</si>
  <si>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</si>
  <si>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</si>
  <si>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</si>
  <si>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</si>
  <si>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</si>
  <si>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</si>
  <si>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</si>
  <si>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</si>
  <si>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</si>
  <si>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</si>
  <si>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</si>
  <si>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</si>
  <si>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</si>
  <si>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</si>
  <si>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</si>
  <si>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</si>
  <si>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</si>
  <si>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</si>
  <si>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</si>
  <si>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</si>
  <si>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</si>
  <si>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</si>
  <si>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</si>
  <si>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</si>
  <si>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</si>
  <si>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</si>
  <si>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</si>
  <si>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</si>
  <si>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</si>
  <si>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</si>
  <si>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</si>
  <si>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</si>
  <si>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</si>
  <si>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</si>
  <si>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</si>
  <si>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</si>
  <si>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</si>
  <si>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</si>
  <si>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</si>
  <si>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</si>
  <si>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</si>
  <si>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</si>
  <si>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</si>
  <si>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</si>
  <si>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</si>
  <si>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</si>
  <si>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</si>
  <si>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</si>
  <si>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</si>
  <si>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</si>
  <si>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</si>
  <si>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</si>
  <si>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</si>
  <si>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</si>
  <si>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</si>
  <si>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</si>
  <si>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</si>
  <si>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</si>
  <si>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</si>
  <si>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</si>
  <si>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</si>
  <si>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</si>
  <si>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</si>
  <si>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</si>
  <si>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</si>
  <si>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</si>
  <si>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</si>
  <si>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</si>
  <si>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</si>
  <si>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</si>
  <si>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</si>
  <si>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</si>
  <si>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</si>
  <si>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</si>
  <si>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</si>
  <si>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</si>
  <si>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</si>
  <si>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</si>
  <si>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</si>
  <si>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</si>
  <si>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</si>
  <si>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</si>
  <si>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</si>
  <si>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</si>
  <si>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</si>
  <si>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</si>
  <si>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</si>
  <si>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</si>
  <si>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</si>
  <si>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</si>
  <si>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</si>
  <si>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</si>
  <si>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</si>
  <si>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</si>
  <si>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</si>
  <si>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</si>
  <si>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</si>
  <si>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</si>
  <si>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</si>
  <si>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</si>
  <si>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</si>
  <si>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</si>
  <si>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</si>
  <si>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</si>
  <si>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</si>
  <si>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</si>
  <si>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</si>
  <si>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</si>
  <si>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</si>
  <si>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</si>
  <si>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</si>
  <si>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</si>
  <si>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</si>
  <si>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</si>
  <si>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</si>
  <si>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</si>
  <si>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</si>
  <si>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</si>
  <si>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</si>
  <si>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</si>
  <si>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</si>
  <si>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</si>
  <si>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</si>
  <si>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</si>
  <si>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</si>
  <si>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</si>
  <si>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</si>
  <si>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</si>
  <si>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</si>
  <si>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</si>
  <si>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</si>
  <si>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</si>
  <si>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</si>
  <si>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</si>
  <si>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</si>
  <si>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</si>
  <si>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</si>
  <si>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</si>
  <si>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</si>
  <si>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</si>
  <si>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</si>
  <si>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</si>
  <si>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</si>
  <si>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</si>
  <si>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</si>
  <si>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</si>
  <si>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</si>
  <si>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</si>
  <si>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</si>
  <si>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</si>
  <si>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</si>
  <si>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</si>
  <si>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</si>
  <si>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</si>
  <si>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</si>
  <si>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</si>
  <si>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</si>
  <si>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</si>
  <si>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</si>
  <si>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</si>
  <si>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</si>
  <si>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</si>
  <si>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</si>
  <si>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</si>
  <si>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</si>
  <si>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</si>
  <si>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</si>
  <si>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</si>
  <si>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</si>
  <si>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</si>
  <si>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</si>
  <si>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</si>
  <si>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</si>
  <si>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</si>
  <si>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</si>
  <si>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</si>
  <si>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</si>
  <si>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</si>
  <si>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</si>
  <si>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</si>
  <si>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</si>
  <si>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</si>
  <si>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</si>
  <si>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</si>
  <si>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</si>
  <si>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</si>
  <si>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</si>
  <si>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</si>
  <si>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</si>
  <si>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</si>
  <si>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</si>
  <si>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</si>
  <si>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</si>
  <si>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</si>
  <si>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</si>
  <si>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</si>
  <si>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</si>
  <si>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</si>
  <si>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</si>
  <si>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</si>
  <si>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</si>
  <si>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</si>
  <si>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</si>
  <si>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</si>
  <si>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</si>
  <si>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</si>
  <si>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</si>
  <si>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</si>
  <si>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</si>
  <si>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</si>
  <si>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</si>
  <si>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</si>
  <si>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</si>
  <si>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</si>
  <si>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</si>
  <si>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</si>
  <si>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</si>
  <si>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</si>
  <si>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</si>
  <si>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</si>
  <si>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</si>
  <si>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</si>
  <si>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</si>
  <si>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</si>
  <si>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</si>
  <si>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</si>
  <si>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</si>
  <si>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</si>
  <si>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</si>
  <si>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</si>
  <si>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</si>
  <si>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</si>
  <si>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</si>
  <si>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</si>
  <si>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</si>
  <si>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</si>
  <si>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</si>
  <si>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</si>
  <si>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</si>
  <si>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</si>
  <si>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</si>
  <si>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</si>
  <si>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</si>
  <si>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</si>
  <si>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</si>
  <si>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</si>
  <si>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</si>
  <si>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</si>
  <si>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</si>
  <si>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</si>
  <si>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</si>
  <si>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</si>
  <si>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</si>
  <si>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</si>
  <si>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</si>
  <si>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</si>
  <si>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</si>
  <si>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</si>
  <si>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</si>
  <si>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</si>
  <si>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</si>
  <si>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</si>
  <si>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</si>
  <si>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</si>
  <si>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</si>
  <si>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</si>
  <si>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</si>
  <si>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</si>
  <si>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</si>
  <si>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</si>
  <si>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</si>
  <si>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</si>
  <si>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</si>
  <si>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</si>
  <si>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</si>
  <si>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</si>
  <si>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</si>
  <si>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</si>
  <si>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</si>
  <si>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</si>
  <si>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</si>
  <si>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</si>
  <si>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</si>
  <si>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</si>
  <si>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</si>
  <si>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</si>
  <si>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</si>
  <si>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</si>
  <si>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</si>
  <si>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</si>
  <si>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</si>
  <si>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</si>
  <si>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</si>
  <si>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</si>
  <si>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</si>
  <si>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</si>
  <si>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</si>
  <si>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</si>
  <si>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</si>
  <si>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</si>
  <si>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</si>
  <si>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</si>
  <si>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</si>
  <si>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</si>
  <si>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</si>
  <si>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</si>
  <si>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</si>
  <si>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</si>
  <si>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</si>
  <si>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</si>
  <si>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</si>
  <si>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</si>
  <si>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</si>
  <si>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</si>
  <si>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</si>
  <si>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</si>
  <si>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</si>
  <si>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</si>
  <si>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</si>
  <si>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</si>
  <si>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</si>
  <si>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</si>
  <si>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</si>
  <si>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</si>
  <si>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</si>
  <si>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</si>
  <si>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</si>
  <si>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</si>
  <si>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</si>
  <si>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</si>
  <si>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</si>
  <si>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</si>
  <si>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</si>
  <si>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</si>
  <si>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</si>
  <si>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</si>
  <si>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</si>
  <si>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</si>
  <si>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</si>
  <si>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</si>
  <si>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</si>
  <si>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</si>
  <si>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</si>
  <si>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</si>
  <si>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</si>
  <si>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</si>
  <si>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</si>
  <si>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</si>
  <si>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</si>
  <si>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</si>
  <si>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</si>
  <si>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</si>
  <si>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</si>
  <si>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</si>
  <si>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</si>
  <si>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</si>
  <si>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</si>
  <si>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</si>
  <si>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</si>
  <si>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</si>
  <si>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</si>
  <si>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</si>
  <si>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</si>
  <si>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</si>
  <si>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</si>
  <si>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</si>
  <si>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</si>
  <si>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</si>
  <si>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</si>
  <si>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</si>
  <si>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</si>
  <si>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</si>
  <si>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</si>
  <si>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</si>
  <si>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</si>
  <si>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</si>
  <si>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</si>
  <si>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</si>
  <si>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</si>
  <si>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</si>
  <si>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</si>
  <si>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</si>
  <si>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</si>
  <si>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</si>
  <si>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</si>
  <si>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</si>
  <si>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</si>
  <si>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</si>
  <si>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</si>
  <si>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</si>
  <si>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</si>
  <si>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</si>
  <si>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</si>
  <si>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</si>
  <si>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</si>
  <si>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</si>
  <si>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</si>
  <si>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</si>
  <si>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</si>
  <si>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</si>
  <si>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</si>
  <si>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</si>
  <si>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</si>
  <si>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</si>
  <si>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</si>
  <si>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</si>
  <si>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</si>
  <si>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</si>
  <si>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</si>
  <si>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</si>
  <si>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</si>
  <si>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</si>
  <si>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</si>
  <si>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</si>
  <si>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</si>
  <si>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</si>
  <si>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</si>
  <si>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</si>
  <si>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</si>
  <si>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</si>
  <si>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</si>
  <si>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</si>
  <si>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</si>
  <si>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</si>
  <si>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</si>
  <si>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</si>
  <si>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</si>
  <si>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</si>
  <si>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</si>
  <si>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</si>
  <si>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</si>
  <si>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</si>
  <si>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</si>
  <si>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</si>
  <si>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</si>
  <si>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</si>
  <si>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</si>
  <si>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</si>
  <si>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</si>
  <si>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</si>
  <si>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</si>
  <si>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</si>
  <si>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</si>
  <si>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</si>
  <si>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</si>
  <si>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</si>
  <si>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</si>
  <si>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</si>
  <si>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</si>
  <si>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</si>
  <si>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</si>
  <si>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</si>
  <si>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</si>
  <si>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</si>
  <si>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</si>
  <si>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</si>
  <si>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</si>
  <si>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</si>
  <si>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</si>
  <si>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</si>
  <si>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</si>
  <si>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</si>
  <si>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</si>
  <si>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</si>
  <si>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</si>
  <si>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</si>
  <si>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</si>
  <si>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</si>
  <si>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</si>
  <si>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</si>
  <si>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</si>
  <si>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</si>
  <si>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</si>
  <si>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</si>
  <si>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</si>
  <si>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</si>
  <si>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</si>
  <si>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</si>
  <si>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</si>
  <si>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</si>
  <si>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</si>
  <si>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</si>
  <si>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</si>
  <si>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</si>
  <si>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</si>
  <si>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</si>
  <si>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</si>
  <si>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</si>
  <si>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</si>
  <si>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</si>
  <si>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</si>
  <si>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</si>
  <si>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</si>
  <si>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</si>
  <si>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</si>
  <si>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</si>
  <si>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</si>
  <si>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</si>
  <si>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</si>
  <si>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</si>
  <si>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</si>
  <si>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</si>
  <si>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</si>
  <si>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</si>
  <si>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</si>
  <si>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</si>
  <si>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</si>
  <si>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</si>
  <si>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</si>
  <si>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</si>
  <si>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</si>
  <si>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</si>
  <si>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</si>
  <si>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</si>
  <si>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</si>
  <si>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</si>
  <si>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</si>
  <si>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</si>
  <si>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</si>
  <si>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</si>
  <si>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08:08, autorizado 09:53, em deslocamento para intervalo </t>
  </si>
  <si>
    <t xml:space="preserve">Varrição </t>
  </si>
  <si>
    <t>MC1 07:47, sem oportunidade</t>
  </si>
  <si>
    <t>MC1 07:59, cancelado intervalo CCO</t>
  </si>
  <si>
    <t>Equipe pronta 09:32, em intervalo 10:30</t>
  </si>
  <si>
    <t>Aguarda chegada do V40 para abertura de intervalo - intervalo aberto 10:25 até 12:25</t>
  </si>
  <si>
    <t xml:space="preserve">Mauro   </t>
  </si>
  <si>
    <t>Igor</t>
  </si>
  <si>
    <t>Em intervalo 10:26 até 12:26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</si>
  <si>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</si>
  <si>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</si>
  <si>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</si>
  <si>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</si>
  <si>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</si>
  <si>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</si>
  <si>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</si>
  <si>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10:09, aguarda oportunidade </t>
  </si>
  <si>
    <t>ZRQ1/ZRQ1381</t>
  </si>
  <si>
    <t>MC1 08:27, cancelado intervalo CCO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</si>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</sst>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BC4" activePane="bottomRight" state="frozen"/>
      <selection pane="bottomRight" activeCell="BJ239" sqref="BJ23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6" t="s">
        <v>1440</v>
      </c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1</v>
      </c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1443</v>
      </c>
      <c r="BJ230" s="16" t="s">
        <v>1443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1444</v>
      </c>
      <c r="BJ231" s="16" t="s">
        <v>1444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1</v>
      </c>
      <c r="BH232" s="16"/>
      <c r="BI232" s="16" t="s">
        <v>1445</v>
      </c>
      <c r="BJ232" s="16" t="s">
        <v>1445</v>
      </c>
      <c r="BK232" s="15"/>
      <c r="BL232" s="130"/>
      <c r="BM232" s="130"/>
      <c r="BN232" s="130"/>
      <c r="BO232" s="17"/>
      <c r="BP232" s="11" t="str">
        <f t="shared" si="12"/>
        <v>Produção</v>
      </c>
      <c r="BQ232" s="18">
        <f>IF(OR(B232="",E232=""),"*",AX232/O232)</f>
        <v>1.3333333333333339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0.51736111111111116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8.333333333333337E-2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1</v>
      </c>
      <c r="BH235" s="16"/>
      <c r="BI235" s="16" t="s">
        <v>1446</v>
      </c>
      <c r="BJ235" s="16" t="s">
        <v>1446</v>
      </c>
      <c r="BK235" s="15"/>
      <c r="BL235" s="130"/>
      <c r="BM235" s="130"/>
      <c r="BN235" s="130"/>
      <c r="BO235" s="17"/>
      <c r="BP235" s="11" t="str">
        <f t="shared" si="12"/>
        <v>Intervalo</v>
      </c>
      <c r="BQ235" s="18">
        <f>IF(OR(B235="",E235=""),"*",AX235/O235)</f>
        <v>0.50000000000000022</v>
      </c>
      <c r="BR235" s="18">
        <f>IF(OR(B235="",E235=""),"*",AZ235/P235)</f>
        <v>1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1</v>
      </c>
      <c r="BH236" s="16"/>
      <c r="BI236" s="16" t="s">
        <v>1446</v>
      </c>
      <c r="BJ236" s="16" t="s">
        <v>1446</v>
      </c>
      <c r="BK236" s="15"/>
      <c r="BL236" s="130"/>
      <c r="BM236" s="130"/>
      <c r="BN236" s="130"/>
      <c r="BO236" s="17"/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1447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1</v>
      </c>
      <c r="BH237" s="16"/>
      <c r="BI237" s="16" t="s">
        <v>1446</v>
      </c>
      <c r="BJ237" s="16" t="s">
        <v>1446</v>
      </c>
      <c r="BK237" s="15"/>
      <c r="BL237" s="130"/>
      <c r="BM237" s="130"/>
      <c r="BN237" s="130"/>
      <c r="BO237" s="17"/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1448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1</v>
      </c>
      <c r="BH238" s="16"/>
      <c r="BI238" s="16" t="s">
        <v>1449</v>
      </c>
      <c r="BJ238" s="16" t="s">
        <v>1449</v>
      </c>
      <c r="BK238" s="15"/>
      <c r="BL238" s="130"/>
      <c r="BM238" s="130"/>
      <c r="BN238" s="130"/>
      <c r="BO238" s="17"/>
      <c r="BP238" s="11" t="str">
        <f t="shared" si="12"/>
        <v>Produção</v>
      </c>
      <c r="BQ238" s="18">
        <f>IF(OR(B238="",E238=""),"*",AX238/O238)</f>
        <v>1.0000000000000004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1450</v>
      </c>
      <c r="M239" s="127" t="s">
        <v>1451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1452</v>
      </c>
      <c r="V239" s="151" t="s">
        <v>1453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1</v>
      </c>
      <c r="BH239" s="16"/>
      <c r="BI239" s="16" t="s">
        <v>1454</v>
      </c>
      <c r="BJ239" s="16" t="s">
        <v>1454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1455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1</v>
      </c>
      <c r="BH241" s="16"/>
      <c r="BI241" s="17" t="s">
        <v>1456</v>
      </c>
      <c r="BJ241" s="17" t="s">
        <v>1456</v>
      </c>
      <c r="BK241" s="15"/>
      <c r="BL241" s="130"/>
      <c r="BM241" s="130"/>
      <c r="BN241" s="130"/>
      <c r="BO241" s="17"/>
      <c r="BP241" s="11" t="str">
        <f t="shared" si="12"/>
        <v>Produção</v>
      </c>
      <c r="BQ241" s="18">
        <f>IF(OR(B241="",E241=""),"*",AX241/O241)</f>
        <v>1.0000000000000009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1457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1458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1459</v>
      </c>
      <c r="BJ245" s="16" t="s">
        <v>1459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0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6" operator="equal">
      <formula>"NÃO"</formula>
    </cfRule>
    <cfRule type="cellIs" dxfId="187" priority="12037" operator="equal">
      <formula>"SIM"</formula>
    </cfRule>
  </conditionalFormatting>
  <conditionalFormatting sqref="AY6:AY1056">
    <cfRule type="expression" dxfId="186" priority="54492">
      <formula>#REF!=1</formula>
    </cfRule>
  </conditionalFormatting>
  <conditionalFormatting sqref="BD6:BD1056 AX6:AX1056 T6:T1056">
    <cfRule type="cellIs" dxfId="185" priority="54476" operator="equal">
      <formula>"ERRO"</formula>
    </cfRule>
  </conditionalFormatting>
  <conditionalFormatting sqref="BP6:BP1056">
    <cfRule type="cellIs" dxfId="184" priority="54471" operator="equal">
      <formula>"Produção e Intervalo"</formula>
    </cfRule>
    <cfRule type="cellIs" dxfId="183" priority="54472" operator="equal">
      <formula>"Aderente"</formula>
    </cfRule>
    <cfRule type="cellIs" dxfId="182" priority="54473" operator="equal">
      <formula>"Intervalo"</formula>
    </cfRule>
    <cfRule type="cellIs" dxfId="181" priority="54474" operator="equal">
      <formula>"Produção"</formula>
    </cfRule>
    <cfRule type="cellIs" dxfId="180" priority="54475" operator="equal">
      <formula>"ERRO"</formula>
    </cfRule>
  </conditionalFormatting>
  <conditionalFormatting sqref="BQ6:BR1056">
    <cfRule type="cellIs" dxfId="179" priority="54453" operator="equal">
      <formula>"*"</formula>
    </cfRule>
    <cfRule type="cellIs" dxfId="178" priority="54454" operator="greaterThanOrEqual">
      <formula>1</formula>
    </cfRule>
    <cfRule type="cellIs" dxfId="177" priority="54455" operator="lessThan">
      <formula>1</formula>
    </cfRule>
  </conditionalFormatting>
  <conditionalFormatting sqref="BJ2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3" operator="equal">
      <formula>"OPORTUNIDADE"</formula>
    </cfRule>
  </conditionalFormatting>
  <conditionalFormatting sqref="X28:Y29">
    <cfRule type="cellIs" dxfId="175" priority="351" operator="equal">
      <formula>"NÃO"</formula>
    </cfRule>
    <cfRule type="cellIs" dxfId="174" priority="352" operator="equal">
      <formula>"SIM"</formula>
    </cfRule>
  </conditionalFormatting>
  <conditionalFormatting sqref="BJ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5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9" operator="equal">
      <formula>"OPORTUNIDADE"</formula>
    </cfRule>
  </conditionalFormatting>
  <conditionalFormatting sqref="Y39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X42:X43">
    <cfRule type="cellIs" dxfId="170" priority="326" operator="equal">
      <formula>"OPORTUNIDADE"</formula>
    </cfRule>
  </conditionalFormatting>
  <conditionalFormatting sqref="X42:X43">
    <cfRule type="cellIs" dxfId="169" priority="324" operator="equal">
      <formula>"NÃO"</formula>
    </cfRule>
    <cfRule type="cellIs" dxfId="168" priority="325" operator="equal">
      <formula>"SIM"</formula>
    </cfRule>
  </conditionalFormatting>
  <conditionalFormatting sqref="BJ4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7" operator="equal">
      <formula>"OPORTUNIDADE"</formula>
    </cfRule>
  </conditionalFormatting>
  <conditionalFormatting sqref="X46:Y46 Y47:Y48 X47:X50">
    <cfRule type="cellIs" dxfId="166" priority="295" operator="equal">
      <formula>"NÃO"</formula>
    </cfRule>
    <cfRule type="cellIs" dxfId="165" priority="296" operator="equal">
      <formula>"SIM"</formula>
    </cfRule>
  </conditionalFormatting>
  <conditionalFormatting sqref="BJ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9" operator="equal">
      <formula>"OPORTUNIDADE"</formula>
    </cfRule>
  </conditionalFormatting>
  <conditionalFormatting sqref="Y57">
    <cfRule type="cellIs" dxfId="163" priority="267" operator="equal">
      <formula>"NÃO"</formula>
    </cfRule>
    <cfRule type="cellIs" dxfId="162" priority="268" operator="equal">
      <formula>"SIM"</formula>
    </cfRule>
  </conditionalFormatting>
  <conditionalFormatting sqref="BJ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8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6" operator="equal">
      <formula>"OPORTUNIDADE"</formula>
    </cfRule>
  </conditionalFormatting>
  <conditionalFormatting sqref="X52:X61">
    <cfRule type="cellIs" dxfId="160" priority="254" operator="equal">
      <formula>"NÃO"</formula>
    </cfRule>
    <cfRule type="cellIs" dxfId="159" priority="255" operator="equal">
      <formula>"SIM"</formula>
    </cfRule>
  </conditionalFormatting>
  <conditionalFormatting sqref="BJ5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0" operator="equal">
      <formula>"OPORTUNIDADE"</formula>
    </cfRule>
  </conditionalFormatting>
  <conditionalFormatting sqref="Y73">
    <cfRule type="cellIs" dxfId="157" priority="218" operator="equal">
      <formula>"NÃO"</formula>
    </cfRule>
    <cfRule type="cellIs" dxfId="156" priority="219" operator="equal">
      <formula>"SIM"</formula>
    </cfRule>
  </conditionalFormatting>
  <conditionalFormatting sqref="X75">
    <cfRule type="cellIs" dxfId="155" priority="214" operator="equal">
      <formula>"OPORTUNIDADE"</formula>
    </cfRule>
  </conditionalFormatting>
  <conditionalFormatting sqref="X75">
    <cfRule type="cellIs" dxfId="154" priority="212" operator="equal">
      <formula>"NÃO"</formula>
    </cfRule>
    <cfRule type="cellIs" dxfId="153" priority="213" operator="equal">
      <formula>"SIM"</formula>
    </cfRule>
  </conditionalFormatting>
  <conditionalFormatting sqref="BJ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7" operator="equal">
      <formula>"OPORTUNIDADE"</formula>
    </cfRule>
  </conditionalFormatting>
  <conditionalFormatting sqref="X76:X77">
    <cfRule type="cellIs" dxfId="151" priority="205" operator="equal">
      <formula>"NÃO"</formula>
    </cfRule>
    <cfRule type="cellIs" dxfId="150" priority="206" operator="equal">
      <formula>"SIM"</formula>
    </cfRule>
  </conditionalFormatting>
  <conditionalFormatting sqref="BO7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2">
      <iconSet showValue="0">
        <cfvo type="percent" val="0"/>
        <cfvo type="num" val="1"/>
        <cfvo type="num" val="1" gte="0"/>
      </iconSet>
    </cfRule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3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7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48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8:BJ229 BJ233:BJ234 BJ240:BJ244 BJ246:BJ1056">
    <cfRule type="iconSet" priority="63217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1">
      <iconSet showValue="0">
        <cfvo type="percent" val="0"/>
        <cfvo type="num" val="1"/>
        <cfvo type="num" val="1" gte="0"/>
      </iconSet>
    </cfRule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7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1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1460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1461</v>
      </c>
      <c r="C4" s="159" t="s">
        <v>1462</v>
      </c>
      <c r="D4" s="159" t="s">
        <v>1463</v>
      </c>
      <c r="E4" s="159" t="s">
        <v>1464</v>
      </c>
      <c r="F4" s="159" t="s">
        <v>4</v>
      </c>
      <c r="G4" s="159" t="s">
        <v>1465</v>
      </c>
    </row>
    <row r="5" spans="2:7">
      <c r="B5" s="160" t="s">
        <v>1466</v>
      </c>
      <c r="C5" s="160">
        <v>257068</v>
      </c>
      <c r="D5" s="160" t="s">
        <v>1467</v>
      </c>
      <c r="E5" s="160" t="s">
        <v>1468</v>
      </c>
      <c r="F5" s="160" t="s">
        <v>1468</v>
      </c>
      <c r="G5" s="161">
        <v>46296</v>
      </c>
    </row>
    <row r="6" spans="2:7">
      <c r="B6" s="160" t="s">
        <v>1469</v>
      </c>
      <c r="C6" s="160" t="s">
        <v>624</v>
      </c>
      <c r="D6" s="160" t="s">
        <v>624</v>
      </c>
      <c r="E6" s="160" t="s">
        <v>624</v>
      </c>
      <c r="F6" s="160" t="s">
        <v>1470</v>
      </c>
      <c r="G6" s="161" t="s">
        <v>624</v>
      </c>
    </row>
    <row r="7" spans="2:7">
      <c r="B7" s="160" t="s">
        <v>1471</v>
      </c>
      <c r="C7" s="160">
        <v>257472</v>
      </c>
      <c r="D7" s="160" t="s">
        <v>1472</v>
      </c>
      <c r="E7" s="160" t="s">
        <v>1473</v>
      </c>
      <c r="F7" s="160" t="s">
        <v>1473</v>
      </c>
      <c r="G7" s="161">
        <v>45992</v>
      </c>
    </row>
    <row r="8" spans="2:7">
      <c r="B8" s="160" t="s">
        <v>1474</v>
      </c>
      <c r="C8" s="160">
        <v>260307</v>
      </c>
      <c r="D8" s="160" t="s">
        <v>1475</v>
      </c>
      <c r="E8" s="160" t="s">
        <v>1476</v>
      </c>
      <c r="F8" s="160" t="s">
        <v>1473</v>
      </c>
      <c r="G8" s="161">
        <v>46082</v>
      </c>
    </row>
    <row r="9" spans="2:7">
      <c r="B9" s="160" t="s">
        <v>1477</v>
      </c>
      <c r="C9" s="160">
        <v>333033</v>
      </c>
      <c r="D9" s="160" t="s">
        <v>1478</v>
      </c>
      <c r="E9" s="160" t="s">
        <v>1470</v>
      </c>
      <c r="F9" s="160" t="s">
        <v>1479</v>
      </c>
      <c r="G9" s="160" t="s">
        <v>624</v>
      </c>
    </row>
    <row r="10" spans="2:7">
      <c r="B10" s="160" t="s">
        <v>1480</v>
      </c>
      <c r="C10" s="160">
        <v>263576</v>
      </c>
      <c r="D10" s="160" t="s">
        <v>1481</v>
      </c>
      <c r="E10" s="160" t="s">
        <v>1470</v>
      </c>
      <c r="F10" s="160" t="s">
        <v>1470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1482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1483</v>
      </c>
      <c r="E3" s="198" t="s">
        <v>1484</v>
      </c>
      <c r="F3" s="198" t="s">
        <v>1485</v>
      </c>
      <c r="G3" s="198" t="s">
        <v>1486</v>
      </c>
      <c r="H3" s="198" t="s">
        <v>1487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1488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1489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1490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1491</v>
      </c>
      <c r="V1" s="264"/>
      <c r="W1" s="264"/>
    </row>
    <row r="2" spans="1:23" ht="15" customHeight="1">
      <c r="A2" s="87" t="s">
        <v>1492</v>
      </c>
      <c r="B2" s="87" t="s">
        <v>1493</v>
      </c>
      <c r="C2" s="87" t="s">
        <v>442</v>
      </c>
      <c r="D2" s="88" t="s">
        <v>1012</v>
      </c>
      <c r="E2" s="88" t="s">
        <v>4</v>
      </c>
      <c r="F2" s="88" t="s">
        <v>1494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1495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1496</v>
      </c>
      <c r="C2" s="121" t="s">
        <v>998</v>
      </c>
      <c r="D2" s="76" t="s">
        <v>1000</v>
      </c>
      <c r="E2" s="76" t="s">
        <v>1497</v>
      </c>
      <c r="F2" s="99" t="s">
        <v>1498</v>
      </c>
      <c r="G2" s="76" t="s">
        <v>1499</v>
      </c>
      <c r="H2" s="76" t="s">
        <v>1500</v>
      </c>
      <c r="I2" s="76" t="s">
        <v>1501</v>
      </c>
      <c r="J2" s="76" t="s">
        <v>1502</v>
      </c>
      <c r="K2" s="78" t="s">
        <v>1503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1504</v>
      </c>
    </row>
    <row r="8" spans="1:73">
      <c r="BT8" s="215"/>
    </row>
    <row r="9" spans="1:73" ht="117.75">
      <c r="BS9" s="213"/>
      <c r="BT9" s="222" t="s">
        <v>1505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1506</v>
      </c>
      <c r="D5" s="266"/>
      <c r="E5" s="266"/>
      <c r="F5" s="266"/>
      <c r="G5" s="266"/>
      <c r="H5" s="266"/>
      <c r="I5" s="266"/>
      <c r="J5" s="267"/>
      <c r="K5" s="268" t="s">
        <v>1507</v>
      </c>
      <c r="L5" s="269"/>
      <c r="M5" s="269"/>
      <c r="N5" s="269"/>
      <c r="O5" s="270" t="s">
        <v>1508</v>
      </c>
      <c r="P5" s="271"/>
    </row>
    <row r="6" spans="1:16" s="74" customFormat="1" ht="15" customHeight="1">
      <c r="A6" s="66" t="s">
        <v>1494</v>
      </c>
      <c r="B6" s="75" t="s">
        <v>1493</v>
      </c>
      <c r="C6" s="76" t="s">
        <v>1012</v>
      </c>
      <c r="D6" s="77" t="s">
        <v>1013</v>
      </c>
      <c r="E6" s="76" t="s">
        <v>1509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1510</v>
      </c>
      <c r="M6" s="80" t="s">
        <v>642</v>
      </c>
      <c r="N6" s="81" t="s">
        <v>1007</v>
      </c>
      <c r="O6" s="156" t="s">
        <v>1050</v>
      </c>
      <c r="P6" s="132" t="s">
        <v>1511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Equipe em deslocamento pata ZSF, previsão de MC1 14h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1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1</v>
      </c>
      <c r="P177" s="147" t="str">
        <f>IF($A$2=1,IF(SP_NORTE!BI232="","*",SP_NORTE!BI232),IF(SP_NORTE!BJ232="","*",SP_NORTE!BJ232))</f>
        <v>Equipe pronta 09:32, em intervalo 10:30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1</v>
      </c>
      <c r="P180" s="147" t="str">
        <f>IF($A$2=1,IF(SP_NORTE!BI235="","*",SP_NORTE!BI235),IF(SP_NORTE!BJ235="","*",SP_NORTE!BJ235))</f>
        <v>Aguarda chegada do V40 para abertura de intervalo - intervalo aberto 10:25 até 12:25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1</v>
      </c>
      <c r="P181" s="147" t="str">
        <f>IF($A$2=1,IF(SP_NORTE!BI236="","*",SP_NORTE!BI236),IF(SP_NORTE!BJ236="","*",SP_NORTE!BJ236))</f>
        <v>Aguarda chegada do V40 para abertura de intervalo - intervalo aberto 10:25 até 12:25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1</v>
      </c>
      <c r="P182" s="147" t="str">
        <f>IF($A$2=1,IF(SP_NORTE!BI237="","*",SP_NORTE!BI237),IF(SP_NORTE!BJ237="","*",SP_NORTE!BJ237))</f>
        <v>Aguarda chegada do V40 para abertura de intervalo - intervalo aberto 10:25 até 12:25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1</v>
      </c>
      <c r="P183" s="147" t="str">
        <f>IF($A$2=1,IF(SP_NORTE!BI238="","*",SP_NORTE!BI238),IF(SP_NORTE!BJ238="","*",SP_NORTE!BJ238))</f>
        <v>Em intervalo 10:26 até 12:26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1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1</v>
      </c>
      <c r="P186" s="147" t="str">
        <f>IF($A$2=1,IF(SP_NORTE!BI241="","*",SP_NORTE!BI241),IF(SP_NORTE!BJ241="","*",SP_NORTE!BJ241))</f>
        <v xml:space="preserve">Equipe pronta 08:30, em intervalo 10:53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2026-02-17T14:37:32Z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