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65" documentId="120_S{118792C3-22EF-5104-A093-F22BFE3913F3}" xr6:coauthVersionLast="47" xr6:coauthVersionMax="47" xr10:uidLastSave="{87156C38-EEBF-4FBE-99FB-D6179BEAB500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36" i="1" l="1" a="1"/>
  <c r="L236" i="1" s="1"/>
  <c r="M231" i="1" a="1"/>
  <c r="M231" i="1" s="1"/>
  <c r="L231" i="1" a="1"/>
  <c r="L231" i="1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R218" i="1" a="1"/>
  <c r="R218" i="1" s="1"/>
  <c r="Q218" i="1"/>
  <c r="M218" i="1" a="1"/>
  <c r="M218" i="1" s="1"/>
  <c r="L218" i="1" a="1"/>
  <c r="L218" i="1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20" i="1"/>
  <c r="C220" i="1"/>
  <c r="F220" i="1"/>
  <c r="L220" i="1" a="1"/>
  <c r="L220" i="1"/>
  <c r="K216" i="15" s="1"/>
  <c r="M220" i="1" a="1"/>
  <c r="M220" i="1"/>
  <c r="L216" i="15" s="1"/>
  <c r="Q220" i="1"/>
  <c r="R216" i="15" s="1"/>
  <c r="R220" i="1" a="1"/>
  <c r="R220" i="1"/>
  <c r="D216" i="15" s="1"/>
  <c r="S220" i="1" a="1"/>
  <c r="S220" i="1"/>
  <c r="E216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A215" i="1"/>
  <c r="C215" i="1"/>
  <c r="F215" i="1"/>
  <c r="Q215" i="1"/>
  <c r="R212" i="15" s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S226" i="1" a="1"/>
  <c r="S226" i="1"/>
  <c r="R227" i="1" a="1"/>
  <c r="R227" i="1"/>
  <c r="S227" i="1" a="1"/>
  <c r="S227" i="1"/>
  <c r="R209" i="1" a="1"/>
  <c r="R209" i="1"/>
  <c r="S209" i="1" a="1"/>
  <c r="S209" i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A189" i="15"/>
  <c r="A190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C192" i="1"/>
  <c r="F192" i="1"/>
  <c r="Q192" i="1"/>
  <c r="R189" i="15" s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3" i="15" s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8" i="15" s="1"/>
  <c r="L222" i="1" a="1"/>
  <c r="L222" i="1" s="1"/>
  <c r="K218" i="15" s="1"/>
  <c r="A222" i="1"/>
  <c r="C222" i="1"/>
  <c r="F222" i="1"/>
  <c r="Q222" i="1"/>
  <c r="R218" i="15" s="1"/>
  <c r="R222" i="1" a="1"/>
  <c r="R222" i="1"/>
  <c r="D218" i="15" s="1"/>
  <c r="S222" i="1" a="1"/>
  <c r="S222" i="1"/>
  <c r="E218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19" i="15" s="1"/>
  <c r="M223" i="1" a="1"/>
  <c r="M223" i="1"/>
  <c r="L219" i="15" s="1"/>
  <c r="Q223" i="1"/>
  <c r="R219" i="15" s="1"/>
  <c r="R223" i="1" a="1"/>
  <c r="R223" i="1"/>
  <c r="D219" i="15" s="1"/>
  <c r="S223" i="1" a="1"/>
  <c r="S223" i="1"/>
  <c r="E219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7" i="15" s="1"/>
  <c r="A221" i="1"/>
  <c r="C221" i="1"/>
  <c r="F221" i="1"/>
  <c r="Q221" i="1"/>
  <c r="R217" i="15" s="1"/>
  <c r="R221" i="1" a="1"/>
  <c r="R221" i="1"/>
  <c r="D217" i="15" s="1"/>
  <c r="S221" i="1" a="1"/>
  <c r="S221" i="1"/>
  <c r="E217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0" i="15" s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2" i="15" s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4" i="15" s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4" i="15" s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197" i="15" s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5" i="15" s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3" i="15" s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198" i="15" s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1" i="15" s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4" i="15" s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6" i="15" s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1" i="15" s="1"/>
  <c r="L225" i="1" a="1"/>
  <c r="L225" i="1" s="1"/>
  <c r="K221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5" i="15" s="1"/>
  <c r="L219" i="1" a="1"/>
  <c r="L219" i="1" s="1"/>
  <c r="K215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4" i="15" s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77" i="15" s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2" i="15" s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0" i="15" s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5" i="15" s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6" i="15" s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0" i="15" s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1" i="15" s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4" i="15" s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9" i="1"/>
  <c r="R176" i="15" s="1"/>
  <c r="Q181" i="1"/>
  <c r="R178" i="15" s="1"/>
  <c r="Q182" i="1"/>
  <c r="R179" i="15" s="1"/>
  <c r="Q184" i="1"/>
  <c r="R181" i="15" s="1"/>
  <c r="Q186" i="1"/>
  <c r="R183" i="15" s="1"/>
  <c r="Q187" i="1"/>
  <c r="Q189" i="1"/>
  <c r="R186" i="15" s="1"/>
  <c r="Q190" i="1"/>
  <c r="R187" i="15" s="1"/>
  <c r="Q191" i="1"/>
  <c r="R188" i="15" s="1"/>
  <c r="Q202" i="1"/>
  <c r="R199" i="15" s="1"/>
  <c r="Q203" i="1"/>
  <c r="Q205" i="1"/>
  <c r="R202" i="15" s="1"/>
  <c r="Q206" i="1"/>
  <c r="R203" i="15" s="1"/>
  <c r="Q208" i="1"/>
  <c r="R205" i="15" s="1"/>
  <c r="Q209" i="1"/>
  <c r="R206" i="15" s="1"/>
  <c r="Q210" i="1"/>
  <c r="Q211" i="1"/>
  <c r="Q212" i="1"/>
  <c r="Q213" i="1"/>
  <c r="R210" i="15" s="1"/>
  <c r="Q214" i="1"/>
  <c r="R211" i="15" s="1"/>
  <c r="Q216" i="1"/>
  <c r="R213" i="15" s="1"/>
  <c r="Q219" i="1"/>
  <c r="R215" i="15" s="1"/>
  <c r="Q224" i="1"/>
  <c r="R220" i="15" s="1"/>
  <c r="Q225" i="1"/>
  <c r="R221" i="15" s="1"/>
  <c r="Q226" i="1"/>
  <c r="R222" i="15" s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K200" i="15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K201" i="15"/>
  <c r="L201" i="15"/>
  <c r="D201" i="15"/>
  <c r="E201" i="15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K206" i="15"/>
  <c r="L206" i="15"/>
  <c r="D206" i="15"/>
  <c r="E206" i="15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5" i="15" s="1"/>
  <c r="S219" i="1" a="1"/>
  <c r="S219" i="1" s="1"/>
  <c r="E215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0" i="15" s="1"/>
  <c r="M224" i="1" a="1"/>
  <c r="M224" i="1" s="1"/>
  <c r="L220" i="15" s="1"/>
  <c r="R224" i="1" a="1"/>
  <c r="R224" i="1" s="1"/>
  <c r="D220" i="15" s="1"/>
  <c r="S224" i="1" a="1"/>
  <c r="S224" i="1" s="1"/>
  <c r="E220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1" i="15" s="1"/>
  <c r="S225" i="1" a="1"/>
  <c r="S225" i="1" s="1"/>
  <c r="E221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K222" i="15"/>
  <c r="L222" i="15"/>
  <c r="D222" i="15"/>
  <c r="E222" i="15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3" i="15" s="1"/>
  <c r="M227" i="1" a="1"/>
  <c r="M227" i="1" s="1"/>
  <c r="L223" i="15" s="1"/>
  <c r="D223" i="15"/>
  <c r="E223" i="15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4" i="15" s="1"/>
  <c r="M228" i="1" a="1"/>
  <c r="M228" i="1" s="1"/>
  <c r="L224" i="15" s="1"/>
  <c r="R228" i="1" a="1"/>
  <c r="R228" i="1" s="1"/>
  <c r="D224" i="15" s="1"/>
  <c r="S228" i="1" a="1"/>
  <c r="S228" i="1" s="1"/>
  <c r="E224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5" i="15" s="1"/>
  <c r="M229" i="1" a="1"/>
  <c r="M229" i="1" s="1"/>
  <c r="L225" i="15" s="1"/>
  <c r="R229" i="1" a="1"/>
  <c r="R229" i="1" s="1"/>
  <c r="D225" i="15" s="1"/>
  <c r="S229" i="1" a="1"/>
  <c r="S229" i="1" s="1"/>
  <c r="E225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6" i="15" s="1"/>
  <c r="M230" i="1" a="1"/>
  <c r="M230" i="1" s="1"/>
  <c r="L226" i="15" s="1"/>
  <c r="R230" i="1" a="1"/>
  <c r="R230" i="1" s="1"/>
  <c r="D226" i="15" s="1"/>
  <c r="S230" i="1" a="1"/>
  <c r="S230" i="1" s="1"/>
  <c r="E226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K227" i="15"/>
  <c r="L227" i="15"/>
  <c r="R231" i="1" a="1"/>
  <c r="R231" i="1" s="1"/>
  <c r="D227" i="15" s="1"/>
  <c r="S231" i="1" a="1"/>
  <c r="S231" i="1" s="1"/>
  <c r="E227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8" i="15" s="1"/>
  <c r="M232" i="1" a="1"/>
  <c r="M232" i="1" s="1"/>
  <c r="L228" i="15" s="1"/>
  <c r="R232" i="1" a="1"/>
  <c r="R232" i="1" s="1"/>
  <c r="D228" i="15" s="1"/>
  <c r="S232" i="1" a="1"/>
  <c r="S232" i="1" s="1"/>
  <c r="E228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29" i="15" s="1"/>
  <c r="M233" i="1" a="1"/>
  <c r="M233" i="1" s="1"/>
  <c r="L229" i="15" s="1"/>
  <c r="R233" i="1" a="1"/>
  <c r="R233" i="1" s="1"/>
  <c r="D229" i="15" s="1"/>
  <c r="S233" i="1" a="1"/>
  <c r="S233" i="1" s="1"/>
  <c r="E229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0" i="15" s="1"/>
  <c r="M234" i="1" a="1"/>
  <c r="M234" i="1" s="1"/>
  <c r="L230" i="15" s="1"/>
  <c r="R234" i="1" a="1"/>
  <c r="R234" i="1" s="1"/>
  <c r="D230" i="15" s="1"/>
  <c r="S234" i="1" a="1"/>
  <c r="S234" i="1" s="1"/>
  <c r="E230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1" i="15" s="1"/>
  <c r="L231" i="15"/>
  <c r="R235" i="1" a="1"/>
  <c r="R235" i="1" s="1"/>
  <c r="D231" i="15" s="1"/>
  <c r="S235" i="1" a="1"/>
  <c r="S235" i="1" s="1"/>
  <c r="E231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K232" i="15"/>
  <c r="L232" i="15"/>
  <c r="R236" i="1" a="1"/>
  <c r="R236" i="1" s="1"/>
  <c r="D232" i="15" s="1"/>
  <c r="S236" i="1" a="1"/>
  <c r="S236" i="1" s="1"/>
  <c r="E232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3" i="15" s="1"/>
  <c r="M237" i="1" a="1"/>
  <c r="M237" i="1" s="1"/>
  <c r="L233" i="15" s="1"/>
  <c r="R237" i="1" a="1"/>
  <c r="R237" i="1" s="1"/>
  <c r="D233" i="15" s="1"/>
  <c r="S237" i="1" a="1"/>
  <c r="S237" i="1" s="1"/>
  <c r="E233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4" i="15" s="1"/>
  <c r="M238" i="1" a="1"/>
  <c r="M238" i="1" s="1"/>
  <c r="L234" i="15" s="1"/>
  <c r="R238" i="1" a="1"/>
  <c r="R238" i="1" s="1"/>
  <c r="D234" i="15" s="1"/>
  <c r="S238" i="1" a="1"/>
  <c r="S238" i="1" s="1"/>
  <c r="E234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5" i="15" s="1"/>
  <c r="M239" i="1" a="1"/>
  <c r="M239" i="1" s="1"/>
  <c r="L235" i="15" s="1"/>
  <c r="R239" i="1" a="1"/>
  <c r="R239" i="1" s="1"/>
  <c r="D235" i="15" s="1"/>
  <c r="S239" i="1" a="1"/>
  <c r="S239" i="1" s="1"/>
  <c r="E235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6" i="15" s="1"/>
  <c r="M240" i="1" a="1"/>
  <c r="M240" i="1" s="1"/>
  <c r="L236" i="15" s="1"/>
  <c r="R240" i="1" a="1"/>
  <c r="R240" i="1" s="1"/>
  <c r="D236" i="15" s="1"/>
  <c r="S240" i="1" a="1"/>
  <c r="S240" i="1" s="1"/>
  <c r="E236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7" i="15" s="1"/>
  <c r="M241" i="1" a="1"/>
  <c r="M241" i="1" s="1"/>
  <c r="L237" i="15" s="1"/>
  <c r="R241" i="1" a="1"/>
  <c r="R241" i="1" s="1"/>
  <c r="D237" i="15" s="1"/>
  <c r="S241" i="1" a="1"/>
  <c r="S241" i="1" s="1"/>
  <c r="E237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M242" i="1" a="1"/>
  <c r="M242" i="1" s="1"/>
  <c r="R242" i="1" a="1"/>
  <c r="R242" i="1" s="1"/>
  <c r="S242" i="1" a="1"/>
  <c r="S242" i="1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M243" i="1" a="1"/>
  <c r="M243" i="1" s="1"/>
  <c r="R243" i="1" a="1"/>
  <c r="R243" i="1" s="1"/>
  <c r="S243" i="1" a="1"/>
  <c r="S243" i="1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M244" i="1" a="1"/>
  <c r="M244" i="1" s="1"/>
  <c r="R244" i="1" a="1"/>
  <c r="R244" i="1" s="1"/>
  <c r="S244" i="1" a="1"/>
  <c r="S244" i="1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R245" i="1" a="1"/>
  <c r="R245" i="1" s="1"/>
  <c r="S245" i="1" a="1"/>
  <c r="S245" i="1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M246" i="1" a="1"/>
  <c r="M246" i="1" s="1"/>
  <c r="R246" i="1" a="1"/>
  <c r="R246" i="1" s="1"/>
  <c r="S246" i="1" a="1"/>
  <c r="S246" i="1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M247" i="1" a="1"/>
  <c r="M247" i="1" s="1"/>
  <c r="R247" i="1" a="1"/>
  <c r="R247" i="1" s="1"/>
  <c r="S247" i="1" a="1"/>
  <c r="S247" i="1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M248" i="1" a="1"/>
  <c r="M248" i="1" s="1"/>
  <c r="R248" i="1" a="1"/>
  <c r="R248" i="1" s="1"/>
  <c r="S248" i="1" a="1"/>
  <c r="S248" i="1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M249" i="1" a="1"/>
  <c r="M249" i="1" s="1"/>
  <c r="R249" i="1" a="1"/>
  <c r="R249" i="1" s="1"/>
  <c r="S249" i="1" a="1"/>
  <c r="S249" i="1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M250" i="1" a="1"/>
  <c r="M250" i="1" s="1"/>
  <c r="R250" i="1" a="1"/>
  <c r="R250" i="1" s="1"/>
  <c r="S250" i="1" a="1"/>
  <c r="S250" i="1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M251" i="1" a="1"/>
  <c r="M251" i="1" s="1"/>
  <c r="R251" i="1" a="1"/>
  <c r="R251" i="1" s="1"/>
  <c r="S251" i="1" a="1"/>
  <c r="S251" i="1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M252" i="1" a="1"/>
  <c r="M252" i="1" s="1"/>
  <c r="R252" i="1" a="1"/>
  <c r="R252" i="1" s="1"/>
  <c r="S252" i="1" a="1"/>
  <c r="S252" i="1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M253" i="1" a="1"/>
  <c r="M253" i="1" s="1"/>
  <c r="R253" i="1" a="1"/>
  <c r="R253" i="1" s="1"/>
  <c r="S253" i="1" a="1"/>
  <c r="S253" i="1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M254" i="1" a="1"/>
  <c r="M254" i="1" s="1"/>
  <c r="R254" i="1" a="1"/>
  <c r="R254" i="1" s="1"/>
  <c r="S254" i="1" a="1"/>
  <c r="S254" i="1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M255" i="1" a="1"/>
  <c r="M255" i="1" s="1"/>
  <c r="R255" i="1" a="1"/>
  <c r="R255" i="1" s="1"/>
  <c r="S255" i="1" a="1"/>
  <c r="S255" i="1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M256" i="1" a="1"/>
  <c r="M256" i="1" s="1"/>
  <c r="R256" i="1" a="1"/>
  <c r="R256" i="1" s="1"/>
  <c r="S256" i="1" a="1"/>
  <c r="S256" i="1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R257" i="1" a="1"/>
  <c r="R257" i="1" s="1"/>
  <c r="S257" i="1" a="1"/>
  <c r="S257" i="1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M258" i="1" a="1"/>
  <c r="M258" i="1" s="1"/>
  <c r="R258" i="1" a="1"/>
  <c r="R258" i="1" s="1"/>
  <c r="S258" i="1" a="1"/>
  <c r="S258" i="1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M259" i="1" a="1"/>
  <c r="M259" i="1" s="1"/>
  <c r="R259" i="1" a="1"/>
  <c r="R259" i="1" s="1"/>
  <c r="S259" i="1" a="1"/>
  <c r="S259" i="1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K238" i="15" s="1"/>
  <c r="M260" i="1" a="1"/>
  <c r="M260" i="1" s="1"/>
  <c r="L238" i="15" s="1"/>
  <c r="R260" i="1" a="1"/>
  <c r="R260" i="1" s="1"/>
  <c r="D238" i="15" s="1"/>
  <c r="S260" i="1" a="1"/>
  <c r="S260" i="1" s="1"/>
  <c r="E238" i="15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K239" i="15" s="1"/>
  <c r="M261" i="1" a="1"/>
  <c r="M261" i="1" s="1"/>
  <c r="L239" i="15" s="1"/>
  <c r="R261" i="1" a="1"/>
  <c r="R261" i="1" s="1"/>
  <c r="D239" i="15" s="1"/>
  <c r="S261" i="1" a="1"/>
  <c r="S261" i="1" s="1"/>
  <c r="E239" i="15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K240" i="15" s="1"/>
  <c r="M262" i="1" a="1"/>
  <c r="M262" i="1" s="1"/>
  <c r="L240" i="15" s="1"/>
  <c r="R262" i="1" a="1"/>
  <c r="R262" i="1" s="1"/>
  <c r="D240" i="15" s="1"/>
  <c r="S262" i="1" a="1"/>
  <c r="S262" i="1" s="1"/>
  <c r="E240" i="15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K241" i="15" s="1"/>
  <c r="M263" i="1" a="1"/>
  <c r="M263" i="1" s="1"/>
  <c r="L241" i="15" s="1"/>
  <c r="R263" i="1" a="1"/>
  <c r="R263" i="1" s="1"/>
  <c r="D241" i="15" s="1"/>
  <c r="S263" i="1" a="1"/>
  <c r="S263" i="1" s="1"/>
  <c r="E241" i="15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K242" i="15" s="1"/>
  <c r="M264" i="1" a="1"/>
  <c r="M264" i="1" s="1"/>
  <c r="L242" i="15" s="1"/>
  <c r="R264" i="1" a="1"/>
  <c r="R264" i="1" s="1"/>
  <c r="D242" i="15" s="1"/>
  <c r="S264" i="1" a="1"/>
  <c r="S264" i="1" s="1"/>
  <c r="E242" i="15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K243" i="15" s="1"/>
  <c r="M265" i="1" a="1"/>
  <c r="M265" i="1" s="1"/>
  <c r="L243" i="15" s="1"/>
  <c r="R265" i="1" a="1"/>
  <c r="R265" i="1" s="1"/>
  <c r="D243" i="15" s="1"/>
  <c r="S265" i="1" a="1"/>
  <c r="S265" i="1" s="1"/>
  <c r="E243" i="15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K244" i="15" s="1"/>
  <c r="M266" i="1" a="1"/>
  <c r="M266" i="1" s="1"/>
  <c r="L244" i="15" s="1"/>
  <c r="R266" i="1" a="1"/>
  <c r="R266" i="1" s="1"/>
  <c r="D244" i="15" s="1"/>
  <c r="S266" i="1" a="1"/>
  <c r="S266" i="1" s="1"/>
  <c r="E244" i="15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K245" i="15" s="1"/>
  <c r="M267" i="1" a="1"/>
  <c r="M267" i="1" s="1"/>
  <c r="L245" i="15" s="1"/>
  <c r="R267" i="1" a="1"/>
  <c r="R267" i="1" s="1"/>
  <c r="D245" i="15" s="1"/>
  <c r="S267" i="1" a="1"/>
  <c r="S267" i="1" s="1"/>
  <c r="E245" i="15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K246" i="15" s="1"/>
  <c r="M268" i="1" a="1"/>
  <c r="M268" i="1" s="1"/>
  <c r="L246" i="15" s="1"/>
  <c r="R268" i="1" a="1"/>
  <c r="R268" i="1" s="1"/>
  <c r="D246" i="15" s="1"/>
  <c r="S268" i="1" a="1"/>
  <c r="S268" i="1" s="1"/>
  <c r="E246" i="15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K247" i="15" s="1"/>
  <c r="M269" i="1" a="1"/>
  <c r="M269" i="1" s="1"/>
  <c r="L247" i="15" s="1"/>
  <c r="R269" i="1" a="1"/>
  <c r="R269" i="1" s="1"/>
  <c r="D247" i="15" s="1"/>
  <c r="S269" i="1" a="1"/>
  <c r="S269" i="1" s="1"/>
  <c r="E247" i="15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K248" i="15" s="1"/>
  <c r="M270" i="1" a="1"/>
  <c r="M270" i="1" s="1"/>
  <c r="L248" i="15" s="1"/>
  <c r="R270" i="1" a="1"/>
  <c r="R270" i="1" s="1"/>
  <c r="D248" i="15" s="1"/>
  <c r="S270" i="1" a="1"/>
  <c r="S270" i="1" s="1"/>
  <c r="E248" i="15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K249" i="15" s="1"/>
  <c r="M271" i="1" a="1"/>
  <c r="M271" i="1" s="1"/>
  <c r="L249" i="15" s="1"/>
  <c r="R271" i="1" a="1"/>
  <c r="R271" i="1" s="1"/>
  <c r="D249" i="15" s="1"/>
  <c r="S271" i="1" a="1"/>
  <c r="S271" i="1" s="1"/>
  <c r="E249" i="15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K250" i="15" s="1"/>
  <c r="M272" i="1" a="1"/>
  <c r="M272" i="1" s="1"/>
  <c r="L250" i="15" s="1"/>
  <c r="R272" i="1" a="1"/>
  <c r="R272" i="1" s="1"/>
  <c r="D250" i="15" s="1"/>
  <c r="S272" i="1" a="1"/>
  <c r="S272" i="1" s="1"/>
  <c r="E250" i="15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K251" i="15" s="1"/>
  <c r="M273" i="1" a="1"/>
  <c r="M273" i="1" s="1"/>
  <c r="L251" i="15" s="1"/>
  <c r="R273" i="1" a="1"/>
  <c r="R273" i="1" s="1"/>
  <c r="D251" i="15" s="1"/>
  <c r="S273" i="1" a="1"/>
  <c r="S273" i="1" s="1"/>
  <c r="E251" i="15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K252" i="15" s="1"/>
  <c r="M274" i="1" a="1"/>
  <c r="M274" i="1" s="1"/>
  <c r="L252" i="15" s="1"/>
  <c r="R274" i="1" a="1"/>
  <c r="R274" i="1" s="1"/>
  <c r="D252" i="15" s="1"/>
  <c r="S274" i="1" a="1"/>
  <c r="S274" i="1" s="1"/>
  <c r="E252" i="15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K253" i="15" s="1"/>
  <c r="M275" i="1" a="1"/>
  <c r="M275" i="1" s="1"/>
  <c r="L253" i="15" s="1"/>
  <c r="R275" i="1" a="1"/>
  <c r="R275" i="1" s="1"/>
  <c r="D253" i="15" s="1"/>
  <c r="S275" i="1" a="1"/>
  <c r="S275" i="1" s="1"/>
  <c r="E253" i="15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K254" i="15" s="1"/>
  <c r="M276" i="1" a="1"/>
  <c r="M276" i="1" s="1"/>
  <c r="L254" i="15" s="1"/>
  <c r="R276" i="1" a="1"/>
  <c r="R276" i="1" s="1"/>
  <c r="D254" i="15" s="1"/>
  <c r="S276" i="1" a="1"/>
  <c r="S276" i="1" s="1"/>
  <c r="E254" i="15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K255" i="15" s="1"/>
  <c r="M277" i="1" a="1"/>
  <c r="M277" i="1" s="1"/>
  <c r="L255" i="15" s="1"/>
  <c r="R277" i="1" a="1"/>
  <c r="R277" i="1" s="1"/>
  <c r="D255" i="15" s="1"/>
  <c r="S277" i="1" a="1"/>
  <c r="S277" i="1" s="1"/>
  <c r="E255" i="15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K256" i="15" s="1"/>
  <c r="M278" i="1" a="1"/>
  <c r="M278" i="1" s="1"/>
  <c r="L256" i="15" s="1"/>
  <c r="R278" i="1" a="1"/>
  <c r="R278" i="1" s="1"/>
  <c r="D256" i="15" s="1"/>
  <c r="S278" i="1" a="1"/>
  <c r="S278" i="1" s="1"/>
  <c r="E256" i="15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<sst xmlns="http://schemas.openxmlformats.org/spreadsheetml/2006/main" count="6055" uniqueCount="1497">
  <si>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</si>
  <si>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</si>
  <si>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</si>
  <si>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</si>
  <si>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</si>
  <si>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</si>
  <si>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</si>
  <si>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</si>
  <si>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</si>
  <si>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</si>
  <si>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</si>
  <si>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</si>
  <si>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</si>
  <si>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</si>
  <si>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</si>
  <si>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</si>
  <si>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</si>
  <si>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</si>
  <si>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</si>
  <si>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</si>
  <si>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</si>
  <si>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</si>
  <si>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</si>
  <si>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</si>
  <si>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</si>
  <si>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</si>
  <si>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</si>
  <si>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</si>
  <si>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</si>
  <si>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</si>
  <si>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</si>
  <si>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</si>
  <si>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</si>
  <si>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</si>
  <si>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</si>
  <si>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</si>
  <si>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</si>
  <si>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</si>
  <si>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</si>
  <si>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</si>
  <si>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</si>
  <si>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</si>
  <si>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</si>
  <si>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</si>
  <si>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</si>
  <si>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</si>
  <si>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</si>
  <si>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</si>
  <si>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</si>
  <si>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</si>
  <si>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</si>
  <si>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</si>
  <si>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</si>
  <si>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</si>
  <si>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</si>
  <si>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</si>
  <si>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</si>
  <si>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</si>
  <si>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</si>
  <si>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</si>
  <si>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</si>
  <si>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</si>
  <si>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</si>
  <si>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</si>
  <si>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</si>
  <si>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</si>
  <si>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</si>
  <si>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</si>
  <si>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</si>
  <si>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</si>
  <si>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</si>
  <si>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</si>
  <si>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</si>
  <si>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</si>
  <si>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</si>
  <si>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</si>
  <si>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</si>
  <si>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</si>
  <si>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</si>
  <si>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</si>
  <si>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</si>
  <si>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</si>
  <si>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</si>
  <si>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</si>
  <si>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</si>
  <si>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</si>
  <si>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</si>
  <si>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</si>
  <si>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</si>
  <si>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</si>
  <si>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</si>
  <si>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</si>
  <si>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</si>
  <si>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</si>
  <si>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</si>
  <si>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</si>
  <si>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</si>
  <si>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</si>
  <si>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</si>
  <si>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</si>
  <si>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</si>
  <si>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</si>
  <si>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</si>
  <si>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</si>
  <si>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</si>
  <si>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</si>
  <si>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</si>
  <si>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</si>
  <si>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</si>
  <si>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</si>
  <si>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</si>
  <si>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</si>
  <si>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</si>
  <si>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</si>
  <si>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</si>
  <si>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</si>
  <si>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</si>
  <si>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</si>
  <si>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</si>
  <si>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</si>
  <si>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</si>
  <si>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</si>
  <si>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</si>
  <si>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</si>
  <si>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</si>
  <si>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</si>
  <si>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</si>
  <si>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</si>
  <si>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</si>
  <si>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</si>
  <si>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</si>
  <si>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</si>
  <si>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</si>
  <si>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</si>
  <si>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</si>
  <si>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</si>
  <si>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</si>
  <si>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</si>
  <si>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</si>
  <si>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</si>
  <si>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</si>
  <si>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</si>
  <si>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</si>
  <si>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</si>
  <si>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</si>
  <si>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</si>
  <si>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</si>
  <si>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</si>
  <si>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</si>
  <si>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</si>
  <si>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</si>
  <si>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</si>
  <si>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</si>
  <si>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</si>
  <si>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</si>
  <si>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</si>
  <si>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</si>
  <si>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</si>
  <si>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</si>
  <si>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</si>
  <si>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</si>
  <si>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</si>
  <si>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</si>
  <si>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</si>
  <si>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</si>
  <si>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</si>
  <si>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</si>
  <si>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</si>
  <si>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</si>
  <si>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</si>
  <si>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</si>
  <si>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</si>
  <si>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</si>
  <si>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</si>
  <si>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</si>
  <si>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</si>
  <si>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</si>
  <si>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</si>
  <si>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</si>
  <si>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</si>
  <si>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</si>
  <si>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</si>
  <si>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</si>
  <si>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</si>
  <si>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</si>
  <si>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</si>
  <si>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</si>
  <si>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</si>
  <si>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</si>
  <si>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</si>
  <si>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</si>
  <si>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</si>
  <si>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</si>
  <si>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</si>
  <si>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</si>
  <si>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</si>
  <si>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</si>
  <si>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</si>
  <si>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</si>
  <si>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</si>
  <si>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</si>
  <si>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</si>
  <si>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</si>
  <si>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</si>
  <si>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</si>
  <si>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</si>
  <si>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</si>
  <si>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</si>
  <si>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</si>
  <si>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</si>
  <si>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</si>
  <si>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</si>
  <si>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</si>
  <si>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</si>
  <si>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</si>
  <si>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</si>
  <si>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</si>
  <si>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</si>
  <si>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</si>
  <si>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</si>
  <si>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</si>
  <si>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</si>
  <si>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</si>
  <si>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</si>
  <si>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</si>
  <si>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</si>
  <si>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</si>
  <si>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</si>
  <si>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</si>
  <si>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</si>
  <si>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</si>
  <si>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</si>
  <si>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</si>
  <si>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</si>
  <si>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</si>
  <si>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</si>
  <si>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</si>
  <si>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</si>
  <si>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</si>
  <si>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</si>
  <si>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</si>
  <si>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</si>
  <si>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</si>
  <si>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</si>
  <si>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</si>
  <si>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</si>
  <si>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</si>
  <si>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</si>
  <si>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</si>
  <si>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</si>
  <si>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</si>
  <si>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</si>
  <si>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</si>
  <si>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</si>
  <si>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</si>
  <si>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</si>
  <si>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</si>
  <si>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</si>
  <si>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</si>
  <si>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</si>
  <si>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</si>
  <si>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</si>
  <si>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</si>
  <si>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</si>
  <si>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</si>
  <si>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</si>
  <si>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</si>
  <si>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</si>
  <si>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</si>
  <si>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</si>
  <si>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</si>
  <si>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</si>
  <si>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</si>
  <si>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</si>
  <si>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</si>
  <si>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</si>
  <si>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</si>
  <si>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</si>
  <si>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</si>
  <si>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</si>
  <si>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</si>
  <si>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</si>
  <si>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</si>
  <si>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</si>
  <si>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</si>
  <si>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</si>
  <si>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</si>
  <si>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</si>
  <si>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</si>
  <si>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</si>
  <si>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</si>
  <si>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</si>
  <si>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</si>
  <si>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</si>
  <si>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</si>
  <si>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</si>
  <si>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</si>
  <si>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</si>
  <si>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</si>
  <si>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</si>
  <si>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</si>
  <si>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</si>
  <si>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</si>
  <si>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</si>
  <si>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</si>
  <si>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</si>
  <si>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</si>
  <si>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</si>
  <si>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</si>
  <si>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</si>
  <si>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</si>
  <si>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</si>
  <si>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</si>
  <si>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</si>
  <si>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</si>
  <si>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</si>
  <si>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</si>
  <si>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</si>
  <si>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</si>
  <si>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</si>
  <si>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</si>
  <si>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</si>
  <si>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</si>
  <si>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</si>
  <si>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</si>
  <si>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</si>
  <si>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</si>
  <si>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</si>
  <si>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</si>
  <si>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</si>
  <si>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</si>
  <si>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</si>
  <si>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</si>
  <si>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</si>
  <si>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</si>
  <si>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</si>
  <si>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</si>
  <si>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</si>
  <si>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</si>
  <si>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</si>
  <si>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</si>
  <si>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</si>
  <si>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</si>
  <si>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</si>
  <si>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</si>
  <si>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</si>
  <si>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</si>
  <si>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</si>
  <si>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</si>
  <si>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</si>
  <si>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</si>
  <si>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</si>
  <si>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</si>
  <si>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</si>
  <si>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</si>
  <si>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</si>
  <si>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</si>
  <si>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</si>
  <si>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</si>
  <si>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</si>
  <si>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</si>
  <si>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</si>
  <si>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</si>
  <si>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</si>
  <si>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</si>
  <si>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</si>
  <si>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</si>
  <si>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</si>
  <si>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</si>
  <si>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</si>
  <si>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</si>
  <si>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</si>
  <si>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</si>
  <si>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</si>
  <si>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</si>
  <si>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</si>
  <si>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</si>
  <si>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</si>
  <si>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</si>
  <si>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</si>
  <si>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</si>
  <si>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</si>
  <si>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</si>
  <si>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</si>
  <si>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</si>
  <si>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</si>
  <si>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</si>
  <si>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</si>
  <si>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</si>
  <si>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</si>
  <si>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</si>
  <si>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</si>
  <si>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</si>
  <si>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</si>
  <si>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</si>
  <si>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</si>
  <si>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</si>
  <si>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</si>
  <si>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</si>
  <si>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</si>
  <si>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</si>
  <si>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</si>
  <si>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</si>
  <si>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</si>
  <si>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</si>
  <si>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</si>
  <si>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</si>
  <si>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</si>
  <si>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</si>
  <si>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</si>
  <si>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</si>
  <si>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</si>
  <si>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</si>
  <si>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</si>
  <si>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</si>
  <si>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</si>
  <si>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</si>
  <si>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</si>
  <si>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</si>
  <si>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</si>
  <si>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</si>
  <si>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</si>
  <si>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</si>
  <si>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</si>
  <si>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</si>
  <si>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</si>
  <si>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</si>
  <si>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</si>
  <si>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</si>
  <si>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</si>
  <si>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</si>
  <si>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</si>
  <si>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</si>
  <si>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</si>
  <si>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</si>
  <si>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</si>
  <si>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</si>
  <si>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</si>
  <si>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</si>
  <si>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</si>
  <si>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</si>
  <si>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</si>
  <si>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</si>
  <si>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</si>
  <si>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</si>
  <si>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</si>
  <si>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</si>
  <si>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</si>
  <si>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</si>
  <si>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</si>
  <si>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</si>
  <si>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</si>
  <si>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</si>
  <si>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</si>
  <si>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</si>
  <si>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</si>
  <si>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</si>
  <si>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</si>
  <si>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</si>
  <si>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</si>
  <si>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</si>
  <si>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</si>
  <si>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</si>
  <si>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</si>
  <si>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</si>
  <si>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</si>
  <si>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</si>
  <si>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</si>
  <si>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</si>
  <si>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</si>
  <si>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</si>
  <si>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</si>
  <si>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</si>
  <si>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</si>
  <si>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</si>
  <si>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</si>
  <si>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</si>
  <si>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</si>
  <si>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</si>
  <si>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</si>
  <si>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</si>
  <si>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</si>
  <si>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</si>
  <si>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</si>
  <si>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</si>
  <si>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</si>
  <si>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</si>
  <si>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</si>
  <si>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</si>
  <si>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</si>
  <si>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</si>
  <si>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</si>
  <si>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</si>
  <si>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</si>
  <si>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</si>
  <si>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</si>
  <si>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</si>
  <si>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</si>
  <si>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</si>
  <si>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</si>
  <si>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</si>
  <si>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</si>
  <si>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</si>
  <si>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</si>
  <si>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</si>
  <si>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</si>
  <si>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</si>
  <si>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</si>
  <si>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</si>
  <si>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</si>
  <si>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</si>
  <si>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</si>
  <si>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</si>
  <si>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</si>
  <si>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</si>
  <si>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</si>
  <si>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</si>
  <si>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</si>
  <si>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</si>
  <si>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</si>
  <si>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</si>
  <si>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</si>
  <si>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</si>
  <si>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</si>
  <si>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</si>
  <si>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</si>
  <si>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</si>
  <si>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</si>
  <si>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</si>
  <si>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</si>
  <si>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</si>
  <si>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</si>
  <si>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</si>
  <si>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</si>
  <si>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</si>
  <si>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</si>
  <si>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</si>
  <si>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</si>
  <si>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</si>
  <si>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</si>
  <si>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</si>
  <si>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</si>
  <si>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</si>
  <si>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</si>
  <si>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</si>
  <si>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</si>
  <si>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</si>
  <si>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</si>
  <si>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</si>
  <si>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</si>
  <si>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</si>
  <si>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</si>
  <si>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</si>
  <si>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</si>
  <si>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</si>
  <si>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</si>
  <si>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</si>
  <si>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</si>
  <si>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</si>
  <si>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</si>
  <si>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</si>
  <si>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</si>
  <si>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</si>
  <si>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</si>
  <si>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</si>
  <si>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</si>
  <si>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</si>
  <si>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</si>
  <si>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</si>
  <si>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</si>
  <si>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</si>
  <si>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</si>
  <si>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</si>
  <si>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</si>
  <si>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</si>
  <si>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</si>
  <si>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</si>
  <si>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</si>
  <si>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</si>
  <si>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</si>
  <si>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</si>
  <si>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</si>
  <si>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</si>
  <si>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</si>
  <si>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</si>
  <si>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</si>
  <si>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</si>
  <si>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</si>
  <si>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</si>
  <si>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</si>
  <si>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</si>
  <si>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</si>
  <si>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</si>
  <si>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</si>
  <si>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</si>
  <si>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</si>
  <si>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</si>
  <si>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</si>
  <si>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</si>
  <si>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</si>
  <si>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</si>
  <si>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</si>
  <si>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</si>
  <si>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</si>
  <si>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</si>
  <si>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</si>
  <si>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</si>
  <si>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</si>
  <si>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</si>
  <si>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</si>
  <si>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</si>
  <si>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</si>
  <si>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</si>
  <si>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</si>
  <si>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</si>
  <si>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</si>
  <si>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</si>
  <si>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</si>
  <si>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</si>
  <si>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</si>
  <si>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</si>
  <si>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</si>
  <si>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</si>
  <si>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</si>
  <si>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</si>
  <si>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</si>
  <si>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</si>
  <si>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</si>
  <si>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</si>
  <si>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</si>
  <si>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</si>
  <si>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</si>
  <si>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</si>
  <si>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</si>
  <si>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</si>
  <si>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</si>
  <si>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</si>
  <si>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</si>
  <si>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</si>
  <si>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</si>
  <si>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</si>
  <si>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</si>
  <si>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</si>
  <si>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</si>
  <si>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</si>
  <si>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</si>
  <si>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</si>
  <si>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</si>
  <si>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</si>
  <si>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</si>
  <si>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</si>
  <si>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</si>
  <si>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</si>
  <si>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</si>
  <si>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</si>
  <si>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</si>
  <si>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</si>
  <si>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</si>
  <si>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</si>
  <si>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</si>
  <si>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</si>
  <si>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</si>
  <si>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</si>
  <si>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</si>
  <si>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</si>
  <si>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</si>
  <si>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</si>
  <si>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</si>
  <si>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</si>
  <si>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</si>
  <si>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</si>
  <si>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</si>
  <si>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</si>
  <si>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</si>
  <si>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</si>
  <si>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</si>
  <si>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</si>
  <si>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</si>
  <si>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</si>
  <si>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</si>
  <si>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</si>
  <si>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</si>
  <si>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</si>
  <si>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</si>
  <si>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</si>
  <si>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</si>
  <si>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</si>
  <si>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</si>
  <si>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</si>
  <si>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</si>
  <si>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</si>
  <si>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</si>
  <si>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</si>
  <si>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</si>
  <si>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</si>
  <si>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</si>
  <si>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</si>
  <si>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</si>
  <si>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</si>
  <si>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</si>
  <si>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</si>
  <si>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</si>
  <si>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</si>
  <si>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</si>
  <si>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</si>
  <si>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</si>
  <si>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</si>
  <si>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</si>
  <si>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</si>
  <si>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</si>
  <si>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</si>
  <si>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</si>
  <si>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</si>
  <si>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</si>
  <si>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</si>
  <si>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</si>
  <si>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</si>
  <si>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</si>
  <si>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</si>
  <si>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</si>
  <si>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</si>
  <si>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</si>
  <si>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</si>
  <si>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</si>
  <si>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</si>
  <si>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</si>
  <si>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</si>
  <si>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</si>
  <si>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</si>
  <si>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</si>
  <si>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</si>
  <si>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</si>
  <si>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</si>
  <si>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</si>
  <si>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</si>
  <si>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</si>
  <si>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</si>
  <si>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</si>
  <si>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</si>
  <si>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</si>
  <si>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</si>
  <si>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</si>
  <si>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</si>
  <si>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</si>
  <si>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</si>
  <si>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</si>
  <si>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</si>
  <si>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</si>
  <si>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</si>
  <si>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</si>
  <si>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</si>
  <si>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</si>
  <si>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</si>
  <si>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</si>
  <si>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</si>
  <si>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</si>
  <si>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</si>
  <si>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</si>
  <si>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</si>
  <si>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</si>
  <si>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</si>
  <si>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</si>
  <si>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</si>
  <si>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</si>
  <si>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</si>
  <si>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</si>
  <si>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</si>
  <si>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</si>
  <si>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</si>
  <si>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</si>
  <si>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</si>
  <si>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</si>
  <si>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</si>
  <si>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</si>
  <si>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</si>
  <si>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</si>
  <si>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</si>
  <si>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</si>
  <si>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</si>
  <si>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</si>
  <si>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</si>
  <si>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</si>
  <si>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</si>
  <si>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</si>
  <si>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</si>
  <si>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</si>
  <si>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</si>
  <si>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</si>
  <si>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</si>
  <si>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</si>
  <si>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</si>
  <si>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</si>
  <si>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</si>
  <si>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</si>
  <si>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</si>
  <si>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</si>
  <si>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</si>
  <si>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</si>
  <si>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</si>
  <si>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</si>
  <si>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</si>
  <si>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</si>
  <si>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</si>
  <si>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</si>
  <si>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</si>
  <si>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</si>
  <si>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</si>
  <si>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</si>
  <si>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</si>
  <si>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</si>
  <si>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</si>
  <si>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</si>
  <si>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</si>
  <si>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</si>
  <si>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</si>
  <si>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</si>
  <si>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</si>
  <si>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</si>
  <si>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</si>
  <si>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</si>
  <si>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</si>
  <si>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</si>
  <si>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</si>
  <si>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</si>
  <si>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</si>
  <si>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</si>
  <si>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</si>
  <si>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</si>
  <si>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</si>
  <si>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</si>
  <si>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</si>
  <si>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</si>
  <si>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</si>
  <si>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</si>
  <si>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</si>
  <si>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</si>
  <si>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</si>
  <si>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</si>
  <si>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</si>
  <si>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</si>
  <si>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</si>
  <si>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</si>
  <si>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</si>
  <si>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</si>
  <si>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</si>
  <si>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</si>
  <si>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</si>
  <si>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</si>
  <si>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</si>
  <si>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</si>
  <si>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</si>
  <si>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</si>
  <si>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</si>
  <si>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</si>
  <si>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</si>
  <si>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</si>
  <si>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</si>
  <si>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</si>
  <si>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</si>
  <si>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</si>
  <si>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</si>
  <si>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</si>
  <si>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</si>
  <si>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</si>
  <si>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</si>
  <si>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</si>
  <si>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</si>
  <si>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</si>
  <si>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</si>
  <si>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</si>
  <si>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</si>
  <si>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</si>
  <si>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</si>
  <si>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</si>
  <si>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</si>
  <si>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</si>
  <si>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</si>
  <si>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</si>
  <si>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</si>
  <si>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</si>
  <si>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</si>
  <si>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</si>
  <si>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</si>
  <si>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</si>
  <si>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</si>
  <si>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</si>
  <si>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</si>
  <si>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</si>
  <si>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</si>
  <si>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</si>
  <si>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</si>
  <si>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</si>
  <si>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</si>
  <si>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</si>
  <si>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</si>
  <si>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</si>
  <si>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</si>
  <si>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</si>
  <si>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</si>
  <si>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</si>
  <si>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</si>
  <si>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</si>
  <si>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</si>
  <si>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</si>
  <si>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</si>
  <si>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</si>
  <si>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</si>
  <si>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</si>
  <si>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</si>
  <si>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</si>
  <si>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</si>
  <si>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</si>
  <si>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</si>
  <si>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</si>
  <si>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</si>
  <si>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</si>
  <si>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</si>
  <si>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</si>
  <si>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</si>
  <si>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</si>
  <si>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</si>
  <si>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</si>
  <si>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</si>
  <si>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</si>
  <si>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</si>
  <si>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</si>
  <si>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</si>
  <si>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</si>
  <si>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</si>
  <si>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</si>
  <si>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</si>
  <si>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</si>
  <si>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</si>
  <si>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</si>
  <si>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</si>
  <si>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</si>
  <si>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</si>
  <si>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</si>
  <si>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</si>
  <si>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</si>
  <si>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</si>
  <si>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</si>
  <si>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</si>
  <si>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</si>
  <si>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</si>
  <si>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</si>
  <si>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</si>
  <si>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</si>
  <si>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</si>
  <si>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</si>
  <si>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</si>
  <si>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</si>
  <si>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</si>
  <si>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</si>
  <si>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</si>
  <si>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</si>
  <si>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</si>
  <si>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</si>
  <si>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</si>
  <si>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</si>
  <si>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</si>
  <si>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</si>
  <si>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</si>
  <si>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</si>
  <si>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</si>
  <si>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</si>
  <si>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</si>
  <si>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</si>
  <si>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</si>
  <si>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</si>
  <si>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</si>
  <si>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</si>
  <si>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</si>
  <si>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</si>
  <si>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</si>
  <si>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</si>
  <si>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</si>
  <si>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</si>
  <si>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</si>
  <si>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</si>
  <si>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</si>
  <si>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</si>
  <si>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</si>
  <si>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</si>
  <si>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</si>
  <si>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</si>
  <si>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</si>
  <si>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</si>
  <si>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</si>
  <si>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</si>
  <si>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</si>
  <si>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</si>
  <si>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</si>
  <si>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</si>
  <si>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</si>
  <si>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</si>
  <si>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</si>
  <si>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</si>
  <si>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</si>
  <si>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</si>
  <si>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</si>
  <si>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</si>
  <si>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</si>
  <si>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</si>
  <si>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</si>
  <si>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</si>
  <si>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</si>
  <si>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</si>
  <si>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</si>
  <si>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</si>
  <si>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</si>
  <si>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</si>
  <si>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</si>
  <si>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</si>
  <si>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</si>
  <si>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</si>
  <si>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</si>
  <si>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</si>
  <si>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</si>
  <si>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</si>
  <si>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</si>
  <si>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</si>
  <si>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</si>
  <si>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</si>
  <si>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</si>
  <si>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</si>
  <si>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</si>
  <si>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</si>
  <si>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</si>
  <si>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</si>
  <si>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</si>
  <si>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</si>
  <si>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</si>
  <si>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</si>
  <si>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</si>
  <si>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</si>
  <si>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</si>
  <si>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</si>
  <si>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</si>
  <si>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</si>
  <si>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</si>
  <si>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</si>
  <si>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</si>
  <si>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</si>
  <si>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</si>
  <si>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</si>
  <si>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</si>
  <si>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</si>
  <si>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</si>
  <si>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</si>
  <si>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</si>
  <si>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</si>
  <si>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</si>
  <si>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</si>
  <si>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</si>
  <si>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</si>
  <si>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</si>
  <si>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</si>
  <si>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</si>
  <si>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</si>
  <si>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</si>
  <si>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</si>
  <si>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</si>
  <si>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</si>
  <si>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</si>
  <si>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</si>
  <si>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</si>
  <si>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</si>
  <si>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</si>
  <si>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</si>
  <si>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🟡 *Ativo:* V87
   ├ KM: 326.1
   └ Status: MC1 08:21, autorizado 11:37 em deslocamento para intervalo, em intervalo 13:21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⚪ *Ativo:* ANTONIO (TF-681)
   ├ KM: 11.2
   └ Status: Equipe pronta 10:30, aguarda sem oportunidade
⚪ *Ativo:* V83
   ├ KM: 139.2
   └ Status: MC1 08:27, autorizado 09:53, em deslocamento para intervalo, em intervalo 11:56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</si>
  <si>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</si>
  <si>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</si>
  <si>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</si>
  <si>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</si>
  <si>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</si>
  <si>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</si>
  <si>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</si>
  <si>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</si>
  <si>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</si>
  <si>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</si>
  <si>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</si>
  <si>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</si>
  <si>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</si>
  <si>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</si>
  <si>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</si>
  <si>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</si>
  <si>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</si>
  <si>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</si>
  <si>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</si>
  <si>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</si>
  <si>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</si>
  <si>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</si>
  <si>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</si>
  <si>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</si>
  <si>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</si>
  <si>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</si>
  <si>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</si>
  <si>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</si>
  <si>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</si>
  <si>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</si>
  <si>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</si>
  <si>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</si>
  <si>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</si>
  <si>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</si>
  <si>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</si>
  <si>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</si>
  <si>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</si>
  <si>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</si>
  <si>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</si>
  <si>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</si>
  <si>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</si>
  <si>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</si>
  <si>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</si>
  <si>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</si>
  <si>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</si>
  <si>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</si>
  <si>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</si>
  <si>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</si>
  <si>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</si>
  <si>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</si>
  <si>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</si>
  <si>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</si>
  <si>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</si>
  <si>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</si>
  <si>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</si>
  <si>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</si>
  <si>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</si>
  <si>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</si>
  <si>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</si>
  <si>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</si>
  <si>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</si>
  <si>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</si>
  <si>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</si>
  <si>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</si>
  <si>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</si>
  <si>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</si>
  <si>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</si>
  <si>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</si>
  <si>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</si>
  <si>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</si>
  <si>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</si>
  <si>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</si>
  <si>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</si>
  <si>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</si>
  <si>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</si>
  <si>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</si>
  <si>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</si>
  <si>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</si>
  <si>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</si>
  <si>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</si>
  <si>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</si>
  <si>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</si>
  <si>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</si>
  <si>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</si>
  <si>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</si>
  <si>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</si>
  <si>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</si>
  <si>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</si>
  <si>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</si>
  <si>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</si>
  <si>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</si>
  <si>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</si>
  <si>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</si>
  <si>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</si>
  <si>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</si>
  <si>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</si>
  <si>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</si>
  <si>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</si>
  <si>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</si>
  <si>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</si>
  <si>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</si>
  <si>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</si>
  <si>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</si>
  <si>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</si>
  <si>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</si>
  <si>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</si>
  <si>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</si>
  <si>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</si>
  <si>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</si>
  <si>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</si>
  <si>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</si>
  <si>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</si>
  <si>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</si>
  <si>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</si>
  <si>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</si>
  <si>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</si>
  <si>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</si>
  <si>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</si>
  <si>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</si>
  <si>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</si>
  <si>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</si>
  <si>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</si>
  <si>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</si>
  <si>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</si>
  <si>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</si>
  <si>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</si>
  <si>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</si>
  <si>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</si>
  <si>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</si>
  <si>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</si>
  <si>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</si>
  <si>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</si>
  <si>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</si>
  <si>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</si>
  <si>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</si>
  <si>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</si>
  <si>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</si>
  <si>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</si>
  <si>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</si>
  <si>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</si>
  <si>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</si>
  <si>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</si>
  <si>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</si>
  <si>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</si>
  <si>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</si>
  <si>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</si>
  <si>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</si>
  <si>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</si>
  <si>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</si>
  <si>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</si>
  <si>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</si>
  <si>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</si>
  <si>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</si>
  <si>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</si>
  <si>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</si>
  <si>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</si>
  <si>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</si>
  <si>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</si>
  <si>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</si>
  <si>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</si>
  <si>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</si>
  <si>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</si>
  <si>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</si>
  <si>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</si>
  <si>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</si>
  <si>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</si>
  <si>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</si>
  <si>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</si>
  <si>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</si>
  <si>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</si>
  <si>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</si>
  <si>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</si>
  <si>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</si>
  <si>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</si>
  <si>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</si>
  <si>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</si>
  <si>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</si>
  <si>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</si>
  <si>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</si>
  <si>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</si>
  <si>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</si>
  <si>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</si>
  <si>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</si>
  <si>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</si>
  <si>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</si>
  <si>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</si>
  <si>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</si>
  <si>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</si>
  <si>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</si>
  <si>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</si>
  <si>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</si>
  <si>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</si>
  <si>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</si>
  <si>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</si>
  <si>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</si>
  <si>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</si>
  <si>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</si>
  <si>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</si>
  <si>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</si>
  <si>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</si>
  <si>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</si>
  <si>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</si>
  <si>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</si>
  <si>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</si>
  <si>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</si>
  <si>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</si>
  <si>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</si>
  <si>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</si>
  <si>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</si>
  <si>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</si>
  <si>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</si>
  <si>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</si>
  <si>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</si>
  <si>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</si>
  <si>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</si>
  <si>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</si>
  <si>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</si>
  <si>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</si>
  <si>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</si>
  <si>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</si>
  <si>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</si>
  <si>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</si>
  <si>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</si>
  <si>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</si>
  <si>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</si>
  <si>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</si>
  <si>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</si>
  <si>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</si>
  <si>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</si>
  <si>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</si>
  <si>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</si>
  <si>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</si>
  <si>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</si>
  <si>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</si>
  <si>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</si>
  <si>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</si>
  <si>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</si>
  <si>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</si>
  <si>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</si>
  <si>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</si>
  <si>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</si>
  <si>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</si>
  <si>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</si>
  <si>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</si>
  <si>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</si>
  <si>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</si>
  <si>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</si>
  <si>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</si>
  <si>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</si>
  <si>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</si>
  <si>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</si>
  <si>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</si>
  <si>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</si>
  <si>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</si>
  <si>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</si>
  <si>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</si>
  <si>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</si>
  <si>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</si>
  <si>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</si>
  <si>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</si>
  <si>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</si>
  <si>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</si>
  <si>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</si>
  <si>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</si>
  <si>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</si>
  <si>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</si>
  <si>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</si>
  <si>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</si>
  <si>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</si>
  <si>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</si>
  <si>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</si>
  <si>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</si>
  <si>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</si>
  <si>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</si>
  <si>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</si>
  <si>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</si>
  <si>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</si>
  <si>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</si>
  <si>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</si>
  <si>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</si>
  <si>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</si>
  <si>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</si>
  <si>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</si>
  <si>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</si>
  <si>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</si>
  <si>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</si>
  <si>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</si>
  <si>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</si>
  <si>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</si>
  <si>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</si>
  <si>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</si>
  <si>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</si>
  <si>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</si>
  <si>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</si>
  <si>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</si>
  <si>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</si>
  <si>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</si>
  <si>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</si>
  <si>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</si>
  <si>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</si>
  <si>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</si>
  <si>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</si>
  <si>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</si>
  <si>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</si>
  <si>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</si>
  <si>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</si>
  <si>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</si>
  <si>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</si>
  <si>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</si>
  <si>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</si>
  <si>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</si>
  <si>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</si>
  <si>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</si>
  <si>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</si>
  <si>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</si>
  <si>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</si>
  <si>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</si>
  <si>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</si>
  <si>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</si>
  <si>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</si>
  <si>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</si>
  <si>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</si>
  <si>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</si>
  <si>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</si>
  <si>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</si>
  <si>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</si>
  <si>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</si>
  <si>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</si>
  <si>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</si>
  <si>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</si>
  <si>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</si>
  <si>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</si>
  <si>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</si>
  <si>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</si>
  <si>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</si>
  <si>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</si>
  <si>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</si>
  <si>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</si>
  <si>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</si>
  <si>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</si>
  <si>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</si>
  <si>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</si>
  <si>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</si>
  <si>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</si>
  <si>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</si>
  <si>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</si>
  <si>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</si>
  <si>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</si>
  <si>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</si>
  <si>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</si>
  <si>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</si>
  <si>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</si>
  <si>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</si>
  <si>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</si>
  <si>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</si>
  <si>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</si>
  <si>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</si>
  <si>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</si>
  <si>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</si>
  <si>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</si>
  <si>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</si>
  <si>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</si>
  <si>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</si>
  <si>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</si>
  <si>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</si>
  <si>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</si>
  <si>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</si>
  <si>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</si>
  <si>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</si>
  <si>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Varrição </t>
  </si>
  <si>
    <t xml:space="preserve">Mauro   </t>
  </si>
  <si>
    <t>Igor</t>
  </si>
  <si>
    <t>Antonio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</si>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</sst>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2" fillId="36" borderId="2" xfId="0" applyFont="1" applyFill="1" applyBorder="1" applyAlignment="1">
      <alignment horizontal="left" vertical="top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0" borderId="9" xfId="0" applyFont="1" applyBorder="1" applyAlignment="1">
      <alignment horizontal="left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/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E4" activePane="bottomRight" state="frozen"/>
      <selection pane="bottomRight" activeCell="E4" sqref="E4:F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51" t="s">
        <v>969</v>
      </c>
      <c r="C1" s="252"/>
      <c r="D1" s="252"/>
      <c r="E1" s="251" t="s">
        <v>970</v>
      </c>
      <c r="F1" s="252"/>
      <c r="G1" s="253"/>
      <c r="H1" s="252"/>
      <c r="I1" s="252"/>
      <c r="J1" s="252"/>
      <c r="K1" s="252"/>
      <c r="L1" s="252"/>
      <c r="M1" s="252"/>
      <c r="N1" s="252"/>
      <c r="O1" s="252"/>
      <c r="P1" s="252"/>
      <c r="Q1" s="252"/>
      <c r="R1" s="252"/>
      <c r="S1" s="252"/>
      <c r="T1" s="252"/>
      <c r="U1" s="252"/>
      <c r="V1" s="252"/>
      <c r="W1" s="252"/>
      <c r="X1" s="252"/>
      <c r="Y1" s="252"/>
      <c r="Z1" s="252"/>
      <c r="AA1" s="252"/>
      <c r="AB1" s="252"/>
      <c r="AC1" s="252"/>
      <c r="AD1" s="252"/>
      <c r="AE1" s="252"/>
      <c r="AF1" s="254"/>
      <c r="AG1" s="4"/>
      <c r="AH1" s="228" t="s">
        <v>971</v>
      </c>
      <c r="AI1" s="229"/>
      <c r="AJ1" s="229"/>
      <c r="AK1" s="229"/>
      <c r="AL1" s="230"/>
      <c r="AM1" s="231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32"/>
      <c r="BF1" s="4"/>
      <c r="BG1" s="233" t="s">
        <v>972</v>
      </c>
      <c r="BH1" s="234"/>
      <c r="BI1" s="234"/>
      <c r="BJ1" s="235"/>
      <c r="BK1" s="217" t="s">
        <v>973</v>
      </c>
      <c r="BL1" s="225" t="s">
        <v>974</v>
      </c>
      <c r="BM1" s="226"/>
      <c r="BN1" s="226"/>
      <c r="BO1" s="226"/>
      <c r="BP1" s="226"/>
      <c r="BQ1" s="226"/>
      <c r="BR1" s="227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28" t="s">
        <v>975</v>
      </c>
      <c r="AI2" s="229"/>
      <c r="AJ2" s="229"/>
      <c r="AK2" s="229"/>
      <c r="AL2" s="230"/>
      <c r="AM2" s="231"/>
      <c r="AN2" s="229"/>
      <c r="AO2" s="229"/>
      <c r="AP2" s="232"/>
      <c r="AQ2" s="5"/>
      <c r="AR2" s="228" t="s">
        <v>978</v>
      </c>
      <c r="AS2" s="229"/>
      <c r="AT2" s="229"/>
      <c r="AU2" s="229"/>
      <c r="AV2" s="229"/>
      <c r="AW2" s="229"/>
      <c r="AX2" s="232"/>
      <c r="AY2" s="5"/>
      <c r="AZ2" s="242" t="s">
        <v>979</v>
      </c>
      <c r="BA2" s="243"/>
      <c r="BB2" s="228" t="s">
        <v>976</v>
      </c>
      <c r="BC2" s="229"/>
      <c r="BD2" s="229"/>
      <c r="BE2" s="232"/>
      <c r="BF2" s="4"/>
      <c r="BG2" s="236"/>
      <c r="BH2" s="237"/>
      <c r="BI2" s="237"/>
      <c r="BJ2" s="238"/>
      <c r="BK2" s="4"/>
      <c r="BL2" s="239"/>
      <c r="BM2" s="240"/>
      <c r="BN2" s="240"/>
      <c r="BO2" s="240"/>
      <c r="BP2" s="240"/>
      <c r="BQ2" s="240"/>
      <c r="BR2" s="241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42" t="s">
        <v>980</v>
      </c>
      <c r="AI3" s="243"/>
      <c r="AJ3" s="242" t="s">
        <v>981</v>
      </c>
      <c r="AK3" s="248"/>
      <c r="AL3" s="249"/>
      <c r="AM3" s="250"/>
      <c r="AN3" s="248"/>
      <c r="AO3" s="248"/>
      <c r="AP3" s="243"/>
      <c r="AQ3" s="60"/>
      <c r="AR3" s="246" t="s">
        <v>987</v>
      </c>
      <c r="AS3" s="247"/>
      <c r="AT3" s="246" t="s">
        <v>988</v>
      </c>
      <c r="AU3" s="247"/>
      <c r="AV3" s="246" t="s">
        <v>989</v>
      </c>
      <c r="AW3" s="247"/>
      <c r="AX3" s="60" t="s">
        <v>990</v>
      </c>
      <c r="AY3" s="60"/>
      <c r="AZ3" s="244"/>
      <c r="BA3" s="245"/>
      <c r="BB3" s="242" t="s">
        <v>983</v>
      </c>
      <c r="BC3" s="248"/>
      <c r="BD3" s="248"/>
      <c r="BE3" s="243"/>
      <c r="BF3" s="59"/>
      <c r="BG3" s="236"/>
      <c r="BH3" s="237"/>
      <c r="BI3" s="237"/>
      <c r="BJ3" s="238"/>
      <c r="BK3" s="59"/>
      <c r="BL3" s="225" t="s">
        <v>991</v>
      </c>
      <c r="BM3" s="226"/>
      <c r="BN3" s="226"/>
      <c r="BO3" s="227"/>
      <c r="BP3" s="225" t="s">
        <v>773</v>
      </c>
      <c r="BQ3" s="226"/>
      <c r="BR3" s="227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1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9" t="str">
        <f t="shared" si="5"/>
        <v>CCOCirculaçãoIntervaloOportunidade</v>
      </c>
      <c r="BT9" s="271"/>
      <c r="BU9" s="218" t="s">
        <v>1070</v>
      </c>
      <c r="BV9" s="220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2"/>
      <c r="BU10" s="222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/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/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1440</v>
      </c>
      <c r="W230" s="104" t="s">
        <v>452</v>
      </c>
      <c r="X230" s="129"/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/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 t="s">
        <v>624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/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/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/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1441</v>
      </c>
      <c r="V237" s="151" t="s">
        <v>1150</v>
      </c>
      <c r="W237" s="104" t="s">
        <v>447</v>
      </c>
      <c r="X237" s="129"/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1442</v>
      </c>
      <c r="V238" s="151" t="s">
        <v>1150</v>
      </c>
      <c r="W238" s="104" t="s">
        <v>447</v>
      </c>
      <c r="X238" s="129"/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1443</v>
      </c>
      <c r="V241" s="151" t="s">
        <v>1150</v>
      </c>
      <c r="W241" s="104" t="s">
        <v>452</v>
      </c>
      <c r="X241" s="129"/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/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1444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/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5" t="s">
        <v>1445</v>
      </c>
      <c r="C2" s="255"/>
      <c r="D2" s="255"/>
      <c r="E2" s="255"/>
      <c r="F2" s="255"/>
      <c r="G2" s="255"/>
    </row>
    <row r="3" spans="2:7" ht="15" customHeight="1">
      <c r="B3" s="256"/>
      <c r="C3" s="256"/>
      <c r="D3" s="256"/>
      <c r="E3" s="256"/>
      <c r="F3" s="256"/>
      <c r="G3" s="256"/>
    </row>
    <row r="4" spans="2:7">
      <c r="B4" s="159" t="s">
        <v>1446</v>
      </c>
      <c r="C4" s="159" t="s">
        <v>1447</v>
      </c>
      <c r="D4" s="159" t="s">
        <v>1448</v>
      </c>
      <c r="E4" s="159" t="s">
        <v>1449</v>
      </c>
      <c r="F4" s="159" t="s">
        <v>4</v>
      </c>
      <c r="G4" s="159" t="s">
        <v>1450</v>
      </c>
    </row>
    <row r="5" spans="2:7">
      <c r="B5" s="160" t="s">
        <v>1451</v>
      </c>
      <c r="C5" s="160">
        <v>257068</v>
      </c>
      <c r="D5" s="160" t="s">
        <v>1452</v>
      </c>
      <c r="E5" s="160" t="s">
        <v>1453</v>
      </c>
      <c r="F5" s="160" t="s">
        <v>1453</v>
      </c>
      <c r="G5" s="161">
        <v>46296</v>
      </c>
    </row>
    <row r="6" spans="2:7">
      <c r="B6" s="160" t="s">
        <v>1454</v>
      </c>
      <c r="C6" s="160" t="s">
        <v>624</v>
      </c>
      <c r="D6" s="160" t="s">
        <v>624</v>
      </c>
      <c r="E6" s="160" t="s">
        <v>624</v>
      </c>
      <c r="F6" s="160" t="s">
        <v>1455</v>
      </c>
      <c r="G6" s="161" t="s">
        <v>624</v>
      </c>
    </row>
    <row r="7" spans="2:7">
      <c r="B7" s="160" t="s">
        <v>1456</v>
      </c>
      <c r="C7" s="160">
        <v>257472</v>
      </c>
      <c r="D7" s="160" t="s">
        <v>1457</v>
      </c>
      <c r="E7" s="160" t="s">
        <v>1458</v>
      </c>
      <c r="F7" s="160" t="s">
        <v>1458</v>
      </c>
      <c r="G7" s="161">
        <v>45992</v>
      </c>
    </row>
    <row r="8" spans="2:7">
      <c r="B8" s="160" t="s">
        <v>1459</v>
      </c>
      <c r="C8" s="160">
        <v>260307</v>
      </c>
      <c r="D8" s="160" t="s">
        <v>1460</v>
      </c>
      <c r="E8" s="160" t="s">
        <v>1461</v>
      </c>
      <c r="F8" s="160" t="s">
        <v>1458</v>
      </c>
      <c r="G8" s="161">
        <v>46082</v>
      </c>
    </row>
    <row r="9" spans="2:7">
      <c r="B9" s="160" t="s">
        <v>1462</v>
      </c>
      <c r="C9" s="160">
        <v>333033</v>
      </c>
      <c r="D9" s="160" t="s">
        <v>1463</v>
      </c>
      <c r="E9" s="160" t="s">
        <v>1455</v>
      </c>
      <c r="F9" s="160" t="s">
        <v>1464</v>
      </c>
      <c r="G9" s="160" t="s">
        <v>624</v>
      </c>
    </row>
    <row r="10" spans="2:7">
      <c r="B10" s="160" t="s">
        <v>1465</v>
      </c>
      <c r="C10" s="160">
        <v>263576</v>
      </c>
      <c r="D10" s="160" t="s">
        <v>1466</v>
      </c>
      <c r="E10" s="160" t="s">
        <v>1455</v>
      </c>
      <c r="F10" s="160" t="s">
        <v>1455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7" t="s">
        <v>1467</v>
      </c>
      <c r="D1" s="257"/>
      <c r="E1" s="257"/>
      <c r="F1" s="257"/>
      <c r="G1" s="257"/>
      <c r="H1" s="257"/>
    </row>
    <row r="2" spans="3:8" ht="15" customHeight="1">
      <c r="C2" s="257"/>
      <c r="D2" s="257"/>
      <c r="E2" s="257"/>
      <c r="F2" s="257"/>
      <c r="G2" s="257"/>
      <c r="H2" s="257"/>
    </row>
    <row r="3" spans="3:8" ht="15" customHeight="1">
      <c r="C3" s="198" t="s">
        <v>717</v>
      </c>
      <c r="D3" s="198" t="s">
        <v>1468</v>
      </c>
      <c r="E3" s="198" t="s">
        <v>1469</v>
      </c>
      <c r="F3" s="198" t="s">
        <v>1470</v>
      </c>
      <c r="G3" s="198" t="s">
        <v>1471</v>
      </c>
      <c r="H3" s="198" t="s">
        <v>1472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1473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1474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1475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237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8"/>
      <c r="B1" s="259"/>
      <c r="C1" s="26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1" t="s">
        <v>1060</v>
      </c>
      <c r="Q1" s="262"/>
      <c r="R1" s="111"/>
      <c r="S1" s="84"/>
      <c r="T1" s="86"/>
      <c r="U1" s="263" t="s">
        <v>1476</v>
      </c>
      <c r="V1" s="263"/>
      <c r="W1" s="263"/>
    </row>
    <row r="2" spans="1:23" ht="15" customHeight="1">
      <c r="A2" s="87" t="s">
        <v>1477</v>
      </c>
      <c r="B2" s="87" t="s">
        <v>1478</v>
      </c>
      <c r="C2" s="87" t="s">
        <v>442</v>
      </c>
      <c r="D2" s="88" t="s">
        <v>1012</v>
      </c>
      <c r="E2" s="88" t="s">
        <v>4</v>
      </c>
      <c r="F2" s="88" t="s">
        <v>1479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1480</v>
      </c>
      <c r="T2" s="91" t="s">
        <v>1015</v>
      </c>
      <c r="U2" s="137">
        <f ca="1">TODAY()-1</f>
        <v>46068</v>
      </c>
      <c r="V2" s="137">
        <f ca="1">U2-1</f>
        <v>46067</v>
      </c>
      <c r="W2" s="137">
        <f ca="1">V2-1</f>
        <v>46066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680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1400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800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>
        <f ca="1">_xlfn.XLOOKUP(G10&amp;$U$2,BS_CONTROLE[CHAVE],BS_CONTROLE[Quantidade_11],"-")</f>
        <v>966</v>
      </c>
      <c r="V10" s="136">
        <f ca="1">_xlfn.XLOOKUP(G10&amp;$V$2,BS_CONTROLE[CHAVE],BS_CONTROLE[Quantidade_11],"-")</f>
        <v>0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680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1400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1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800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>
        <f ca="1">_xlfn.XLOOKUP(G25&amp;$U$2,BS_CONTROLE[CHAVE],BS_CONTROLE[Quantidade_11],"-")</f>
        <v>966</v>
      </c>
      <c r="V25" s="136">
        <f ca="1">_xlfn.XLOOKUP(G25&amp;$V$2,BS_CONTROLE[CHAVE],BS_CONTROLE[Quantidade_11],"-")</f>
        <v>0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680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0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1400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1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1070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>
        <f ca="1">_xlfn.XLOOKUP(G38&amp;$V$2,BS_CONTROLE[CHAVE],BS_CONTROLE[Quantidade_11],"-")</f>
        <v>1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800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>
        <f ca="1">_xlfn.XLOOKUP(G43&amp;$U$2,BS_CONTROLE[CHAVE],BS_CONTROLE[Quantidade_11],"-")</f>
        <v>966</v>
      </c>
      <c r="V43" s="136">
        <f ca="1">_xlfn.XLOOKUP(G43&amp;$V$2,BS_CONTROLE[CHAVE],BS_CONTROLE[Quantidade_11],"-")</f>
        <v>0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680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0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1400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1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1070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1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800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680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1400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1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1070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>
        <f ca="1">_xlfn.XLOOKUP(G72&amp;$V$2,BS_CONTROLE[CHAVE],BS_CONTROLE[Quantidade_11],"-")</f>
        <v>1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800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680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1400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1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1070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1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800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680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1400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1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1070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>
        <f ca="1">_xlfn.XLOOKUP(G100&amp;$V$2,BS_CONTROLE[CHAVE],BS_CONTROLE[Quantidade_11],"-")</f>
        <v>0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800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680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 t="str">
        <f ca="1">_xlfn.XLOOKUP(G105&amp;$U$2,BS_CONTROLE[CHAVE],BS_CONTROLE[Quantidade_11],"-")</f>
        <v>-</v>
      </c>
      <c r="V105" s="136">
        <f ca="1">_xlfn.XLOOKUP(G105&amp;$V$2,BS_CONTROLE[CHAVE],BS_CONTROLE[Quantidade_11],"-")</f>
        <v>1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1400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1070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800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680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1400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1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1070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800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 t="str">
        <f ca="1">_xlfn.XLOOKUP(G121&amp;$U$2,BS_CONTROLE[CHAVE],BS_CONTROLE[Quantidade_11],"-")</f>
        <v>-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680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>
        <f ca="1">_xlfn.XLOOKUP(G126&amp;$V$2,BS_CONTROLE[CHAVE],BS_CONTROLE[Quantidade_11],"-")</f>
        <v>0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1400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1070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1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800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680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 t="str">
        <f ca="1">_xlfn.XLOOKUP(G145&amp;$U$2,BS_CONTROLE[CHAVE],BS_CONTROLE[Quantidade_11],"-")</f>
        <v>-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1400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1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 t="str">
        <f ca="1">_xlfn.XLOOKUP(G148&amp;$U$2,BS_CONTROLE[CHAVE],BS_CONTROLE[Quantidade_11],"-")</f>
        <v>-</v>
      </c>
      <c r="V148" s="136">
        <f ca="1">_xlfn.XLOOKUP(G148&amp;$V$2,BS_CONTROLE[CHAVE],BS_CONTROLE[Quantidade_11],"-")</f>
        <v>1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1070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800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680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 t="str">
        <f ca="1">_xlfn.XLOOKUP(G158&amp;$U$2,BS_CONTROLE[CHAVE],BS_CONTROLE[Quantidade_11],"-")</f>
        <v>-</v>
      </c>
      <c r="V158" s="136">
        <f ca="1">_xlfn.XLOOKUP(G158&amp;$V$2,BS_CONTROLE[CHAVE],BS_CONTROLE[Quantidade_11],"-")</f>
        <v>0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 t="str">
        <f ca="1">_xlfn.XLOOKUP(G159&amp;$U$2,BS_CONTROLE[CHAVE],BS_CONTROLE[Quantidade_11],"-")</f>
        <v>-</v>
      </c>
      <c r="V159" s="136">
        <f ca="1">_xlfn.XLOOKUP(G159&amp;$V$2,BS_CONTROLE[CHAVE],BS_CONTROLE[Quantidade_11],"-")</f>
        <v>1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1400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1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1070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0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800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680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 t="str">
        <f ca="1">_xlfn.XLOOKUP(G172&amp;$U$2,BS_CONTROLE[CHAVE],BS_CONTROLE[Quantidade_11],"-")</f>
        <v>-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>
        <f ca="1">_xlfn.XLOOKUP(G173&amp;$W$2,BS_CONTROLE[CHAVE],BS_CONTROLE[Quantidade_11],"-")</f>
        <v>1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0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 t="str">
        <f ca="1">_xlfn.XLOOKUP(G175&amp;$U$2,BS_CONTROLE[CHAVE],BS_CONTROLE[Quantidade_11],"-")</f>
        <v>-</v>
      </c>
      <c r="V175" s="136">
        <f ca="1">_xlfn.XLOOKUP(G175&amp;$V$2,BS_CONTROLE[CHAVE],BS_CONTROLE[Quantidade_11],"-")</f>
        <v>1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1400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1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1070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0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800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>
        <f ca="1">_xlfn.XLOOKUP(G186&amp;$U$2,BS_CONTROLE[CHAVE],BS_CONTROLE[Quantidade_11],"-")</f>
        <v>966</v>
      </c>
      <c r="V186" s="136">
        <f ca="1">_xlfn.XLOOKUP(G186&amp;$V$2,BS_CONTROLE[CHAVE],BS_CONTROLE[Quantidade_11],"-")</f>
        <v>0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680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 t="str">
        <f ca="1">_xlfn.XLOOKUP(G188&amp;$U$2,BS_CONTROLE[CHAVE],BS_CONTROLE[Quantidade_11],"-")</f>
        <v>-</v>
      </c>
      <c r="V188" s="136">
        <f ca="1">_xlfn.XLOOKUP(G188&amp;$V$2,BS_CONTROLE[CHAVE],BS_CONTROLE[Quantidade_11],"-")</f>
        <v>0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 t="str">
        <f ca="1">_xlfn.XLOOKUP(G189&amp;$U$2,BS_CONTROLE[CHAVE],BS_CONTROLE[Quantidade_11],"-")</f>
        <v>-</v>
      </c>
      <c r="V189" s="136">
        <f ca="1">_xlfn.XLOOKUP(G189&amp;$V$2,BS_CONTROLE[CHAVE],BS_CONTROLE[Quantidade_11],"-")</f>
        <v>1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1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1400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>
        <f ca="1">_xlfn.XLOOKUP(G192&amp;$V$2,BS_CONTROLE[CHAVE],BS_CONTROLE[Quantidade_11],"-")</f>
        <v>1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 t="str">
        <f ca="1">_xlfn.XLOOKUP(G193&amp;$U$2,BS_CONTROLE[CHAVE],BS_CONTROLE[Quantidade_11],"-")</f>
        <v>-</v>
      </c>
      <c r="V193" s="136">
        <f ca="1">_xlfn.XLOOKUP(G193&amp;$V$2,BS_CONTROLE[CHAVE],BS_CONTROLE[Quantidade_11],"-")</f>
        <v>0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1070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 t="str">
        <f ca="1">_xlfn.XLOOKUP(G195&amp;$U$2,BS_CONTROLE[CHAVE],BS_CONTROLE[Quantidade_11],"-")</f>
        <v>-</v>
      </c>
      <c r="V195" s="136">
        <f ca="1">_xlfn.XLOOKUP(G195&amp;$V$2,BS_CONTROLE[CHAVE],BS_CONTROLE[Quantidade_11],"-")</f>
        <v>0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>
        <f ca="1">_xlfn.XLOOKUP(G197&amp;$V$2,BS_CONTROLE[CHAVE],BS_CONTROLE[Quantidade_11],"-")</f>
        <v>1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0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800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>
        <f ca="1">_xlfn.XLOOKUP(G201&amp;$U$2,BS_CONTROLE[CHAVE],BS_CONTROLE[Quantidade_11],"-")</f>
        <v>966</v>
      </c>
      <c r="V201" s="136">
        <f ca="1">_xlfn.XLOOKUP(G201&amp;$V$2,BS_CONTROLE[CHAVE],BS_CONTROLE[Quantidade_11],"-")</f>
        <v>0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680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1400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1070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800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>
        <f ca="1">_xlfn.XLOOKUP(G206&amp;$U$2,BS_CONTROLE[CHAVE],BS_CONTROLE[Quantidade_11],"-")</f>
        <v>1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680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 t="str">
        <f ca="1">_xlfn.XLOOKUP(G211&amp;$U$2,BS_CONTROLE[CHAVE],BS_CONTROLE[Quantidade_11],"-")</f>
        <v>-</v>
      </c>
      <c r="V211" s="136">
        <f ca="1">_xlfn.XLOOKUP(G211&amp;$V$2,BS_CONTROLE[CHAVE],BS_CONTROLE[Quantidade_11],"-")</f>
        <v>0</v>
      </c>
      <c r="W211" s="136">
        <f ca="1">_xlfn.XLOOKUP(G211&amp;$W$2,BS_CONTROLE[CHAVE],BS_CONTROLE[Quantidade_11],"-")</f>
        <v>0</v>
      </c>
    </row>
    <row r="212" spans="1:23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 t="str">
        <f ca="1">_xlfn.XLOOKUP(G212&amp;$U$2,BS_CONTROLE[CHAVE],BS_CONTROLE[Quantidade_11],"-")</f>
        <v>-</v>
      </c>
      <c r="V212" s="136">
        <f ca="1">_xlfn.XLOOKUP(G212&amp;$V$2,BS_CONTROLE[CHAVE],BS_CONTROLE[Quantidade_11],"-")</f>
        <v>1</v>
      </c>
      <c r="W212" s="136">
        <f ca="1">_xlfn.XLOOKUP(G212&amp;$W$2,BS_CONTROLE[CHAVE],BS_CONTROLE[Quantidade_11],"-")</f>
        <v>1</v>
      </c>
    </row>
    <row r="213" spans="1:23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0</v>
      </c>
    </row>
    <row r="214" spans="1:23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1</v>
      </c>
      <c r="W214" s="136">
        <f ca="1">_xlfn.XLOOKUP(G214&amp;$W$2,BS_CONTROLE[CHAVE],BS_CONTROLE[Quantidade_11],"-")</f>
        <v>0</v>
      </c>
    </row>
    <row r="215" spans="1:23">
      <c r="A215" s="146" t="str">
        <f>IF(SP_NORTE!X219="","*",SP_NORTE!X219)</f>
        <v>OPORTUNIDADE</v>
      </c>
      <c r="B215" s="146" t="str">
        <f>IF(SP_NORTE!W219="","*",SP_NORTE!W219)</f>
        <v>Oportunidade</v>
      </c>
      <c r="C215" s="146" t="str">
        <f>IF(SP_NORTE!Y219="","*",SP_NORTE!Y219)</f>
        <v>*</v>
      </c>
      <c r="D215" s="138" t="str">
        <f>IF(SP_NORTE!R219="","*",SP_NORTE!R219)</f>
        <v>SP NORTE</v>
      </c>
      <c r="E215" s="138" t="str">
        <f>IF(SP_NORTE!S219="","*",SP_NORTE!S219)</f>
        <v>ZEB-ZCZ</v>
      </c>
      <c r="F215" s="145">
        <f>IF(SP_NORTE!B219="","*",SP_NORTE!B219)</f>
        <v>46069</v>
      </c>
      <c r="G215" s="145" t="str">
        <f>IF(SP_NORTE!D219="","*",SP_NORTE!D219)</f>
        <v>V88</v>
      </c>
      <c r="H215" s="145" t="str">
        <f>IF(SP_NORTE!E219="","*",SP_NORTE!E219)</f>
        <v>MECANIZAÇÃO - SOCADORA</v>
      </c>
      <c r="I215" s="145" t="str">
        <f>IF(SP_NORTE!G219="","*",SP_NORTE!G219)</f>
        <v>ZPN2</v>
      </c>
      <c r="J215" s="145" t="str">
        <f>IF(SP_NORTE!H219="","*",SP_NORTE!H219)</f>
        <v>ZPN2</v>
      </c>
      <c r="K215" s="138" t="str">
        <f>IF(SP_NORTE!L219="","*",SP_NORTE!L219)</f>
        <v>ZCV-ZCT</v>
      </c>
      <c r="L215" s="138" t="str">
        <f>IF(SP_NORTE!M219="","*",SP_NORTE!M219)</f>
        <v>152ZCT</v>
      </c>
      <c r="M215" s="139">
        <f>IF(SP_NORTE!I219="","*",SP_NORTE!I219)</f>
        <v>73</v>
      </c>
      <c r="N215" s="144">
        <f>IF(SP_NORTE!J219="","*",SP_NORTE!J219)</f>
        <v>153.80000000000001</v>
      </c>
      <c r="O215" s="144">
        <f>IF(SP_NORTE!K219="","*",SP_NORTE!K219)</f>
        <v>151</v>
      </c>
      <c r="P215" s="143">
        <f>IF(SP_NORTE!N219="","*",SP_NORTE!N219)</f>
        <v>0.375</v>
      </c>
      <c r="Q215" s="143">
        <f>IF(SP_NORTE!O219="","*",SP_NORTE!O219)</f>
        <v>8.3333333333333329E-2</v>
      </c>
      <c r="R215" s="145" t="str">
        <f>IF(SP_NORTE!P219="","*",CONCATENATE(SP_NORTE!P219," ",SP_NORTE!Q219))</f>
        <v>510 M</v>
      </c>
      <c r="S215" s="145" t="str">
        <f>IF(SP_NORTE!U219="","*",SP_NORTE!U219)</f>
        <v>Antonioni</v>
      </c>
      <c r="T215" s="145" t="str">
        <f>IF(SP_NORTE!V219="","*",SP_NORTE!V219)</f>
        <v>Socaria mecanizada</v>
      </c>
      <c r="U215" s="136">
        <f ca="1">_xlfn.XLOOKUP(G215&amp;$U$2,BS_CONTROLE[CHAVE],BS_CONTROLE[Quantidade_11],"-")</f>
        <v>1400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>
      <c r="A216" s="146" t="str">
        <f>IF(SP_NORTE!X220="","*",SP_NORTE!X220)</f>
        <v>OPORTUNIDADE</v>
      </c>
      <c r="B216" s="146" t="str">
        <f>IF(SP_NORTE!W220="","*",SP_NORTE!W220)</f>
        <v>Oportunidade</v>
      </c>
      <c r="C216" s="146" t="str">
        <f>IF(SP_NORTE!Y220="","*",SP_NORTE!Y220)</f>
        <v>*</v>
      </c>
      <c r="D216" s="138" t="str">
        <f>IF(SP_NORTE!R220="","*",SP_NORTE!R220)</f>
        <v>SP NORTE</v>
      </c>
      <c r="E216" s="138" t="str">
        <f>IF(SP_NORTE!S220="","*",SP_NORTE!S220)</f>
        <v>ZEB-ZCZ</v>
      </c>
      <c r="F216" s="145">
        <f>IF(SP_NORTE!B220="","*",SP_NORTE!B220)</f>
        <v>46069</v>
      </c>
      <c r="G216" s="145" t="str">
        <f>IF(SP_NORTE!D220="","*",SP_NORTE!D220)</f>
        <v>MARCEL (TF-03)</v>
      </c>
      <c r="H216" s="145" t="str">
        <f>IF(SP_NORTE!E220="","*",SP_NORTE!E220)</f>
        <v>PDM - SOLDA</v>
      </c>
      <c r="I216" s="145" t="str">
        <f>IF(SP_NORTE!G220="","*",SP_NORTE!G220)</f>
        <v>101ZZF</v>
      </c>
      <c r="J216" s="145" t="str">
        <f>IF(SP_NORTE!H220="","*",SP_NORTE!H220)</f>
        <v>-</v>
      </c>
      <c r="K216" s="138" t="str">
        <f>IF(SP_NORTE!L220="","*",SP_NORTE!L220)</f>
        <v>ZCZ-ZZF</v>
      </c>
      <c r="L216" s="138" t="str">
        <f>IF(SP_NORTE!M220="","*",SP_NORTE!M220)</f>
        <v>101ZZF</v>
      </c>
      <c r="M216" s="139">
        <f>IF(SP_NORTE!I220="","*",SP_NORTE!I220)</f>
        <v>73</v>
      </c>
      <c r="N216" s="144">
        <f>IF(SP_NORTE!J220="","*",SP_NORTE!J220)</f>
        <v>102.4</v>
      </c>
      <c r="O216" s="144" t="str">
        <f>IF(SP_NORTE!K220="","*",SP_NORTE!K220)</f>
        <v>-</v>
      </c>
      <c r="P216" s="143">
        <f>IF(SP_NORTE!N220="","*",SP_NORTE!N220)</f>
        <v>0.375</v>
      </c>
      <c r="Q216" s="143">
        <f>IF(SP_NORTE!O220="","*",SP_NORTE!O220)</f>
        <v>6.25E-2</v>
      </c>
      <c r="R216" s="145" t="str">
        <f>IF(SP_NORTE!P220="","*",CONCATENATE(SP_NORTE!P220," ",SP_NORTE!Q220))</f>
        <v>1 Nº DE SOLDA</v>
      </c>
      <c r="S216" s="145" t="str">
        <f>IF(SP_NORTE!U220="","*",SP_NORTE!U220)</f>
        <v>Nelson</v>
      </c>
      <c r="T216" s="145" t="str">
        <f>IF(SP_NORTE!V220="","*",SP_NORTE!V220)</f>
        <v>Execução de solda - Condicionado à temperatura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>
      <c r="A217" s="146" t="str">
        <f>IF(SP_NORTE!X221="","*",SP_NORTE!X221)</f>
        <v>OPORTUNIDADE</v>
      </c>
      <c r="B217" s="146" t="str">
        <f>IF(SP_NORTE!W221="","*",SP_NORTE!W221)</f>
        <v>Oportunidade</v>
      </c>
      <c r="C217" s="146" t="str">
        <f>IF(SP_NORTE!Y221="","*",SP_NORTE!Y221)</f>
        <v>*</v>
      </c>
      <c r="D217" s="138" t="str">
        <f>IF(SP_NORTE!R221="","*",SP_NORTE!R221)</f>
        <v>SP NORTE</v>
      </c>
      <c r="E217" s="138" t="str">
        <f>IF(SP_NORTE!S221="","*",SP_NORTE!S221)</f>
        <v>ZCZ-ZTI</v>
      </c>
      <c r="F217" s="145">
        <f>IF(SP_NORTE!B221="","*",SP_NORTE!B221)</f>
        <v>46069</v>
      </c>
      <c r="G217" s="145" t="str">
        <f>IF(SP_NORTE!D221="","*",SP_NORTE!D221)</f>
        <v>V40</v>
      </c>
      <c r="H217" s="145" t="str">
        <f>IF(SP_NORTE!E221="","*",SP_NORTE!E221)</f>
        <v>MODERNIZAÇÃO - SOCADORA</v>
      </c>
      <c r="I217" s="145" t="str">
        <f>IF(SP_NORTE!G221="","*",SP_NORTE!G221)</f>
        <v>K58K592</v>
      </c>
      <c r="J217" s="145" t="str">
        <f>IF(SP_NORTE!H221="","*",SP_NORTE!H221)</f>
        <v>K58K592</v>
      </c>
      <c r="K217" s="138" t="str">
        <f>IF(SP_NORTE!L221="","*",SP_NORTE!L221)</f>
        <v>ZDG-ZTN</v>
      </c>
      <c r="L217" s="138" t="str">
        <f>IF(SP_NORTE!M221="","*",SP_NORTE!M221)</f>
        <v>ZDG2/ZDGPAT2</v>
      </c>
      <c r="M217" s="139">
        <f>IF(SP_NORTE!I221="","*",SP_NORTE!I221)</f>
        <v>73</v>
      </c>
      <c r="N217" s="144">
        <f>IF(SP_NORTE!J221="","*",SP_NORTE!J221)</f>
        <v>54.8</v>
      </c>
      <c r="O217" s="144">
        <f>IF(SP_NORTE!K221="","*",SP_NORTE!K221)</f>
        <v>52</v>
      </c>
      <c r="P217" s="143">
        <f>IF(SP_NORTE!N221="","*",SP_NORTE!N221)</f>
        <v>0.33333333333333331</v>
      </c>
      <c r="Q217" s="143">
        <f>IF(SP_NORTE!O221="","*",SP_NORTE!O221)</f>
        <v>6.9444444444444447E-4</v>
      </c>
      <c r="R217" s="145" t="str">
        <f>IF(SP_NORTE!P221="","*",CONCATENATE(SP_NORTE!P221," ",SP_NORTE!Q221))</f>
        <v>1792 M</v>
      </c>
      <c r="S217" s="145" t="str">
        <f>IF(SP_NORTE!U221="","*",SP_NORTE!U221)</f>
        <v>Luiz Granado</v>
      </c>
      <c r="T217" s="145" t="str">
        <f>IF(SP_NORTE!V221="","*",SP_NORTE!V221)</f>
        <v>Socaria mecanizada</v>
      </c>
      <c r="U217" s="136">
        <f ca="1">_xlfn.XLOOKUP(G217&amp;$U$2,BS_CONTROLE[CHAVE],BS_CONTROLE[Quantidade_11],"-")</f>
        <v>1070</v>
      </c>
      <c r="V217" s="136">
        <f ca="1">_xlfn.XLOOKUP(G217&amp;$V$2,BS_CONTROLE[CHAVE],BS_CONTROLE[Quantidade_11],"-")</f>
        <v>0</v>
      </c>
      <c r="W217" s="136">
        <f ca="1">_xlfn.XLOOKUP(G217&amp;$W$2,BS_CONTROLE[CHAVE],BS_CONTROLE[Quantidade_11],"-")</f>
        <v>0</v>
      </c>
    </row>
    <row r="218" spans="1:23">
      <c r="A218" s="146" t="str">
        <f>IF(SP_NORTE!X222="","*",SP_NORTE!X222)</f>
        <v>OPORTUNIDADE</v>
      </c>
      <c r="B218" s="146" t="str">
        <f>IF(SP_NORTE!W222="","*",SP_NORTE!W222)</f>
        <v>Oportunidade</v>
      </c>
      <c r="C218" s="146" t="str">
        <f>IF(SP_NORTE!Y222="","*",SP_NORTE!Y222)</f>
        <v>*</v>
      </c>
      <c r="D218" s="138" t="str">
        <f>IF(SP_NORTE!R222="","*",SP_NORTE!R222)</f>
        <v>SP NORTE</v>
      </c>
      <c r="E218" s="138" t="str">
        <f>IF(SP_NORTE!S222="","*",SP_NORTE!S222)</f>
        <v>ZCZ-ZTI</v>
      </c>
      <c r="F218" s="145">
        <f>IF(SP_NORTE!B222="","*",SP_NORTE!B222)</f>
        <v>46069</v>
      </c>
      <c r="G218" s="145" t="str">
        <f>IF(SP_NORTE!D222="","*",SP_NORTE!D222)</f>
        <v>MAURO TP-868)</v>
      </c>
      <c r="H218" s="145" t="str">
        <f>IF(SP_NORTE!E222="","*",SP_NORTE!E222)</f>
        <v>MODERNIZAÇÃO - SOLDA</v>
      </c>
      <c r="I218" s="145" t="str">
        <f>IF(SP_NORTE!G222="","*",SP_NORTE!G222)</f>
        <v>-</v>
      </c>
      <c r="J218" s="145" t="str">
        <f>IF(SP_NORTE!H222="","*",SP_NORTE!H222)</f>
        <v>-</v>
      </c>
      <c r="K218" s="138" t="str">
        <f>IF(SP_NORTE!L222="","*",SP_NORTE!L222)</f>
        <v>ZMA-ZDG</v>
      </c>
      <c r="L218" s="138" t="str">
        <f>IF(SP_NORTE!M222="","*",SP_NORTE!M222)</f>
        <v>ZMAK47</v>
      </c>
      <c r="M218" s="139">
        <f>IF(SP_NORTE!I222="","*",SP_NORTE!I222)</f>
        <v>73</v>
      </c>
      <c r="N218" s="144">
        <f>IF(SP_NORTE!J222="","*",SP_NORTE!J222)</f>
        <v>46.7</v>
      </c>
      <c r="O218" s="144" t="str">
        <f>IF(SP_NORTE!K222="","*",SP_NORTE!K222)</f>
        <v>-</v>
      </c>
      <c r="P218" s="143">
        <f>IF(SP_NORTE!N222="","*",SP_NORTE!N222)</f>
        <v>0.33333333333333331</v>
      </c>
      <c r="Q218" s="143">
        <f>IF(SP_NORTE!O222="","*",SP_NORTE!O222)</f>
        <v>6.25E-2</v>
      </c>
      <c r="R218" s="145" t="str">
        <f>IF(SP_NORTE!P222="","*",CONCATENATE(SP_NORTE!P222," ",SP_NORTE!Q222))</f>
        <v>1 Nº DE SOLDA</v>
      </c>
      <c r="S218" s="145" t="str">
        <f>IF(SP_NORTE!U222="","*",SP_NORTE!U222)</f>
        <v>Luiz Granado</v>
      </c>
      <c r="T218" s="145" t="str">
        <f>IF(SP_NORTE!V222="","*",SP_NORTE!V222)</f>
        <v>Execução de solda - Condicionado à temperatura</v>
      </c>
      <c r="U218" s="136" t="str">
        <f ca="1">_xlfn.XLOOKUP(G218&amp;$U$2,BS_CONTROLE[CHAVE],BS_CONTROLE[Quantidade_11],"-")</f>
        <v>-</v>
      </c>
      <c r="V218" s="136">
        <f ca="1">_xlfn.XLOOKUP(G218&amp;$V$2,BS_CONTROLE[CHAVE],BS_CONTROLE[Quantidade_11],"-")</f>
        <v>0</v>
      </c>
      <c r="W218" s="136" t="str">
        <f ca="1">_xlfn.XLOOKUP(G218&amp;$W$2,BS_CONTROLE[CHAVE],BS_CONTROLE[Quantidade_11],"-")</f>
        <v>-</v>
      </c>
    </row>
    <row r="219" spans="1:23">
      <c r="A219" s="146" t="str">
        <f>IF(SP_NORTE!X223="","*",SP_NORTE!X223)</f>
        <v>OPORTUNIDADE</v>
      </c>
      <c r="B219" s="146" t="str">
        <f>IF(SP_NORTE!W223="","*",SP_NORTE!W223)</f>
        <v>Oportunidade</v>
      </c>
      <c r="C219" s="146" t="str">
        <f>IF(SP_NORTE!Y223="","*",SP_NORTE!Y223)</f>
        <v>*</v>
      </c>
      <c r="D219" s="138" t="str">
        <f>IF(SP_NORTE!R223="","*",SP_NORTE!R223)</f>
        <v>SP NORTE</v>
      </c>
      <c r="E219" s="138" t="str">
        <f>IF(SP_NORTE!S223="","*",SP_NORTE!S223)</f>
        <v>ZCZ-ZTI</v>
      </c>
      <c r="F219" s="145">
        <f>IF(SP_NORTE!B223="","*",SP_NORTE!B223)</f>
        <v>46069</v>
      </c>
      <c r="G219" s="145" t="str">
        <f>IF(SP_NORTE!D223="","*",SP_NORTE!D223)</f>
        <v>WAGNER (TP-58)</v>
      </c>
      <c r="H219" s="145" t="str">
        <f>IF(SP_NORTE!E223="","*",SP_NORTE!E223)</f>
        <v>MODERNIZAÇÃO - SOLDA</v>
      </c>
      <c r="I219" s="145" t="str">
        <f>IF(SP_NORTE!G223="","*",SP_NORTE!G223)</f>
        <v>-</v>
      </c>
      <c r="J219" s="145" t="str">
        <f>IF(SP_NORTE!H223="","*",SP_NORTE!H223)</f>
        <v>-</v>
      </c>
      <c r="K219" s="138" t="str">
        <f>IF(SP_NORTE!L223="","*",SP_NORTE!L223)</f>
        <v>ZMA</v>
      </c>
      <c r="L219" s="138" t="str">
        <f>IF(SP_NORTE!M223="","*",SP_NORTE!M223)</f>
        <v>ZMA1</v>
      </c>
      <c r="M219" s="139">
        <f>IF(SP_NORTE!I223="","*",SP_NORTE!I223)</f>
        <v>73</v>
      </c>
      <c r="N219" s="144">
        <f>IF(SP_NORTE!J223="","*",SP_NORTE!J223)</f>
        <v>41.9</v>
      </c>
      <c r="O219" s="144" t="str">
        <f>IF(SP_NORTE!K223="","*",SP_NORTE!K223)</f>
        <v>-</v>
      </c>
      <c r="P219" s="143">
        <f>IF(SP_NORTE!N223="","*",SP_NORTE!N223)</f>
        <v>0.33333333333333331</v>
      </c>
      <c r="Q219" s="143">
        <f>IF(SP_NORTE!O223="","*",SP_NORTE!O223)</f>
        <v>6.25E-2</v>
      </c>
      <c r="R219" s="145" t="str">
        <f>IF(SP_NORTE!P223="","*",CONCATENATE(SP_NORTE!P223," ",SP_NORTE!Q223))</f>
        <v>1 Nº DE SOLDA</v>
      </c>
      <c r="S219" s="145" t="str">
        <f>IF(SP_NORTE!U223="","*",SP_NORTE!U223)</f>
        <v>Luiz Granado</v>
      </c>
      <c r="T219" s="145" t="str">
        <f>IF(SP_NORTE!V223="","*",SP_NORTE!V223)</f>
        <v>Execução de solda - Condicionado à temperatura (ZMA1)</v>
      </c>
      <c r="U219" s="136" t="str">
        <f ca="1">_xlfn.XLOOKUP(G219&amp;$U$2,BS_CONTROLE[CHAVE],BS_CONTROLE[Quantidade_11],"-")</f>
        <v>-</v>
      </c>
      <c r="V219" s="136">
        <f ca="1">_xlfn.XLOOKUP(G219&amp;$V$2,BS_CONTROLE[CHAVE],BS_CONTROLE[Quantidade_11],"-")</f>
        <v>0</v>
      </c>
      <c r="W219" s="136" t="str">
        <f ca="1">_xlfn.XLOOKUP(G219&amp;$W$2,BS_CONTROLE[CHAVE],BS_CONTROLE[Quantidade_11],"-")</f>
        <v>-</v>
      </c>
    </row>
    <row r="220" spans="1:23">
      <c r="A220" s="146" t="str">
        <f>IF(SP_NORTE!X224="","*",SP_NORTE!X224)</f>
        <v>OPORTUNIDADE</v>
      </c>
      <c r="B220" s="146" t="str">
        <f>IF(SP_NORTE!W224="","*",SP_NORTE!W224)</f>
        <v>Oportunidade</v>
      </c>
      <c r="C220" s="146" t="str">
        <f>IF(SP_NORTE!Y224="","*",SP_NORTE!Y224)</f>
        <v>*</v>
      </c>
      <c r="D220" s="138" t="str">
        <f>IF(SP_NORTE!R224="","*",SP_NORTE!R224)</f>
        <v>SP NORTE</v>
      </c>
      <c r="E220" s="138" t="str">
        <f>IF(SP_NORTE!S224="","*",SP_NORTE!S224)</f>
        <v>ZCZ-ZTI</v>
      </c>
      <c r="F220" s="145">
        <f>IF(SP_NORTE!B224="","*",SP_NORTE!B224)</f>
        <v>46069</v>
      </c>
      <c r="G220" s="145" t="str">
        <f>IF(SP_NORTE!D224="","*",SP_NORTE!D224)</f>
        <v>ANTONIO (TF-681)</v>
      </c>
      <c r="H220" s="145" t="str">
        <f>IF(SP_NORTE!E224="","*",SP_NORTE!E224)</f>
        <v>PDM - SOLDA</v>
      </c>
      <c r="I220" s="145" t="str">
        <f>IF(SP_NORTE!G224="","*",SP_NORTE!G224)</f>
        <v>-</v>
      </c>
      <c r="J220" s="145" t="str">
        <f>IF(SP_NORTE!H224="","*",SP_NORTE!H224)</f>
        <v>-</v>
      </c>
      <c r="K220" s="138" t="str">
        <f>IF(SP_NORTE!L224="","*",SP_NORTE!L224)</f>
        <v>ZZR-ZDZ</v>
      </c>
      <c r="L220" s="138" t="str">
        <f>IF(SP_NORTE!M224="","*",SP_NORTE!M224)</f>
        <v>K10K14</v>
      </c>
      <c r="M220" s="139">
        <f>IF(SP_NORTE!I224="","*",SP_NORTE!I224)</f>
        <v>73</v>
      </c>
      <c r="N220" s="144">
        <f>IF(SP_NORTE!J224="","*",SP_NORTE!J224)</f>
        <v>11.2</v>
      </c>
      <c r="O220" s="144" t="str">
        <f>IF(SP_NORTE!K224="","*",SP_NORTE!K224)</f>
        <v>-</v>
      </c>
      <c r="P220" s="143">
        <f>IF(SP_NORTE!N224="","*",SP_NORTE!N224)</f>
        <v>0.375</v>
      </c>
      <c r="Q220" s="143">
        <f>IF(SP_NORTE!O224="","*",SP_NORTE!O224)</f>
        <v>6.25E-2</v>
      </c>
      <c r="R220" s="145" t="str">
        <f>IF(SP_NORTE!P224="","*",CONCATENATE(SP_NORTE!P224," ",SP_NORTE!Q224))</f>
        <v>1 Nº DE SOLDA</v>
      </c>
      <c r="S220" s="145" t="str">
        <f>IF(SP_NORTE!U224="","*",SP_NORTE!U224)</f>
        <v>Gabriele</v>
      </c>
      <c r="T220" s="145" t="str">
        <f>IF(SP_NORTE!V224="","*",SP_NORTE!V224)</f>
        <v>Execução de solda - Condicionado à temperatura</v>
      </c>
      <c r="U220" s="136" t="str">
        <f ca="1">_xlfn.XLOOKUP(G220&amp;$U$2,BS_CONTROLE[CHAVE],BS_CONTROLE[Quantidade_11],"-")</f>
        <v>-</v>
      </c>
      <c r="V220" s="136">
        <f ca="1">_xlfn.XLOOKUP(G220&amp;$V$2,BS_CONTROLE[CHAVE],BS_CONTROLE[Quantidade_11],"-")</f>
        <v>0</v>
      </c>
      <c r="W220" s="136">
        <f ca="1">_xlfn.XLOOKUP(G220&amp;$W$2,BS_CONTROLE[CHAVE],BS_CONTROLE[Quantidade_11],"-")</f>
        <v>0</v>
      </c>
    </row>
    <row r="221" spans="1:23">
      <c r="A221" s="146" t="str">
        <f>IF(SP_NORTE!X225="","*",SP_NORTE!X225)</f>
        <v>OPORTUNIDADE</v>
      </c>
      <c r="B221" s="146" t="str">
        <f>IF(SP_NORTE!W225="","*",SP_NORTE!W225)</f>
        <v>Oportunidade</v>
      </c>
      <c r="C221" s="146" t="str">
        <f>IF(SP_NORTE!Y225="","*",SP_NORTE!Y225)</f>
        <v>*</v>
      </c>
      <c r="D221" s="138" t="str">
        <f>IF(SP_NORTE!R225="","*",SP_NORTE!R225)</f>
        <v>SP NORTE</v>
      </c>
      <c r="E221" s="138" t="str">
        <f>IF(SP_NORTE!S225="","*",SP_NORTE!S225)</f>
        <v>ZRX-ZTI</v>
      </c>
      <c r="F221" s="145">
        <f>IF(SP_NORTE!B225="","*",SP_NORTE!B225)</f>
        <v>46069</v>
      </c>
      <c r="G221" s="145" t="str">
        <f>IF(SP_NORTE!D225="","*",SP_NORTE!D225)</f>
        <v>V83</v>
      </c>
      <c r="H221" s="145" t="str">
        <f>IF(SP_NORTE!E225="","*",SP_NORTE!E225)</f>
        <v>MECANIZAÇÃO - SOCADORA</v>
      </c>
      <c r="I221" s="145" t="str">
        <f>IF(SP_NORTE!G225="","*",SP_NORTE!G225)</f>
        <v>ZIQ2</v>
      </c>
      <c r="J221" s="145" t="str">
        <f>IF(SP_NORTE!H225="","*",SP_NORTE!H225)</f>
        <v>ZIQ2</v>
      </c>
      <c r="K221" s="138" t="str">
        <f>IF(SP_NORTE!L225="","*",SP_NORTE!L225)</f>
        <v>ZRQ-ZQX</v>
      </c>
      <c r="L221" s="138" t="str">
        <f>IF(SP_NORTE!M225="","*",SP_NORTE!M225)</f>
        <v>139ZQX1</v>
      </c>
      <c r="M221" s="139">
        <f>IF(SP_NORTE!I225="","*",SP_NORTE!I225)</f>
        <v>70</v>
      </c>
      <c r="N221" s="144">
        <f>IF(SP_NORTE!J225="","*",SP_NORTE!J225)</f>
        <v>139.19999999999999</v>
      </c>
      <c r="O221" s="144">
        <f>IF(SP_NORTE!K225="","*",SP_NORTE!K225)</f>
        <v>135</v>
      </c>
      <c r="P221" s="143">
        <f>IF(SP_NORTE!N225="","*",SP_NORTE!N225)</f>
        <v>0.33333333333333331</v>
      </c>
      <c r="Q221" s="143">
        <f>IF(SP_NORTE!O225="","*",SP_NORTE!O225)</f>
        <v>6.25E-2</v>
      </c>
      <c r="R221" s="145" t="str">
        <f>IF(SP_NORTE!P225="","*",CONCATENATE(SP_NORTE!P225," ",SP_NORTE!Q225))</f>
        <v>360 M</v>
      </c>
      <c r="S221" s="145" t="str">
        <f>IF(SP_NORTE!U225="","*",SP_NORTE!U225)</f>
        <v>Antonioni</v>
      </c>
      <c r="T221" s="145" t="str">
        <f>IF(SP_NORTE!V225="","*",SP_NORTE!V225)</f>
        <v>Socaria mecanizada</v>
      </c>
      <c r="U221" s="136">
        <f ca="1">_xlfn.XLOOKUP(G221&amp;$U$2,BS_CONTROLE[CHAVE],BS_CONTROLE[Quantidade_11],"-")</f>
        <v>800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IF(SP_NORTE!X226="","*",SP_NORTE!X226)</f>
        <v>*</v>
      </c>
      <c r="B222" s="146" t="str">
        <f>IF(SP_NORTE!W226="","*",SP_NORTE!W226)</f>
        <v>*</v>
      </c>
      <c r="C222" s="146" t="str">
        <f>IF(SP_NORTE!Y226="","*",SP_NORTE!Y226)</f>
        <v>*</v>
      </c>
      <c r="D222" s="138" t="str">
        <f>IF(SP_NORTE!R226="","*",SP_NORTE!R226)</f>
        <v>-</v>
      </c>
      <c r="E222" s="138" t="str">
        <f>IF(SP_NORTE!S226="","*",SP_NORTE!S226)</f>
        <v>-</v>
      </c>
      <c r="F222" s="145" t="str">
        <f>IF(SP_NORTE!B226="","*",SP_NORTE!B226)</f>
        <v>*</v>
      </c>
      <c r="G222" s="145" t="str">
        <f>IF(SP_NORTE!D226="","*",SP_NORTE!D226)</f>
        <v>*</v>
      </c>
      <c r="H222" s="145" t="str">
        <f>IF(SP_NORTE!E226="","*",SP_NORTE!E226)</f>
        <v>*</v>
      </c>
      <c r="I222" s="145" t="str">
        <f>IF(SP_NORTE!G226="","*",SP_NORTE!G226)</f>
        <v>*</v>
      </c>
      <c r="J222" s="145" t="str">
        <f>IF(SP_NORTE!H226="","*",SP_NORTE!H226)</f>
        <v>*</v>
      </c>
      <c r="K222" s="138" t="str">
        <f>IF(SP_NORTE!L226="","*",SP_NORTE!L226)</f>
        <v>*</v>
      </c>
      <c r="L222" s="138" t="str">
        <f>IF(SP_NORTE!M226="","*",SP_NORTE!M226)</f>
        <v>*</v>
      </c>
      <c r="M222" s="139" t="str">
        <f>IF(SP_NORTE!I226="","*",SP_NORTE!I226)</f>
        <v>*</v>
      </c>
      <c r="N222" s="144" t="str">
        <f>IF(SP_NORTE!J226="","*",SP_NORTE!J226)</f>
        <v>*</v>
      </c>
      <c r="O222" s="144" t="str">
        <f>IF(SP_NORTE!K226="","*",SP_NORTE!K226)</f>
        <v>*</v>
      </c>
      <c r="P222" s="143" t="str">
        <f>IF(SP_NORTE!N226="","*",SP_NORTE!N226)</f>
        <v>*</v>
      </c>
      <c r="Q222" s="143" t="str">
        <f>IF(SP_NORTE!O226="","*",SP_NORTE!O226)</f>
        <v>*</v>
      </c>
      <c r="R222" s="145" t="str">
        <f>IF(SP_NORTE!P226="","*",CONCATENATE(SP_NORTE!P226," ",SP_NORTE!Q226))</f>
        <v>*</v>
      </c>
      <c r="S222" s="145" t="str">
        <f>IF(SP_NORTE!U226="","*",SP_NORTE!U226)</f>
        <v>*</v>
      </c>
      <c r="T222" s="145" t="str">
        <f>IF(SP_NORTE!V226="","*",SP_NORTE!V226)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IF(SP_NORTE!X227="","*",SP_NORTE!X227)</f>
        <v>*</v>
      </c>
      <c r="B223" s="146" t="str">
        <f>IF(SP_NORTE!W227="","*",SP_NORTE!W227)</f>
        <v>Oportunidade</v>
      </c>
      <c r="C223" s="146" t="str">
        <f>IF(SP_NORTE!Y227="","*",SP_NORTE!Y227)</f>
        <v>*</v>
      </c>
      <c r="D223" s="138" t="str">
        <f>IF(SP_NORTE!R227="","*",SP_NORTE!R227)</f>
        <v>SP NORTE</v>
      </c>
      <c r="E223" s="138" t="str">
        <f>IF(SP_NORTE!S227="","*",SP_NORTE!S227)</f>
        <v>TMI-ZEB</v>
      </c>
      <c r="F223" s="145">
        <f>IF(SP_NORTE!B227="","*",SP_NORTE!B227)</f>
        <v>46070</v>
      </c>
      <c r="G223" s="145" t="str">
        <f>IF(SP_NORTE!D227="","*",SP_NORTE!D227)</f>
        <v>W57</v>
      </c>
      <c r="H223" s="145" t="str">
        <f>IF(SP_NORTE!E227="","*",SP_NORTE!E227)</f>
        <v>PDM - DESCARGA - DORMENTE</v>
      </c>
      <c r="I223" s="145" t="str">
        <f>IF(SP_NORTE!G227="","*",SP_NORTE!G227)</f>
        <v>ZSF2</v>
      </c>
      <c r="J223" s="145" t="str">
        <f>IF(SP_NORTE!H227="","*",SP_NORTE!H227)</f>
        <v>ZSF2</v>
      </c>
      <c r="K223" s="138" t="str">
        <f>IF(SP_NORTE!L227="","*",SP_NORTE!L227)</f>
        <v>ZTF-ZSF</v>
      </c>
      <c r="L223" s="138" t="str">
        <f>IF(SP_NORTE!M227="","*",SP_NORTE!M227)</f>
        <v>ZTF415</v>
      </c>
      <c r="M223" s="139">
        <f>IF(SP_NORTE!I227="","*",SP_NORTE!I227)</f>
        <v>73</v>
      </c>
      <c r="N223" s="144">
        <f>IF(SP_NORTE!J227="","*",SP_NORTE!J227)</f>
        <v>411.84500000000003</v>
      </c>
      <c r="O223" s="144">
        <f>IF(SP_NORTE!K227="","*",SP_NORTE!K227)</f>
        <v>410.9</v>
      </c>
      <c r="P223" s="143">
        <f>IF(SP_NORTE!N227="","*",SP_NORTE!N227)</f>
        <v>0.41666666666666669</v>
      </c>
      <c r="Q223" s="143">
        <f>IF(SP_NORTE!O227="","*",SP_NORTE!O227)</f>
        <v>4.1666666666666664E-2</v>
      </c>
      <c r="R223" s="145" t="str">
        <f>IF(SP_NORTE!P227="","*",CONCATENATE(SP_NORTE!P227," ",SP_NORTE!Q227))</f>
        <v>500 Nº DE DORMENTES</v>
      </c>
      <c r="S223" s="145" t="str">
        <f>IF(SP_NORTE!U227="","*",SP_NORTE!U227)</f>
        <v xml:space="preserve">Ronaldo </v>
      </c>
      <c r="T223" s="145" t="str">
        <f>IF(SP_NORTE!V227="","*",SP_NORTE!V227)</f>
        <v>Descarga de dormentes - Considerar 30 min de mnb em ZSF para dar o giro na composição</v>
      </c>
      <c r="U223" s="136">
        <f ca="1">_xlfn.XLOOKUP(G223&amp;$U$2,BS_CONTROLE[CHAVE],BS_CONTROLE[Quantidade_11],"-")</f>
        <v>966</v>
      </c>
      <c r="V223" s="136">
        <f ca="1">_xlfn.XLOOKUP(G223&amp;$V$2,BS_CONTROLE[CHAVE],BS_CONTROLE[Quantidade_11],"-")</f>
        <v>0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IF(SP_NORTE!X228="","*",SP_NORTE!X228)</f>
        <v>*</v>
      </c>
      <c r="B224" s="146" t="str">
        <f>IF(SP_NORTE!W228="","*",SP_NORTE!W228)</f>
        <v>Contrato</v>
      </c>
      <c r="C224" s="146" t="str">
        <f>IF(SP_NORTE!Y228="","*",SP_NORTE!Y228)</f>
        <v>*</v>
      </c>
      <c r="D224" s="138" t="str">
        <f>IF(SP_NORTE!R228="","*",SP_NORTE!R228)</f>
        <v>SP NORTE</v>
      </c>
      <c r="E224" s="138" t="str">
        <f>IF(SP_NORTE!S228="","*",SP_NORTE!S228)</f>
        <v>TMI-ZEB</v>
      </c>
      <c r="F224" s="145">
        <f>IF(SP_NORTE!B228="","*",SP_NORTE!B228)</f>
        <v>46070</v>
      </c>
      <c r="G224" s="145" t="str">
        <f>IF(SP_NORTE!D228="","*",SP_NORTE!D228)</f>
        <v>V87</v>
      </c>
      <c r="H224" s="145" t="str">
        <f>IF(SP_NORTE!E228="","*",SP_NORTE!E228)</f>
        <v>MECANIZAÇÃO - SOCADORA</v>
      </c>
      <c r="I224" s="145" t="str">
        <f>IF(SP_NORTE!G228="","*",SP_NORTE!G228)</f>
        <v>ZDP2</v>
      </c>
      <c r="J224" s="145" t="str">
        <f>IF(SP_NORTE!H228="","*",SP_NORTE!H228)</f>
        <v>ZDP2</v>
      </c>
      <c r="K224" s="138" t="str">
        <f>IF(SP_NORTE!L228="","*",SP_NORTE!L228)</f>
        <v>ZKY-ZZM</v>
      </c>
      <c r="L224" s="138">
        <f>IF(SP_NORTE!M228="","*",SP_NORTE!M228)</f>
        <v>282286</v>
      </c>
      <c r="M224" s="139">
        <f>IF(SP_NORTE!I228="","*",SP_NORTE!I228)</f>
        <v>73</v>
      </c>
      <c r="N224" s="144">
        <f>IF(SP_NORTE!J228="","*",SP_NORTE!J228)</f>
        <v>286</v>
      </c>
      <c r="O224" s="144">
        <f>IF(SP_NORTE!K228="","*",SP_NORTE!K228)</f>
        <v>286</v>
      </c>
      <c r="P224" s="143">
        <f>IF(SP_NORTE!N228="","*",SP_NORTE!N228)</f>
        <v>0.35416666666666669</v>
      </c>
      <c r="Q224" s="143">
        <f>IF(SP_NORTE!O228="","*",SP_NORTE!O228)</f>
        <v>0.125</v>
      </c>
      <c r="R224" s="145" t="str">
        <f>IF(SP_NORTE!P228="","*",CONCATENATE(SP_NORTE!P228," ",SP_NORTE!Q228))</f>
        <v>1530 M</v>
      </c>
      <c r="S224" s="145" t="str">
        <f>IF(SP_NORTE!U228="","*",SP_NORTE!U228)</f>
        <v>Antonioni</v>
      </c>
      <c r="T224" s="145" t="str">
        <f>IF(SP_NORTE!V228="","*",SP_NORTE!V228)</f>
        <v>Socaria mecanizada</v>
      </c>
      <c r="U224" s="136">
        <f ca="1">_xlfn.XLOOKUP(G224&amp;$U$2,BS_CONTROLE[CHAVE],BS_CONTROLE[Quantidade_11],"-")</f>
        <v>680</v>
      </c>
      <c r="V224" s="136">
        <f ca="1">_xlfn.XLOOKUP(G224&amp;$V$2,BS_CONTROLE[CHAVE],BS_CONTROLE[Quantidade_11],"-")</f>
        <v>0</v>
      </c>
      <c r="W224" s="136">
        <f ca="1">_xlfn.XLOOKUP(G224&amp;$W$2,BS_CONTROLE[CHAVE],BS_CONTROLE[Quantidade_11],"-")</f>
        <v>0</v>
      </c>
    </row>
    <row r="225" spans="1:23" hidden="1">
      <c r="A225" s="146" t="str">
        <f>IF(SP_NORTE!X229="","*",SP_NORTE!X229)</f>
        <v>*</v>
      </c>
      <c r="B225" s="146" t="str">
        <f>IF(SP_NORTE!W229="","*",SP_NORTE!W229)</f>
        <v>*</v>
      </c>
      <c r="C225" s="146" t="str">
        <f>IF(SP_NORTE!Y229="","*",SP_NORTE!Y229)</f>
        <v>*</v>
      </c>
      <c r="D225" s="138" t="str">
        <f>IF(SP_NORTE!R229="","*",SP_NORTE!R229)</f>
        <v>-</v>
      </c>
      <c r="E225" s="138" t="str">
        <f>IF(SP_NORTE!S229="","*",SP_NORTE!S229)</f>
        <v>-</v>
      </c>
      <c r="F225" s="145" t="str">
        <f>IF(SP_NORTE!B229="","*",SP_NORTE!B229)</f>
        <v>*</v>
      </c>
      <c r="G225" s="145" t="str">
        <f>IF(SP_NORTE!D229="","*",SP_NORTE!D229)</f>
        <v>*</v>
      </c>
      <c r="H225" s="145" t="str">
        <f>IF(SP_NORTE!E229="","*",SP_NORTE!E229)</f>
        <v>*</v>
      </c>
      <c r="I225" s="145" t="str">
        <f>IF(SP_NORTE!G229="","*",SP_NORTE!G229)</f>
        <v>*</v>
      </c>
      <c r="J225" s="145" t="str">
        <f>IF(SP_NORTE!H229="","*",SP_NORTE!H229)</f>
        <v>*</v>
      </c>
      <c r="K225" s="138" t="str">
        <f>IF(SP_NORTE!L229="","*",SP_NORTE!L229)</f>
        <v>-</v>
      </c>
      <c r="L225" s="138" t="str">
        <f>IF(SP_NORTE!M229="","*",SP_NORTE!M229)</f>
        <v>-</v>
      </c>
      <c r="M225" s="139" t="str">
        <f>IF(SP_NORTE!I229="","*",SP_NORTE!I229)</f>
        <v>*</v>
      </c>
      <c r="N225" s="144" t="str">
        <f>IF(SP_NORTE!J229="","*",SP_NORTE!J229)</f>
        <v>*</v>
      </c>
      <c r="O225" s="144" t="str">
        <f>IF(SP_NORTE!K229="","*",SP_NORTE!K229)</f>
        <v>*</v>
      </c>
      <c r="P225" s="143" t="str">
        <f>IF(SP_NORTE!N229="","*",SP_NORTE!N229)</f>
        <v>*</v>
      </c>
      <c r="Q225" s="143" t="str">
        <f>IF(SP_NORTE!O229="","*",SP_NORTE!O229)</f>
        <v>*</v>
      </c>
      <c r="R225" s="145" t="str">
        <f>IF(SP_NORTE!P229="","*",CONCATENATE(SP_NORTE!P229," ",SP_NORTE!Q229))</f>
        <v>*</v>
      </c>
      <c r="S225" s="145" t="str">
        <f>IF(SP_NORTE!U229="","*",SP_NORTE!U229)</f>
        <v>*</v>
      </c>
      <c r="T225" s="145" t="str">
        <f>IF(SP_NORTE!V229="","*",SP_NORTE!V229)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IF(SP_NORTE!X230="","*",SP_NORTE!X230)</f>
        <v>*</v>
      </c>
      <c r="B226" s="146" t="str">
        <f>IF(SP_NORTE!W230="","*",SP_NORTE!W230)</f>
        <v>Oportunidade</v>
      </c>
      <c r="C226" s="146" t="str">
        <f>IF(SP_NORTE!Y230="","*",SP_NORTE!Y230)</f>
        <v>*</v>
      </c>
      <c r="D226" s="138" t="str">
        <f>IF(SP_NORTE!R230="","*",SP_NORTE!R230)</f>
        <v>SP NORTE</v>
      </c>
      <c r="E226" s="138" t="str">
        <f>IF(SP_NORTE!S230="","*",SP_NORTE!S230)</f>
        <v>ZEB-ZCZ</v>
      </c>
      <c r="F226" s="145">
        <f>IF(SP_NORTE!B230="","*",SP_NORTE!B230)</f>
        <v>46070</v>
      </c>
      <c r="G226" s="145" t="str">
        <f>IF(SP_NORTE!D230="","*",SP_NORTE!D230)</f>
        <v>V19</v>
      </c>
      <c r="H226" s="145" t="str">
        <f>IF(SP_NORTE!E230="","*",SP_NORTE!E230)</f>
        <v>VARRIÇÃO</v>
      </c>
      <c r="I226" s="145" t="str">
        <f>IF(SP_NORTE!G230="","*",SP_NORTE!G230)</f>
        <v>ZEH2</v>
      </c>
      <c r="J226" s="145" t="str">
        <f>IF(SP_NORTE!H230="","*",SP_NORTE!H230)</f>
        <v>ZEH2</v>
      </c>
      <c r="K226" s="138" t="str">
        <f>IF(SP_NORTE!L230="","*",SP_NORTE!L230)</f>
        <v>ZEH-ZRU</v>
      </c>
      <c r="L226" s="138">
        <f>IF(SP_NORTE!M230="","*",SP_NORTE!M230)</f>
        <v>199203</v>
      </c>
      <c r="M226" s="139">
        <f>IF(SP_NORTE!I230="","*",SP_NORTE!I230)</f>
        <v>73</v>
      </c>
      <c r="N226" s="144">
        <f>IF(SP_NORTE!J230="","*",SP_NORTE!J230)</f>
        <v>200</v>
      </c>
      <c r="O226" s="144" t="str">
        <f>IF(SP_NORTE!K230="","*",SP_NORTE!K230)</f>
        <v>-</v>
      </c>
      <c r="P226" s="143">
        <f>IF(SP_NORTE!N230="","*",SP_NORTE!N230)</f>
        <v>0.375</v>
      </c>
      <c r="Q226" s="143">
        <f>IF(SP_NORTE!O230="","*",SP_NORTE!O230)</f>
        <v>8.3333333333333329E-2</v>
      </c>
      <c r="R226" s="145" t="str">
        <f>IF(SP_NORTE!P230="","*",CONCATENATE(SP_NORTE!P230," ",SP_NORTE!Q230))</f>
        <v>500 M</v>
      </c>
      <c r="S226" s="145" t="str">
        <f>IF(SP_NORTE!U230="","*",SP_NORTE!U230)</f>
        <v>Antonioni</v>
      </c>
      <c r="T226" s="145" t="str">
        <f>IF(SP_NORTE!V230="","*",SP_NORTE!V230)</f>
        <v xml:space="preserve">Varrição </v>
      </c>
      <c r="U226" s="136">
        <f ca="1">_xlfn.XLOOKUP(G226&amp;$U$2,BS_CONTROLE[CHAVE],BS_CONTROLE[Quantidade_11],"-")</f>
        <v>1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IF(SP_NORTE!X231="","*",SP_NORTE!X231)</f>
        <v>*</v>
      </c>
      <c r="B227" s="146" t="str">
        <f>IF(SP_NORTE!W231="","*",SP_NORTE!W231)</f>
        <v>Contrato</v>
      </c>
      <c r="C227" s="146" t="str">
        <f>IF(SP_NORTE!Y231="","*",SP_NORTE!Y231)</f>
        <v>*</v>
      </c>
      <c r="D227" s="138" t="str">
        <f>IF(SP_NORTE!R231="","*",SP_NORTE!R231)</f>
        <v>SP NORTE</v>
      </c>
      <c r="E227" s="138" t="str">
        <f>IF(SP_NORTE!S231="","*",SP_NORTE!S231)</f>
        <v>ZEB-ZCZ</v>
      </c>
      <c r="F227" s="145">
        <f>IF(SP_NORTE!B231="","*",SP_NORTE!B231)</f>
        <v>46070</v>
      </c>
      <c r="G227" s="145" t="str">
        <f>IF(SP_NORTE!D231="","*",SP_NORTE!D231)</f>
        <v>V88</v>
      </c>
      <c r="H227" s="145" t="str">
        <f>IF(SP_NORTE!E231="","*",SP_NORTE!E231)</f>
        <v>MECANIZAÇÃO - SOCADORA</v>
      </c>
      <c r="I227" s="145" t="str">
        <f>IF(SP_NORTE!G231="","*",SP_NORTE!G231)</f>
        <v>ZPN2</v>
      </c>
      <c r="J227" s="145" t="str">
        <f>IF(SP_NORTE!H231="","*",SP_NORTE!H231)</f>
        <v>ZPN2</v>
      </c>
      <c r="K227" s="138" t="str">
        <f>IF(SP_NORTE!L231="","*",SP_NORTE!L231)</f>
        <v>ZCV-ZCT</v>
      </c>
      <c r="L227" s="138" t="str">
        <f>IF(SP_NORTE!M231="","*",SP_NORTE!M231)</f>
        <v>152ZCT</v>
      </c>
      <c r="M227" s="139">
        <f>IF(SP_NORTE!I231="","*",SP_NORTE!I231)</f>
        <v>73</v>
      </c>
      <c r="N227" s="144">
        <f>IF(SP_NORTE!J231="","*",SP_NORTE!J231)</f>
        <v>153.80000000000001</v>
      </c>
      <c r="O227" s="144">
        <f>IF(SP_NORTE!K231="","*",SP_NORTE!K231)</f>
        <v>151</v>
      </c>
      <c r="P227" s="143">
        <f>IF(SP_NORTE!N231="","*",SP_NORTE!N231)</f>
        <v>0.375</v>
      </c>
      <c r="Q227" s="143">
        <f>IF(SP_NORTE!O231="","*",SP_NORTE!O231)</f>
        <v>0.125</v>
      </c>
      <c r="R227" s="145" t="str">
        <f>IF(SP_NORTE!P231="","*",CONCATENATE(SP_NORTE!P231," ",SP_NORTE!Q231))</f>
        <v>755 M</v>
      </c>
      <c r="S227" s="145" t="str">
        <f>IF(SP_NORTE!U231="","*",SP_NORTE!U231)</f>
        <v>Antonioni</v>
      </c>
      <c r="T227" s="145" t="str">
        <f>IF(SP_NORTE!V231="","*",SP_NORTE!V231)</f>
        <v>Socaria mecanizada</v>
      </c>
      <c r="U227" s="136">
        <f ca="1">_xlfn.XLOOKUP(G227&amp;$U$2,BS_CONTROLE[CHAVE],BS_CONTROLE[Quantidade_11],"-")</f>
        <v>1400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IF(SP_NORTE!X232="","*",SP_NORTE!X232)</f>
        <v>*</v>
      </c>
      <c r="B228" s="146" t="str">
        <f>IF(SP_NORTE!W232="","*",SP_NORTE!W232)</f>
        <v>Oportunidade</v>
      </c>
      <c r="C228" s="146" t="str">
        <f>IF(SP_NORTE!Y232="","*",SP_NORTE!Y232)</f>
        <v>*</v>
      </c>
      <c r="D228" s="138" t="str">
        <f>IF(SP_NORTE!R232="","*",SP_NORTE!R232)</f>
        <v>SP NORTE</v>
      </c>
      <c r="E228" s="138" t="str">
        <f>IF(SP_NORTE!S232="","*",SP_NORTE!S232)</f>
        <v>ZEB-ZCZ</v>
      </c>
      <c r="F228" s="145">
        <f>IF(SP_NORTE!B232="","*",SP_NORTE!B232)</f>
        <v>46070</v>
      </c>
      <c r="G228" s="145" t="str">
        <f>IF(SP_NORTE!D232="","*",SP_NORTE!D232)</f>
        <v>PEDRO (TP-696)</v>
      </c>
      <c r="H228" s="145" t="str">
        <f>IF(SP_NORTE!E232="","*",SP_NORTE!E232)</f>
        <v>PDM - SOLDA</v>
      </c>
      <c r="I228" s="145" t="str">
        <f>IF(SP_NORTE!G232="","*",SP_NORTE!G232)</f>
        <v>-</v>
      </c>
      <c r="J228" s="145" t="str">
        <f>IF(SP_NORTE!H232="","*",SP_NORTE!H232)</f>
        <v>-</v>
      </c>
      <c r="K228" s="138" t="str">
        <f>IF(SP_NORTE!L232="","*",SP_NORTE!L232)</f>
        <v>ZCZ-ZZF</v>
      </c>
      <c r="L228" s="138" t="str">
        <f>IF(SP_NORTE!M232="","*",SP_NORTE!M232)</f>
        <v>101ZZF</v>
      </c>
      <c r="M228" s="139">
        <f>IF(SP_NORTE!I232="","*",SP_NORTE!I232)</f>
        <v>73</v>
      </c>
      <c r="N228" s="144">
        <f>IF(SP_NORTE!J232="","*",SP_NORTE!J232)</f>
        <v>102.2</v>
      </c>
      <c r="O228" s="144" t="str">
        <f>IF(SP_NORTE!K232="","*",SP_NORTE!K232)</f>
        <v>-</v>
      </c>
      <c r="P228" s="143">
        <f>IF(SP_NORTE!N232="","*",SP_NORTE!N232)</f>
        <v>0.375</v>
      </c>
      <c r="Q228" s="143">
        <f>IF(SP_NORTE!O232="","*",SP_NORTE!O232)</f>
        <v>6.25E-2</v>
      </c>
      <c r="R228" s="145" t="str">
        <f>IF(SP_NORTE!P232="","*",CONCATENATE(SP_NORTE!P232," ",SP_NORTE!Q232))</f>
        <v>1 Nº DE SOLDA</v>
      </c>
      <c r="S228" s="145" t="str">
        <f>IF(SP_NORTE!U232="","*",SP_NORTE!U232)</f>
        <v>Pedro</v>
      </c>
      <c r="T228" s="145" t="str">
        <f>IF(SP_NORTE!V232="","*",SP_NORTE!V232)</f>
        <v>Execução de solda - Condicionado à temperatura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IF(SP_NORTE!X233="","*",SP_NORTE!X233)</f>
        <v>*</v>
      </c>
      <c r="B229" s="146" t="str">
        <f>IF(SP_NORTE!W233="","*",SP_NORTE!W233)</f>
        <v>*</v>
      </c>
      <c r="C229" s="146" t="str">
        <f>IF(SP_NORTE!Y233="","*",SP_NORTE!Y233)</f>
        <v>*</v>
      </c>
      <c r="D229" s="138" t="str">
        <f>IF(SP_NORTE!R233="","*",SP_NORTE!R233)</f>
        <v>-</v>
      </c>
      <c r="E229" s="138" t="str">
        <f>IF(SP_NORTE!S233="","*",SP_NORTE!S233)</f>
        <v>-</v>
      </c>
      <c r="F229" s="145" t="str">
        <f>IF(SP_NORTE!B233="","*",SP_NORTE!B233)</f>
        <v>*</v>
      </c>
      <c r="G229" s="145" t="str">
        <f>IF(SP_NORTE!D233="","*",SP_NORTE!D233)</f>
        <v>*</v>
      </c>
      <c r="H229" s="145" t="str">
        <f>IF(SP_NORTE!E233="","*",SP_NORTE!E233)</f>
        <v>*</v>
      </c>
      <c r="I229" s="145" t="str">
        <f>IF(SP_NORTE!G233="","*",SP_NORTE!G233)</f>
        <v>*</v>
      </c>
      <c r="J229" s="145" t="str">
        <f>IF(SP_NORTE!H233="","*",SP_NORTE!H233)</f>
        <v>*</v>
      </c>
      <c r="K229" s="138" t="str">
        <f>IF(SP_NORTE!L233="","*",SP_NORTE!L233)</f>
        <v>-</v>
      </c>
      <c r="L229" s="138" t="str">
        <f>IF(SP_NORTE!M233="","*",SP_NORTE!M233)</f>
        <v>-</v>
      </c>
      <c r="M229" s="139" t="str">
        <f>IF(SP_NORTE!I233="","*",SP_NORTE!I233)</f>
        <v>*</v>
      </c>
      <c r="N229" s="144" t="str">
        <f>IF(SP_NORTE!J233="","*",SP_NORTE!J233)</f>
        <v>*</v>
      </c>
      <c r="O229" s="144" t="str">
        <f>IF(SP_NORTE!K233="","*",SP_NORTE!K233)</f>
        <v>*</v>
      </c>
      <c r="P229" s="143" t="str">
        <f>IF(SP_NORTE!N233="","*",SP_NORTE!N233)</f>
        <v>*</v>
      </c>
      <c r="Q229" s="143" t="str">
        <f>IF(SP_NORTE!O233="","*",SP_NORTE!O233)</f>
        <v>*</v>
      </c>
      <c r="R229" s="145" t="str">
        <f>IF(SP_NORTE!P233="","*",CONCATENATE(SP_NORTE!P233," ",SP_NORTE!Q233))</f>
        <v>*</v>
      </c>
      <c r="S229" s="145" t="str">
        <f>IF(SP_NORTE!U233="","*",SP_NORTE!U233)</f>
        <v>*</v>
      </c>
      <c r="T229" s="145" t="str">
        <f>IF(SP_NORTE!V233="","*",SP_NORTE!V233)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IF(SP_NORTE!X234="","*",SP_NORTE!X234)</f>
        <v>*</v>
      </c>
      <c r="B230" s="146" t="str">
        <f>IF(SP_NORTE!W234="","*",SP_NORTE!W234)</f>
        <v>*</v>
      </c>
      <c r="C230" s="146" t="str">
        <f>IF(SP_NORTE!Y234="","*",SP_NORTE!Y234)</f>
        <v>*</v>
      </c>
      <c r="D230" s="138" t="str">
        <f>IF(SP_NORTE!R234="","*",SP_NORTE!R234)</f>
        <v>-</v>
      </c>
      <c r="E230" s="138" t="str">
        <f>IF(SP_NORTE!S234="","*",SP_NORTE!S234)</f>
        <v>-</v>
      </c>
      <c r="F230" s="145" t="str">
        <f>IF(SP_NORTE!B234="","*",SP_NORTE!B234)</f>
        <v>*</v>
      </c>
      <c r="G230" s="145" t="str">
        <f>IF(SP_NORTE!D234="","*",SP_NORTE!D234)</f>
        <v>*</v>
      </c>
      <c r="H230" s="145" t="str">
        <f>IF(SP_NORTE!E234="","*",SP_NORTE!E234)</f>
        <v>*</v>
      </c>
      <c r="I230" s="145" t="str">
        <f>IF(SP_NORTE!G234="","*",SP_NORTE!G234)</f>
        <v>*</v>
      </c>
      <c r="J230" s="145" t="str">
        <f>IF(SP_NORTE!H234="","*",SP_NORTE!H234)</f>
        <v>*</v>
      </c>
      <c r="K230" s="138" t="str">
        <f>IF(SP_NORTE!L234="","*",SP_NORTE!L234)</f>
        <v>-</v>
      </c>
      <c r="L230" s="138" t="str">
        <f>IF(SP_NORTE!M234="","*",SP_NORTE!M234)</f>
        <v>-</v>
      </c>
      <c r="M230" s="139" t="str">
        <f>IF(SP_NORTE!I234="","*",SP_NORTE!I234)</f>
        <v>*</v>
      </c>
      <c r="N230" s="144" t="str">
        <f>IF(SP_NORTE!J234="","*",SP_NORTE!J234)</f>
        <v>*</v>
      </c>
      <c r="O230" s="144" t="str">
        <f>IF(SP_NORTE!K234="","*",SP_NORTE!K234)</f>
        <v>*</v>
      </c>
      <c r="P230" s="143" t="str">
        <f>IF(SP_NORTE!N234="","*",SP_NORTE!N234)</f>
        <v>*</v>
      </c>
      <c r="Q230" s="143" t="str">
        <f>IF(SP_NORTE!O234="","*",SP_NORTE!O234)</f>
        <v>*</v>
      </c>
      <c r="R230" s="145" t="str">
        <f>IF(SP_NORTE!P234="","*",CONCATENATE(SP_NORTE!P234," ",SP_NORTE!Q234))</f>
        <v>*</v>
      </c>
      <c r="S230" s="145" t="str">
        <f>IF(SP_NORTE!U234="","*",SP_NORTE!U234)</f>
        <v>*</v>
      </c>
      <c r="T230" s="145" t="str">
        <f>IF(SP_NORTE!V234="","*",SP_NORTE!V234)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IF(SP_NORTE!X235="","*",SP_NORTE!X235)</f>
        <v>*</v>
      </c>
      <c r="B231" s="146" t="str">
        <f>IF(SP_NORTE!W235="","*",SP_NORTE!W235)</f>
        <v>Contrato</v>
      </c>
      <c r="C231" s="146" t="str">
        <f>IF(SP_NORTE!Y235="","*",SP_NORTE!Y235)</f>
        <v>*</v>
      </c>
      <c r="D231" s="138" t="str">
        <f>IF(SP_NORTE!R235="","*",SP_NORTE!R235)</f>
        <v>SP NORTE</v>
      </c>
      <c r="E231" s="138" t="str">
        <f>IF(SP_NORTE!S235="","*",SP_NORTE!S235)</f>
        <v>ZCZ-ZTI</v>
      </c>
      <c r="F231" s="145">
        <f>IF(SP_NORTE!B235="","*",SP_NORTE!B235)</f>
        <v>46070</v>
      </c>
      <c r="G231" s="145" t="str">
        <f>IF(SP_NORTE!D235="","*",SP_NORTE!D235)</f>
        <v>MOD SPN</v>
      </c>
      <c r="H231" s="145" t="str">
        <f>IF(SP_NORTE!E235="","*",SP_NORTE!E235)</f>
        <v>BLOCO</v>
      </c>
      <c r="I231" s="145" t="str">
        <f>IF(SP_NORTE!G235="","*",SP_NORTE!G235)</f>
        <v>-</v>
      </c>
      <c r="J231" s="145" t="str">
        <f>IF(SP_NORTE!H235="","*",SP_NORTE!H235)</f>
        <v>-</v>
      </c>
      <c r="K231" s="138" t="str">
        <f>IF(SP_NORTE!L235="","*",SP_NORTE!L235)</f>
        <v>ZMA-ZDG</v>
      </c>
      <c r="L231" s="138" t="str">
        <f>IF(SP_NORTE!M235="","*",SP_NORTE!M235)</f>
        <v>K47ZDG/ZMAK47</v>
      </c>
      <c r="M231" s="139">
        <f>IF(SP_NORTE!I235="","*",SP_NORTE!I235)</f>
        <v>73</v>
      </c>
      <c r="N231" s="144">
        <f>IF(SP_NORTE!J235="","*",SP_NORTE!J235)</f>
        <v>43.1</v>
      </c>
      <c r="O231" s="144">
        <f>IF(SP_NORTE!K235="","*",SP_NORTE!K235)</f>
        <v>52</v>
      </c>
      <c r="P231" s="143">
        <f>IF(SP_NORTE!N235="","*",SP_NORTE!N235)</f>
        <v>0.375</v>
      </c>
      <c r="Q231" s="143">
        <f>IF(SP_NORTE!O235="","*",SP_NORTE!O235)</f>
        <v>0.16666666666666666</v>
      </c>
      <c r="R231" s="145" t="str">
        <f>IF(SP_NORTE!P235="","*",CONCATENATE(SP_NORTE!P235," ",SP_NORTE!Q235))</f>
        <v>1 BINÁRIO</v>
      </c>
      <c r="S231" s="145" t="str">
        <f>IF(SP_NORTE!U235="","*",SP_NORTE!U235)</f>
        <v>Luiz Granado</v>
      </c>
      <c r="T231" s="145" t="str">
        <f>IF(SP_NORTE!V235="","*",SP_NORTE!V235)</f>
        <v xml:space="preserve">Intervalo modernização 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6" t="str">
        <f>IF(SP_NORTE!X236="","*",SP_NORTE!X236)</f>
        <v>*</v>
      </c>
      <c r="B232" s="146" t="str">
        <f>IF(SP_NORTE!W236="","*",SP_NORTE!W236)</f>
        <v>Contrato</v>
      </c>
      <c r="C232" s="146" t="str">
        <f>IF(SP_NORTE!Y236="","*",SP_NORTE!Y236)</f>
        <v>*</v>
      </c>
      <c r="D232" s="138" t="str">
        <f>IF(SP_NORTE!R236="","*",SP_NORTE!R236)</f>
        <v>SP NORTE</v>
      </c>
      <c r="E232" s="138" t="str">
        <f>IF(SP_NORTE!S236="","*",SP_NORTE!S236)</f>
        <v>ZCZ-ZTI</v>
      </c>
      <c r="F232" s="145">
        <f>IF(SP_NORTE!B236="","*",SP_NORTE!B236)</f>
        <v>46070</v>
      </c>
      <c r="G232" s="145" t="str">
        <f>IF(SP_NORTE!D236="","*",SP_NORTE!D236)</f>
        <v>V40</v>
      </c>
      <c r="H232" s="145" t="str">
        <f>IF(SP_NORTE!E236="","*",SP_NORTE!E236)</f>
        <v>MODERNIZAÇÃO - SOCADORA</v>
      </c>
      <c r="I232" s="145" t="str">
        <f>IF(SP_NORTE!G236="","*",SP_NORTE!G236)</f>
        <v>K58K592</v>
      </c>
      <c r="J232" s="145" t="str">
        <f>IF(SP_NORTE!H236="","*",SP_NORTE!H236)</f>
        <v>K58K592</v>
      </c>
      <c r="K232" s="138" t="str">
        <f>IF(SP_NORTE!L236="","*",SP_NORTE!L236)</f>
        <v>ZMA-ZDG</v>
      </c>
      <c r="L232" s="138" t="str">
        <f>IF(SP_NORTE!M236="","*",SP_NORTE!M236)</f>
        <v>K47ZDG/ZMAK47</v>
      </c>
      <c r="M232" s="139">
        <f>IF(SP_NORTE!I236="","*",SP_NORTE!I236)</f>
        <v>73</v>
      </c>
      <c r="N232" s="144">
        <f>IF(SP_NORTE!J236="","*",SP_NORTE!J236)</f>
        <v>43.1</v>
      </c>
      <c r="O232" s="144">
        <f>IF(SP_NORTE!K236="","*",SP_NORTE!K236)</f>
        <v>52</v>
      </c>
      <c r="P232" s="143">
        <f>IF(SP_NORTE!N236="","*",SP_NORTE!N236)</f>
        <v>0.33333333333333331</v>
      </c>
      <c r="Q232" s="143">
        <f>IF(SP_NORTE!O236="","*",SP_NORTE!O236)</f>
        <v>6.9444444444444447E-4</v>
      </c>
      <c r="R232" s="145" t="str">
        <f>IF(SP_NORTE!P236="","*",CONCATENATE(SP_NORTE!P236," ",SP_NORTE!Q236))</f>
        <v>896 M</v>
      </c>
      <c r="S232" s="145" t="str">
        <f>IF(SP_NORTE!U236="","*",SP_NORTE!U236)</f>
        <v>Luiz Granado</v>
      </c>
      <c r="T232" s="145" t="str">
        <f>IF(SP_NORTE!V236="","*",SP_NORTE!V236)</f>
        <v>Socaria mecanizada</v>
      </c>
      <c r="U232" s="136">
        <f ca="1">_xlfn.XLOOKUP(G232&amp;$U$2,BS_CONTROLE[CHAVE],BS_CONTROLE[Quantidade_11],"-")</f>
        <v>1070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IF(SP_NORTE!X237="","*",SP_NORTE!X237)</f>
        <v>*</v>
      </c>
      <c r="B233" s="146" t="str">
        <f>IF(SP_NORTE!W237="","*",SP_NORTE!W237)</f>
        <v>Contrato</v>
      </c>
      <c r="C233" s="146" t="str">
        <f>IF(SP_NORTE!Y237="","*",SP_NORTE!Y237)</f>
        <v>*</v>
      </c>
      <c r="D233" s="138" t="str">
        <f>IF(SP_NORTE!R237="","*",SP_NORTE!R237)</f>
        <v>SP NORTE</v>
      </c>
      <c r="E233" s="138" t="str">
        <f>IF(SP_NORTE!S237="","*",SP_NORTE!S237)</f>
        <v>ZCZ-ZTI</v>
      </c>
      <c r="F233" s="145">
        <f>IF(SP_NORTE!B237="","*",SP_NORTE!B237)</f>
        <v>46070</v>
      </c>
      <c r="G233" s="145" t="str">
        <f>IF(SP_NORTE!D237="","*",SP_NORTE!D237)</f>
        <v>MAURO TP-868)</v>
      </c>
      <c r="H233" s="145" t="str">
        <f>IF(SP_NORTE!E237="","*",SP_NORTE!E237)</f>
        <v>MODERNIZAÇÃO - SOLDA</v>
      </c>
      <c r="I233" s="145" t="str">
        <f>IF(SP_NORTE!G237="","*",SP_NORTE!G237)</f>
        <v>-</v>
      </c>
      <c r="J233" s="145" t="str">
        <f>IF(SP_NORTE!H237="","*",SP_NORTE!H237)</f>
        <v>-</v>
      </c>
      <c r="K233" s="138" t="str">
        <f>IF(SP_NORTE!L237="","*",SP_NORTE!L237)</f>
        <v>ZMA-ZDG</v>
      </c>
      <c r="L233" s="138" t="str">
        <f>IF(SP_NORTE!M237="","*",SP_NORTE!M237)</f>
        <v>ZMAK47</v>
      </c>
      <c r="M233" s="139">
        <f>IF(SP_NORTE!I237="","*",SP_NORTE!I237)</f>
        <v>73</v>
      </c>
      <c r="N233" s="144">
        <f>IF(SP_NORTE!J237="","*",SP_NORTE!J237)</f>
        <v>45.249000000000002</v>
      </c>
      <c r="O233" s="144" t="str">
        <f>IF(SP_NORTE!K237="","*",SP_NORTE!K237)</f>
        <v>-</v>
      </c>
      <c r="P233" s="143">
        <f>IF(SP_NORTE!N237="","*",SP_NORTE!N237)</f>
        <v>0.375</v>
      </c>
      <c r="Q233" s="143">
        <f>IF(SP_NORTE!O237="","*",SP_NORTE!O237)</f>
        <v>6.9444444444444447E-4</v>
      </c>
      <c r="R233" s="145" t="str">
        <f>IF(SP_NORTE!P237="","*",CONCATENATE(SP_NORTE!P237," ",SP_NORTE!Q237))</f>
        <v>2 Nº DE SOLDA</v>
      </c>
      <c r="S233" s="145" t="str">
        <f>IF(SP_NORTE!U237="","*",SP_NORTE!U237)</f>
        <v xml:space="preserve">Mauro   </v>
      </c>
      <c r="T233" s="145" t="str">
        <f>IF(SP_NORTE!V237="","*",SP_NORTE!V237)</f>
        <v>Execução de solda - Condicionado à temperatura</v>
      </c>
      <c r="U233" s="136" t="str">
        <f ca="1">_xlfn.XLOOKUP(G233&amp;$U$2,BS_CONTROLE[CHAVE],BS_CONTROLE[Quantidade_11],"-")</f>
        <v>-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IF(SP_NORTE!X238="","*",SP_NORTE!X238)</f>
        <v>*</v>
      </c>
      <c r="B234" s="146" t="str">
        <f>IF(SP_NORTE!W238="","*",SP_NORTE!W238)</f>
        <v>Contrato</v>
      </c>
      <c r="C234" s="146" t="str">
        <f>IF(SP_NORTE!Y238="","*",SP_NORTE!Y238)</f>
        <v>*</v>
      </c>
      <c r="D234" s="138" t="str">
        <f>IF(SP_NORTE!R238="","*",SP_NORTE!R238)</f>
        <v>SP NORTE</v>
      </c>
      <c r="E234" s="138" t="str">
        <f>IF(SP_NORTE!S238="","*",SP_NORTE!S238)</f>
        <v>ZCZ-ZTI</v>
      </c>
      <c r="F234" s="145">
        <f>IF(SP_NORTE!B238="","*",SP_NORTE!B238)</f>
        <v>46070</v>
      </c>
      <c r="G234" s="145" t="str">
        <f>IF(SP_NORTE!D238="","*",SP_NORTE!D238)</f>
        <v>IGOR (TF-660)</v>
      </c>
      <c r="H234" s="145" t="str">
        <f>IF(SP_NORTE!E238="","*",SP_NORTE!E238)</f>
        <v>MODERNIZAÇÃO - SOLDA</v>
      </c>
      <c r="I234" s="145" t="str">
        <f>IF(SP_NORTE!G238="","*",SP_NORTE!G238)</f>
        <v>-</v>
      </c>
      <c r="J234" s="145" t="str">
        <f>IF(SP_NORTE!H238="","*",SP_NORTE!H238)</f>
        <v>-</v>
      </c>
      <c r="K234" s="138" t="str">
        <f>IF(SP_NORTE!L238="","*",SP_NORTE!L238)</f>
        <v>ZMA-ZDG</v>
      </c>
      <c r="L234" s="138" t="str">
        <f>IF(SP_NORTE!M238="","*",SP_NORTE!M238)</f>
        <v>ZMAK47</v>
      </c>
      <c r="M234" s="139">
        <f>IF(SP_NORTE!I238="","*",SP_NORTE!I238)</f>
        <v>73</v>
      </c>
      <c r="N234" s="144">
        <f>IF(SP_NORTE!J238="","*",SP_NORTE!J238)</f>
        <v>44.646999999999998</v>
      </c>
      <c r="O234" s="144" t="str">
        <f>IF(SP_NORTE!K238="","*",SP_NORTE!K238)</f>
        <v>-</v>
      </c>
      <c r="P234" s="143">
        <f>IF(SP_NORTE!N238="","*",SP_NORTE!N238)</f>
        <v>0.375</v>
      </c>
      <c r="Q234" s="143">
        <f>IF(SP_NORTE!O238="","*",SP_NORTE!O238)</f>
        <v>6.9444444444444447E-4</v>
      </c>
      <c r="R234" s="145" t="str">
        <f>IF(SP_NORTE!P238="","*",CONCATENATE(SP_NORTE!P238," ",SP_NORTE!Q238))</f>
        <v>2 Nº DE SOLDA</v>
      </c>
      <c r="S234" s="145" t="str">
        <f>IF(SP_NORTE!U238="","*",SP_NORTE!U238)</f>
        <v>Igor</v>
      </c>
      <c r="T234" s="145" t="str">
        <f>IF(SP_NORTE!V238="","*",SP_NORTE!V238)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IF(SP_NORTE!X239="","*",SP_NORTE!X239)</f>
        <v>*</v>
      </c>
      <c r="B235" s="146" t="str">
        <f>IF(SP_NORTE!W239="","*",SP_NORTE!W239)</f>
        <v>*</v>
      </c>
      <c r="C235" s="146" t="str">
        <f>IF(SP_NORTE!Y239="","*",SP_NORTE!Y239)</f>
        <v>*</v>
      </c>
      <c r="D235" s="138" t="str">
        <f>IF(SP_NORTE!R239="","*",SP_NORTE!R239)</f>
        <v>-</v>
      </c>
      <c r="E235" s="138" t="str">
        <f>IF(SP_NORTE!S239="","*",SP_NORTE!S239)</f>
        <v>-</v>
      </c>
      <c r="F235" s="145" t="str">
        <f>IF(SP_NORTE!B239="","*",SP_NORTE!B239)</f>
        <v>*</v>
      </c>
      <c r="G235" s="145" t="str">
        <f>IF(SP_NORTE!D239="","*",SP_NORTE!D239)</f>
        <v>*</v>
      </c>
      <c r="H235" s="145" t="str">
        <f>IF(SP_NORTE!E239="","*",SP_NORTE!E239)</f>
        <v>*</v>
      </c>
      <c r="I235" s="145" t="str">
        <f>IF(SP_NORTE!G239="","*",SP_NORTE!G239)</f>
        <v>*</v>
      </c>
      <c r="J235" s="145" t="str">
        <f>IF(SP_NORTE!H239="","*",SP_NORTE!H239)</f>
        <v>*</v>
      </c>
      <c r="K235" s="138" t="str">
        <f>IF(SP_NORTE!L239="","*",SP_NORTE!L239)</f>
        <v>-</v>
      </c>
      <c r="L235" s="138" t="str">
        <f>IF(SP_NORTE!M239="","*",SP_NORTE!M239)</f>
        <v>-</v>
      </c>
      <c r="M235" s="139" t="str">
        <f>IF(SP_NORTE!I239="","*",SP_NORTE!I239)</f>
        <v>*</v>
      </c>
      <c r="N235" s="144" t="str">
        <f>IF(SP_NORTE!J239="","*",SP_NORTE!J239)</f>
        <v>*</v>
      </c>
      <c r="O235" s="144" t="str">
        <f>IF(SP_NORTE!K239="","*",SP_NORTE!K239)</f>
        <v>*</v>
      </c>
      <c r="P235" s="143" t="str">
        <f>IF(SP_NORTE!N239="","*",SP_NORTE!N239)</f>
        <v>*</v>
      </c>
      <c r="Q235" s="143" t="str">
        <f>IF(SP_NORTE!O239="","*",SP_NORTE!O239)</f>
        <v>*</v>
      </c>
      <c r="R235" s="145" t="str">
        <f>IF(SP_NORTE!P239="","*",CONCATENATE(SP_NORTE!P239," ",SP_NORTE!Q239))</f>
        <v>*</v>
      </c>
      <c r="S235" s="145" t="str">
        <f>IF(SP_NORTE!U239="","*",SP_NORTE!U239)</f>
        <v>*</v>
      </c>
      <c r="T235" s="145" t="str">
        <f>IF(SP_NORTE!V239="","*",SP_NORTE!V239)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IF(SP_NORTE!X240="","*",SP_NORTE!X240)</f>
        <v>*</v>
      </c>
      <c r="B236" s="146" t="str">
        <f>IF(SP_NORTE!W240="","*",SP_NORTE!W240)</f>
        <v>*</v>
      </c>
      <c r="C236" s="146" t="str">
        <f>IF(SP_NORTE!Y240="","*",SP_NORTE!Y240)</f>
        <v>*</v>
      </c>
      <c r="D236" s="138" t="str">
        <f>IF(SP_NORTE!R240="","*",SP_NORTE!R240)</f>
        <v>-</v>
      </c>
      <c r="E236" s="138" t="str">
        <f>IF(SP_NORTE!S240="","*",SP_NORTE!S240)</f>
        <v>-</v>
      </c>
      <c r="F236" s="145" t="str">
        <f>IF(SP_NORTE!B240="","*",SP_NORTE!B240)</f>
        <v>*</v>
      </c>
      <c r="G236" s="145" t="str">
        <f>IF(SP_NORTE!D240="","*",SP_NORTE!D240)</f>
        <v>*</v>
      </c>
      <c r="H236" s="145" t="str">
        <f>IF(SP_NORTE!E240="","*",SP_NORTE!E240)</f>
        <v>*</v>
      </c>
      <c r="I236" s="145" t="str">
        <f>IF(SP_NORTE!G240="","*",SP_NORTE!G240)</f>
        <v>*</v>
      </c>
      <c r="J236" s="145" t="str">
        <f>IF(SP_NORTE!H240="","*",SP_NORTE!H240)</f>
        <v>*</v>
      </c>
      <c r="K236" s="138" t="str">
        <f>IF(SP_NORTE!L240="","*",SP_NORTE!L240)</f>
        <v>-</v>
      </c>
      <c r="L236" s="138" t="str">
        <f>IF(SP_NORTE!M240="","*",SP_NORTE!M240)</f>
        <v>-</v>
      </c>
      <c r="M236" s="139" t="str">
        <f>IF(SP_NORTE!I240="","*",SP_NORTE!I240)</f>
        <v>*</v>
      </c>
      <c r="N236" s="144" t="str">
        <f>IF(SP_NORTE!J240="","*",SP_NORTE!J240)</f>
        <v>*</v>
      </c>
      <c r="O236" s="144" t="str">
        <f>IF(SP_NORTE!K240="","*",SP_NORTE!K240)</f>
        <v>*</v>
      </c>
      <c r="P236" s="143" t="str">
        <f>IF(SP_NORTE!N240="","*",SP_NORTE!N240)</f>
        <v>*</v>
      </c>
      <c r="Q236" s="143" t="str">
        <f>IF(SP_NORTE!O240="","*",SP_NORTE!O240)</f>
        <v>*</v>
      </c>
      <c r="R236" s="145" t="str">
        <f>IF(SP_NORTE!P240="","*",CONCATENATE(SP_NORTE!P240," ",SP_NORTE!Q240))</f>
        <v>*</v>
      </c>
      <c r="S236" s="145" t="str">
        <f>IF(SP_NORTE!U240="","*",SP_NORTE!U240)</f>
        <v>*</v>
      </c>
      <c r="T236" s="145" t="str">
        <f>IF(SP_NORTE!V240="","*",SP_NORTE!V240)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IF(SP_NORTE!X241="","*",SP_NORTE!X241)</f>
        <v>*</v>
      </c>
      <c r="B237" s="146" t="str">
        <f>IF(SP_NORTE!W241="","*",SP_NORTE!W241)</f>
        <v>Oportunidade</v>
      </c>
      <c r="C237" s="146" t="str">
        <f>IF(SP_NORTE!Y241="","*",SP_NORTE!Y241)</f>
        <v>*</v>
      </c>
      <c r="D237" s="138" t="str">
        <f>IF(SP_NORTE!R241="","*",SP_NORTE!R241)</f>
        <v>SP NORTE</v>
      </c>
      <c r="E237" s="138" t="str">
        <f>IF(SP_NORTE!S241="","*",SP_NORTE!S241)</f>
        <v>ZCZ-ZTI</v>
      </c>
      <c r="F237" s="145">
        <f>IF(SP_NORTE!B241="","*",SP_NORTE!B241)</f>
        <v>46070</v>
      </c>
      <c r="G237" s="145" t="str">
        <f>IF(SP_NORTE!D241="","*",SP_NORTE!D241)</f>
        <v>ANTONIO (TF-681)</v>
      </c>
      <c r="H237" s="145" t="str">
        <f>IF(SP_NORTE!E241="","*",SP_NORTE!E241)</f>
        <v>PDM - SOLDA</v>
      </c>
      <c r="I237" s="145" t="str">
        <f>IF(SP_NORTE!G241="","*",SP_NORTE!G241)</f>
        <v>-</v>
      </c>
      <c r="J237" s="145" t="str">
        <f>IF(SP_NORTE!H241="","*",SP_NORTE!H241)</f>
        <v>-</v>
      </c>
      <c r="K237" s="138" t="str">
        <f>IF(SP_NORTE!L241="","*",SP_NORTE!L241)</f>
        <v>ZZR-ZDZ</v>
      </c>
      <c r="L237" s="138" t="str">
        <f>IF(SP_NORTE!M241="","*",SP_NORTE!M241)</f>
        <v>K18ZDZ</v>
      </c>
      <c r="M237" s="139">
        <f>IF(SP_NORTE!I241="","*",SP_NORTE!I241)</f>
        <v>73</v>
      </c>
      <c r="N237" s="144">
        <f>IF(SP_NORTE!J241="","*",SP_NORTE!J241)</f>
        <v>22.7</v>
      </c>
      <c r="O237" s="144" t="str">
        <f>IF(SP_NORTE!K241="","*",SP_NORTE!K241)</f>
        <v>-</v>
      </c>
      <c r="P237" s="143">
        <f>IF(SP_NORTE!N241="","*",SP_NORTE!N241)</f>
        <v>0.375</v>
      </c>
      <c r="Q237" s="143">
        <f>IF(SP_NORTE!O241="","*",SP_NORTE!O241)</f>
        <v>6.25E-2</v>
      </c>
      <c r="R237" s="145" t="str">
        <f>IF(SP_NORTE!P241="","*",CONCATENATE(SP_NORTE!P241," ",SP_NORTE!Q241))</f>
        <v>1 Nº DE SOLDA</v>
      </c>
      <c r="S237" s="145" t="str">
        <f>IF(SP_NORTE!U241="","*",SP_NORTE!U241)</f>
        <v>Antonio</v>
      </c>
      <c r="T237" s="145" t="str">
        <f>IF(SP_NORTE!V241="","*",SP_NORTE!V241)</f>
        <v>Execução de solda - Condicionado à temperatura</v>
      </c>
      <c r="U237" s="136" t="str">
        <f ca="1">_xlfn.XLOOKUP(G237&amp;$U$2,BS_CONTROLE[CHAVE],BS_CONTROLE[Quantidade_11],"-")</f>
        <v>-</v>
      </c>
      <c r="V237" s="136">
        <f ca="1">_xlfn.XLOOKUP(G237&amp;$V$2,BS_CONTROLE[CHAVE],BS_CONTROLE[Quantidade_11],"-")</f>
        <v>0</v>
      </c>
      <c r="W237" s="136">
        <f ca="1">_xlfn.XLOOKUP(G237&amp;$W$2,BS_CONTROLE[CHAVE],BS_CONTROLE[Quantidade_11],"-")</f>
        <v>0</v>
      </c>
    </row>
    <row r="238" spans="1:23" hidden="1">
      <c r="A238" s="146" t="str">
        <f>IF(SP_NORTE!X260="","*",SP_NORTE!X260)</f>
        <v>*</v>
      </c>
      <c r="B238" s="146" t="str">
        <f>IF(SP_NORTE!W260="","*",SP_NORTE!W260)</f>
        <v>*</v>
      </c>
      <c r="C238" s="146" t="str">
        <f>IF(SP_NORTE!Y260="","*",SP_NORTE!Y260)</f>
        <v>*</v>
      </c>
      <c r="D238" s="138" t="str">
        <f>IF(SP_NORTE!R260="","*",SP_NORTE!R260)</f>
        <v>-</v>
      </c>
      <c r="E238" s="138" t="str">
        <f>IF(SP_NORTE!S260="","*",SP_NORTE!S260)</f>
        <v>-</v>
      </c>
      <c r="F238" s="145" t="str">
        <f>IF(SP_NORTE!B260="","*",SP_NORTE!B260)</f>
        <v>*</v>
      </c>
      <c r="G238" s="145" t="str">
        <f>IF(SP_NORTE!D260="","*",SP_NORTE!D260)</f>
        <v>*</v>
      </c>
      <c r="H238" s="145" t="str">
        <f>IF(SP_NORTE!E260="","*",SP_NORTE!E260)</f>
        <v>*</v>
      </c>
      <c r="I238" s="145" t="str">
        <f>IF(SP_NORTE!G260="","*",SP_NORTE!G260)</f>
        <v>*</v>
      </c>
      <c r="J238" s="145" t="str">
        <f>IF(SP_NORTE!H260="","*",SP_NORTE!H260)</f>
        <v>*</v>
      </c>
      <c r="K238" s="138" t="str">
        <f>IF(SP_NORTE!L260="","*",SP_NORTE!L260)</f>
        <v>-</v>
      </c>
      <c r="L238" s="138" t="str">
        <f>IF(SP_NORTE!M260="","*",SP_NORTE!M260)</f>
        <v>-</v>
      </c>
      <c r="M238" s="139" t="str">
        <f>IF(SP_NORTE!I260="","*",SP_NORTE!I260)</f>
        <v>*</v>
      </c>
      <c r="N238" s="144" t="str">
        <f>IF(SP_NORTE!J260="","*",SP_NORTE!J260)</f>
        <v>*</v>
      </c>
      <c r="O238" s="144" t="str">
        <f>IF(SP_NORTE!K260="","*",SP_NORTE!K260)</f>
        <v>*</v>
      </c>
      <c r="P238" s="143" t="str">
        <f>IF(SP_NORTE!N260="","*",SP_NORTE!N260)</f>
        <v>*</v>
      </c>
      <c r="Q238" s="143" t="str">
        <f>IF(SP_NORTE!O260="","*",SP_NORTE!O260)</f>
        <v>*</v>
      </c>
      <c r="R238" s="145" t="str">
        <f>IF(SP_NORTE!P260="","*",CONCATENATE(SP_NORTE!P260," ",SP_NORTE!Q260))</f>
        <v>*</v>
      </c>
      <c r="S238" s="145" t="str">
        <f>IF(SP_NORTE!U260="","*",SP_NORTE!U260)</f>
        <v>*</v>
      </c>
      <c r="T238" s="145" t="str">
        <f>IF(SP_NORTE!V260="","*",SP_NORTE!V260)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IF(SP_NORTE!X261="","*",SP_NORTE!X261)</f>
        <v>*</v>
      </c>
      <c r="B239" s="146" t="str">
        <f>IF(SP_NORTE!W261="","*",SP_NORTE!W261)</f>
        <v>*</v>
      </c>
      <c r="C239" s="146" t="str">
        <f>IF(SP_NORTE!Y261="","*",SP_NORTE!Y261)</f>
        <v>*</v>
      </c>
      <c r="D239" s="138" t="str">
        <f>IF(SP_NORTE!R261="","*",SP_NORTE!R261)</f>
        <v>-</v>
      </c>
      <c r="E239" s="138" t="str">
        <f>IF(SP_NORTE!S261="","*",SP_NORTE!S261)</f>
        <v>-</v>
      </c>
      <c r="F239" s="145" t="str">
        <f>IF(SP_NORTE!B261="","*",SP_NORTE!B261)</f>
        <v>*</v>
      </c>
      <c r="G239" s="145" t="str">
        <f>IF(SP_NORTE!D261="","*",SP_NORTE!D261)</f>
        <v>*</v>
      </c>
      <c r="H239" s="145" t="str">
        <f>IF(SP_NORTE!E261="","*",SP_NORTE!E261)</f>
        <v>*</v>
      </c>
      <c r="I239" s="145" t="str">
        <f>IF(SP_NORTE!G261="","*",SP_NORTE!G261)</f>
        <v>*</v>
      </c>
      <c r="J239" s="145" t="str">
        <f>IF(SP_NORTE!H261="","*",SP_NORTE!H261)</f>
        <v>*</v>
      </c>
      <c r="K239" s="138" t="str">
        <f>IF(SP_NORTE!L261="","*",SP_NORTE!L261)</f>
        <v>-</v>
      </c>
      <c r="L239" s="138" t="str">
        <f>IF(SP_NORTE!M261="","*",SP_NORTE!M261)</f>
        <v>-</v>
      </c>
      <c r="M239" s="139" t="str">
        <f>IF(SP_NORTE!I261="","*",SP_NORTE!I261)</f>
        <v>*</v>
      </c>
      <c r="N239" s="144" t="str">
        <f>IF(SP_NORTE!J261="","*",SP_NORTE!J261)</f>
        <v>*</v>
      </c>
      <c r="O239" s="144" t="str">
        <f>IF(SP_NORTE!K261="","*",SP_NORTE!K261)</f>
        <v>*</v>
      </c>
      <c r="P239" s="143" t="str">
        <f>IF(SP_NORTE!N261="","*",SP_NORTE!N261)</f>
        <v>*</v>
      </c>
      <c r="Q239" s="143" t="str">
        <f>IF(SP_NORTE!O261="","*",SP_NORTE!O261)</f>
        <v>*</v>
      </c>
      <c r="R239" s="145" t="str">
        <f>IF(SP_NORTE!P261="","*",CONCATENATE(SP_NORTE!P261," ",SP_NORTE!Q261))</f>
        <v>*</v>
      </c>
      <c r="S239" s="145" t="str">
        <f>IF(SP_NORTE!U261="","*",SP_NORTE!U261)</f>
        <v>*</v>
      </c>
      <c r="T239" s="145" t="str">
        <f>IF(SP_NORTE!V261="","*",SP_NORTE!V261)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IF(SP_NORTE!X262="","*",SP_NORTE!X262)</f>
        <v>*</v>
      </c>
      <c r="B240" s="146" t="str">
        <f>IF(SP_NORTE!W262="","*",SP_NORTE!W262)</f>
        <v>*</v>
      </c>
      <c r="C240" s="146" t="str">
        <f>IF(SP_NORTE!Y262="","*",SP_NORTE!Y262)</f>
        <v>*</v>
      </c>
      <c r="D240" s="138" t="str">
        <f>IF(SP_NORTE!R262="","*",SP_NORTE!R262)</f>
        <v>-</v>
      </c>
      <c r="E240" s="138" t="str">
        <f>IF(SP_NORTE!S262="","*",SP_NORTE!S262)</f>
        <v>-</v>
      </c>
      <c r="F240" s="145" t="str">
        <f>IF(SP_NORTE!B262="","*",SP_NORTE!B262)</f>
        <v>*</v>
      </c>
      <c r="G240" s="145" t="str">
        <f>IF(SP_NORTE!D262="","*",SP_NORTE!D262)</f>
        <v>*</v>
      </c>
      <c r="H240" s="145" t="str">
        <f>IF(SP_NORTE!E262="","*",SP_NORTE!E262)</f>
        <v>*</v>
      </c>
      <c r="I240" s="145" t="str">
        <f>IF(SP_NORTE!G262="","*",SP_NORTE!G262)</f>
        <v>*</v>
      </c>
      <c r="J240" s="145" t="str">
        <f>IF(SP_NORTE!H262="","*",SP_NORTE!H262)</f>
        <v>*</v>
      </c>
      <c r="K240" s="138" t="str">
        <f>IF(SP_NORTE!L262="","*",SP_NORTE!L262)</f>
        <v>-</v>
      </c>
      <c r="L240" s="138" t="str">
        <f>IF(SP_NORTE!M262="","*",SP_NORTE!M262)</f>
        <v>-</v>
      </c>
      <c r="M240" s="139" t="str">
        <f>IF(SP_NORTE!I262="","*",SP_NORTE!I262)</f>
        <v>*</v>
      </c>
      <c r="N240" s="144" t="str">
        <f>IF(SP_NORTE!J262="","*",SP_NORTE!J262)</f>
        <v>*</v>
      </c>
      <c r="O240" s="144" t="str">
        <f>IF(SP_NORTE!K262="","*",SP_NORTE!K262)</f>
        <v>*</v>
      </c>
      <c r="P240" s="143" t="str">
        <f>IF(SP_NORTE!N262="","*",SP_NORTE!N262)</f>
        <v>*</v>
      </c>
      <c r="Q240" s="143" t="str">
        <f>IF(SP_NORTE!O262="","*",SP_NORTE!O262)</f>
        <v>*</v>
      </c>
      <c r="R240" s="145" t="str">
        <f>IF(SP_NORTE!P262="","*",CONCATENATE(SP_NORTE!P262," ",SP_NORTE!Q262))</f>
        <v>*</v>
      </c>
      <c r="S240" s="145" t="str">
        <f>IF(SP_NORTE!U262="","*",SP_NORTE!U262)</f>
        <v>*</v>
      </c>
      <c r="T240" s="145" t="str">
        <f>IF(SP_NORTE!V262="","*",SP_NORTE!V262)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IF(SP_NORTE!X263="","*",SP_NORTE!X263)</f>
        <v>*</v>
      </c>
      <c r="B241" s="146" t="str">
        <f>IF(SP_NORTE!W263="","*",SP_NORTE!W263)</f>
        <v>*</v>
      </c>
      <c r="C241" s="146" t="str">
        <f>IF(SP_NORTE!Y263="","*",SP_NORTE!Y263)</f>
        <v>*</v>
      </c>
      <c r="D241" s="138" t="str">
        <f>IF(SP_NORTE!R263="","*",SP_NORTE!R263)</f>
        <v>-</v>
      </c>
      <c r="E241" s="138" t="str">
        <f>IF(SP_NORTE!S263="","*",SP_NORTE!S263)</f>
        <v>-</v>
      </c>
      <c r="F241" s="145" t="str">
        <f>IF(SP_NORTE!B263="","*",SP_NORTE!B263)</f>
        <v>*</v>
      </c>
      <c r="G241" s="145" t="str">
        <f>IF(SP_NORTE!D263="","*",SP_NORTE!D263)</f>
        <v>*</v>
      </c>
      <c r="H241" s="145" t="str">
        <f>IF(SP_NORTE!E263="","*",SP_NORTE!E263)</f>
        <v>*</v>
      </c>
      <c r="I241" s="145" t="str">
        <f>IF(SP_NORTE!G263="","*",SP_NORTE!G263)</f>
        <v>*</v>
      </c>
      <c r="J241" s="145" t="str">
        <f>IF(SP_NORTE!H263="","*",SP_NORTE!H263)</f>
        <v>*</v>
      </c>
      <c r="K241" s="138" t="str">
        <f>IF(SP_NORTE!L263="","*",SP_NORTE!L263)</f>
        <v>-</v>
      </c>
      <c r="L241" s="138" t="str">
        <f>IF(SP_NORTE!M263="","*",SP_NORTE!M263)</f>
        <v>-</v>
      </c>
      <c r="M241" s="139" t="str">
        <f>IF(SP_NORTE!I263="","*",SP_NORTE!I263)</f>
        <v>*</v>
      </c>
      <c r="N241" s="144" t="str">
        <f>IF(SP_NORTE!J263="","*",SP_NORTE!J263)</f>
        <v>*</v>
      </c>
      <c r="O241" s="144" t="str">
        <f>IF(SP_NORTE!K263="","*",SP_NORTE!K263)</f>
        <v>*</v>
      </c>
      <c r="P241" s="143" t="str">
        <f>IF(SP_NORTE!N263="","*",SP_NORTE!N263)</f>
        <v>*</v>
      </c>
      <c r="Q241" s="143" t="str">
        <f>IF(SP_NORTE!O263="","*",SP_NORTE!O263)</f>
        <v>*</v>
      </c>
      <c r="R241" s="145" t="str">
        <f>IF(SP_NORTE!P263="","*",CONCATENATE(SP_NORTE!P263," ",SP_NORTE!Q263))</f>
        <v>*</v>
      </c>
      <c r="S241" s="145" t="str">
        <f>IF(SP_NORTE!U263="","*",SP_NORTE!U263)</f>
        <v>*</v>
      </c>
      <c r="T241" s="145" t="str">
        <f>IF(SP_NORTE!V263="","*",SP_NORTE!V263)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IF(SP_NORTE!X264="","*",SP_NORTE!X264)</f>
        <v>*</v>
      </c>
      <c r="B242" s="146" t="str">
        <f>IF(SP_NORTE!W264="","*",SP_NORTE!W264)</f>
        <v>*</v>
      </c>
      <c r="C242" s="146" t="str">
        <f>IF(SP_NORTE!Y264="","*",SP_NORTE!Y264)</f>
        <v>*</v>
      </c>
      <c r="D242" s="138" t="str">
        <f>IF(SP_NORTE!R264="","*",SP_NORTE!R264)</f>
        <v>-</v>
      </c>
      <c r="E242" s="138" t="str">
        <f>IF(SP_NORTE!S264="","*",SP_NORTE!S264)</f>
        <v>-</v>
      </c>
      <c r="F242" s="145" t="str">
        <f>IF(SP_NORTE!B264="","*",SP_NORTE!B264)</f>
        <v>*</v>
      </c>
      <c r="G242" s="145" t="str">
        <f>IF(SP_NORTE!D264="","*",SP_NORTE!D264)</f>
        <v>*</v>
      </c>
      <c r="H242" s="145" t="str">
        <f>IF(SP_NORTE!E264="","*",SP_NORTE!E264)</f>
        <v>*</v>
      </c>
      <c r="I242" s="145" t="str">
        <f>IF(SP_NORTE!G264="","*",SP_NORTE!G264)</f>
        <v>*</v>
      </c>
      <c r="J242" s="145" t="str">
        <f>IF(SP_NORTE!H264="","*",SP_NORTE!H264)</f>
        <v>*</v>
      </c>
      <c r="K242" s="138" t="str">
        <f>IF(SP_NORTE!L264="","*",SP_NORTE!L264)</f>
        <v>-</v>
      </c>
      <c r="L242" s="138" t="str">
        <f>IF(SP_NORTE!M264="","*",SP_NORTE!M264)</f>
        <v>-</v>
      </c>
      <c r="M242" s="139" t="str">
        <f>IF(SP_NORTE!I264="","*",SP_NORTE!I264)</f>
        <v>*</v>
      </c>
      <c r="N242" s="144" t="str">
        <f>IF(SP_NORTE!J264="","*",SP_NORTE!J264)</f>
        <v>*</v>
      </c>
      <c r="O242" s="144" t="str">
        <f>IF(SP_NORTE!K264="","*",SP_NORTE!K264)</f>
        <v>*</v>
      </c>
      <c r="P242" s="143" t="str">
        <f>IF(SP_NORTE!N264="","*",SP_NORTE!N264)</f>
        <v>*</v>
      </c>
      <c r="Q242" s="143" t="str">
        <f>IF(SP_NORTE!O264="","*",SP_NORTE!O264)</f>
        <v>*</v>
      </c>
      <c r="R242" s="145" t="str">
        <f>IF(SP_NORTE!P264="","*",CONCATENATE(SP_NORTE!P264," ",SP_NORTE!Q264))</f>
        <v>*</v>
      </c>
      <c r="S242" s="145" t="str">
        <f>IF(SP_NORTE!U264="","*",SP_NORTE!U264)</f>
        <v>*</v>
      </c>
      <c r="T242" s="145" t="str">
        <f>IF(SP_NORTE!V264="","*",SP_NORTE!V264)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IF(SP_NORTE!X265="","*",SP_NORTE!X265)</f>
        <v>*</v>
      </c>
      <c r="B243" s="146" t="str">
        <f>IF(SP_NORTE!W265="","*",SP_NORTE!W265)</f>
        <v>*</v>
      </c>
      <c r="C243" s="146" t="str">
        <f>IF(SP_NORTE!Y265="","*",SP_NORTE!Y265)</f>
        <v>*</v>
      </c>
      <c r="D243" s="138" t="str">
        <f>IF(SP_NORTE!R265="","*",SP_NORTE!R265)</f>
        <v>-</v>
      </c>
      <c r="E243" s="138" t="str">
        <f>IF(SP_NORTE!S265="","*",SP_NORTE!S265)</f>
        <v>-</v>
      </c>
      <c r="F243" s="145" t="str">
        <f>IF(SP_NORTE!B265="","*",SP_NORTE!B265)</f>
        <v>*</v>
      </c>
      <c r="G243" s="145" t="str">
        <f>IF(SP_NORTE!D265="","*",SP_NORTE!D265)</f>
        <v>*</v>
      </c>
      <c r="H243" s="145" t="str">
        <f>IF(SP_NORTE!E265="","*",SP_NORTE!E265)</f>
        <v>*</v>
      </c>
      <c r="I243" s="145" t="str">
        <f>IF(SP_NORTE!G265="","*",SP_NORTE!G265)</f>
        <v>*</v>
      </c>
      <c r="J243" s="145" t="str">
        <f>IF(SP_NORTE!H265="","*",SP_NORTE!H265)</f>
        <v>*</v>
      </c>
      <c r="K243" s="138" t="str">
        <f>IF(SP_NORTE!L265="","*",SP_NORTE!L265)</f>
        <v>-</v>
      </c>
      <c r="L243" s="138" t="str">
        <f>IF(SP_NORTE!M265="","*",SP_NORTE!M265)</f>
        <v>-</v>
      </c>
      <c r="M243" s="139" t="str">
        <f>IF(SP_NORTE!I265="","*",SP_NORTE!I265)</f>
        <v>*</v>
      </c>
      <c r="N243" s="144" t="str">
        <f>IF(SP_NORTE!J265="","*",SP_NORTE!J265)</f>
        <v>*</v>
      </c>
      <c r="O243" s="144" t="str">
        <f>IF(SP_NORTE!K265="","*",SP_NORTE!K265)</f>
        <v>*</v>
      </c>
      <c r="P243" s="143" t="str">
        <f>IF(SP_NORTE!N265="","*",SP_NORTE!N265)</f>
        <v>*</v>
      </c>
      <c r="Q243" s="143" t="str">
        <f>IF(SP_NORTE!O265="","*",SP_NORTE!O265)</f>
        <v>*</v>
      </c>
      <c r="R243" s="145" t="str">
        <f>IF(SP_NORTE!P265="","*",CONCATENATE(SP_NORTE!P265," ",SP_NORTE!Q265))</f>
        <v>*</v>
      </c>
      <c r="S243" s="145" t="str">
        <f>IF(SP_NORTE!U265="","*",SP_NORTE!U265)</f>
        <v>*</v>
      </c>
      <c r="T243" s="145" t="str">
        <f>IF(SP_NORTE!V265="","*",SP_NORTE!V265)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IF(SP_NORTE!X266="","*",SP_NORTE!X266)</f>
        <v>*</v>
      </c>
      <c r="B244" s="146" t="str">
        <f>IF(SP_NORTE!W266="","*",SP_NORTE!W266)</f>
        <v>*</v>
      </c>
      <c r="C244" s="146" t="str">
        <f>IF(SP_NORTE!Y266="","*",SP_NORTE!Y266)</f>
        <v>*</v>
      </c>
      <c r="D244" s="138" t="str">
        <f>IF(SP_NORTE!R266="","*",SP_NORTE!R266)</f>
        <v>-</v>
      </c>
      <c r="E244" s="138" t="str">
        <f>IF(SP_NORTE!S266="","*",SP_NORTE!S266)</f>
        <v>-</v>
      </c>
      <c r="F244" s="145" t="str">
        <f>IF(SP_NORTE!B266="","*",SP_NORTE!B266)</f>
        <v>*</v>
      </c>
      <c r="G244" s="145" t="str">
        <f>IF(SP_NORTE!D266="","*",SP_NORTE!D266)</f>
        <v>*</v>
      </c>
      <c r="H244" s="145" t="str">
        <f>IF(SP_NORTE!E266="","*",SP_NORTE!E266)</f>
        <v>*</v>
      </c>
      <c r="I244" s="145" t="str">
        <f>IF(SP_NORTE!G266="","*",SP_NORTE!G266)</f>
        <v>*</v>
      </c>
      <c r="J244" s="145" t="str">
        <f>IF(SP_NORTE!H266="","*",SP_NORTE!H266)</f>
        <v>*</v>
      </c>
      <c r="K244" s="138" t="str">
        <f>IF(SP_NORTE!L266="","*",SP_NORTE!L266)</f>
        <v>-</v>
      </c>
      <c r="L244" s="138" t="str">
        <f>IF(SP_NORTE!M266="","*",SP_NORTE!M266)</f>
        <v>-</v>
      </c>
      <c r="M244" s="139" t="str">
        <f>IF(SP_NORTE!I266="","*",SP_NORTE!I266)</f>
        <v>*</v>
      </c>
      <c r="N244" s="144" t="str">
        <f>IF(SP_NORTE!J266="","*",SP_NORTE!J266)</f>
        <v>*</v>
      </c>
      <c r="O244" s="144" t="str">
        <f>IF(SP_NORTE!K266="","*",SP_NORTE!K266)</f>
        <v>*</v>
      </c>
      <c r="P244" s="143" t="str">
        <f>IF(SP_NORTE!N266="","*",SP_NORTE!N266)</f>
        <v>*</v>
      </c>
      <c r="Q244" s="143" t="str">
        <f>IF(SP_NORTE!O266="","*",SP_NORTE!O266)</f>
        <v>*</v>
      </c>
      <c r="R244" s="145" t="str">
        <f>IF(SP_NORTE!P266="","*",CONCATENATE(SP_NORTE!P266," ",SP_NORTE!Q266))</f>
        <v>*</v>
      </c>
      <c r="S244" s="145" t="str">
        <f>IF(SP_NORTE!U266="","*",SP_NORTE!U266)</f>
        <v>*</v>
      </c>
      <c r="T244" s="145" t="str">
        <f>IF(SP_NORTE!V266="","*",SP_NORTE!V266)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IF(SP_NORTE!X267="","*",SP_NORTE!X267)</f>
        <v>*</v>
      </c>
      <c r="B245" s="146" t="str">
        <f>IF(SP_NORTE!W267="","*",SP_NORTE!W267)</f>
        <v>*</v>
      </c>
      <c r="C245" s="146" t="str">
        <f>IF(SP_NORTE!Y267="","*",SP_NORTE!Y267)</f>
        <v>*</v>
      </c>
      <c r="D245" s="138" t="str">
        <f>IF(SP_NORTE!R267="","*",SP_NORTE!R267)</f>
        <v>-</v>
      </c>
      <c r="E245" s="138" t="str">
        <f>IF(SP_NORTE!S267="","*",SP_NORTE!S267)</f>
        <v>-</v>
      </c>
      <c r="F245" s="145" t="str">
        <f>IF(SP_NORTE!B267="","*",SP_NORTE!B267)</f>
        <v>*</v>
      </c>
      <c r="G245" s="145" t="str">
        <f>IF(SP_NORTE!D267="","*",SP_NORTE!D267)</f>
        <v>*</v>
      </c>
      <c r="H245" s="145" t="str">
        <f>IF(SP_NORTE!E267="","*",SP_NORTE!E267)</f>
        <v>*</v>
      </c>
      <c r="I245" s="145" t="str">
        <f>IF(SP_NORTE!G267="","*",SP_NORTE!G267)</f>
        <v>*</v>
      </c>
      <c r="J245" s="145" t="str">
        <f>IF(SP_NORTE!H267="","*",SP_NORTE!H267)</f>
        <v>*</v>
      </c>
      <c r="K245" s="138" t="str">
        <f>IF(SP_NORTE!L267="","*",SP_NORTE!L267)</f>
        <v>-</v>
      </c>
      <c r="L245" s="138" t="str">
        <f>IF(SP_NORTE!M267="","*",SP_NORTE!M267)</f>
        <v>-</v>
      </c>
      <c r="M245" s="139" t="str">
        <f>IF(SP_NORTE!I267="","*",SP_NORTE!I267)</f>
        <v>*</v>
      </c>
      <c r="N245" s="144" t="str">
        <f>IF(SP_NORTE!J267="","*",SP_NORTE!J267)</f>
        <v>*</v>
      </c>
      <c r="O245" s="144" t="str">
        <f>IF(SP_NORTE!K267="","*",SP_NORTE!K267)</f>
        <v>*</v>
      </c>
      <c r="P245" s="143" t="str">
        <f>IF(SP_NORTE!N267="","*",SP_NORTE!N267)</f>
        <v>*</v>
      </c>
      <c r="Q245" s="143" t="str">
        <f>IF(SP_NORTE!O267="","*",SP_NORTE!O267)</f>
        <v>*</v>
      </c>
      <c r="R245" s="145" t="str">
        <f>IF(SP_NORTE!P267="","*",CONCATENATE(SP_NORTE!P267," ",SP_NORTE!Q267))</f>
        <v>*</v>
      </c>
      <c r="S245" s="145" t="str">
        <f>IF(SP_NORTE!U267="","*",SP_NORTE!U267)</f>
        <v>*</v>
      </c>
      <c r="T245" s="145" t="str">
        <f>IF(SP_NORTE!V267="","*",SP_NORTE!V267)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IF(SP_NORTE!X268="","*",SP_NORTE!X268)</f>
        <v>*</v>
      </c>
      <c r="B246" s="146" t="str">
        <f>IF(SP_NORTE!W268="","*",SP_NORTE!W268)</f>
        <v>*</v>
      </c>
      <c r="C246" s="146" t="str">
        <f>IF(SP_NORTE!Y268="","*",SP_NORTE!Y268)</f>
        <v>*</v>
      </c>
      <c r="D246" s="138" t="str">
        <f>IF(SP_NORTE!R268="","*",SP_NORTE!R268)</f>
        <v>-</v>
      </c>
      <c r="E246" s="138" t="str">
        <f>IF(SP_NORTE!S268="","*",SP_NORTE!S268)</f>
        <v>-</v>
      </c>
      <c r="F246" s="145" t="str">
        <f>IF(SP_NORTE!B268="","*",SP_NORTE!B268)</f>
        <v>*</v>
      </c>
      <c r="G246" s="145" t="str">
        <f>IF(SP_NORTE!D268="","*",SP_NORTE!D268)</f>
        <v>*</v>
      </c>
      <c r="H246" s="145" t="str">
        <f>IF(SP_NORTE!E268="","*",SP_NORTE!E268)</f>
        <v>*</v>
      </c>
      <c r="I246" s="145" t="str">
        <f>IF(SP_NORTE!G268="","*",SP_NORTE!G268)</f>
        <v>*</v>
      </c>
      <c r="J246" s="145" t="str">
        <f>IF(SP_NORTE!H268="","*",SP_NORTE!H268)</f>
        <v>*</v>
      </c>
      <c r="K246" s="138" t="str">
        <f>IF(SP_NORTE!L268="","*",SP_NORTE!L268)</f>
        <v>-</v>
      </c>
      <c r="L246" s="138" t="str">
        <f>IF(SP_NORTE!M268="","*",SP_NORTE!M268)</f>
        <v>-</v>
      </c>
      <c r="M246" s="139" t="str">
        <f>IF(SP_NORTE!I268="","*",SP_NORTE!I268)</f>
        <v>*</v>
      </c>
      <c r="N246" s="144" t="str">
        <f>IF(SP_NORTE!J268="","*",SP_NORTE!J268)</f>
        <v>*</v>
      </c>
      <c r="O246" s="144" t="str">
        <f>IF(SP_NORTE!K268="","*",SP_NORTE!K268)</f>
        <v>*</v>
      </c>
      <c r="P246" s="143" t="str">
        <f>IF(SP_NORTE!N268="","*",SP_NORTE!N268)</f>
        <v>*</v>
      </c>
      <c r="Q246" s="143" t="str">
        <f>IF(SP_NORTE!O268="","*",SP_NORTE!O268)</f>
        <v>*</v>
      </c>
      <c r="R246" s="145" t="str">
        <f>IF(SP_NORTE!P268="","*",CONCATENATE(SP_NORTE!P268," ",SP_NORTE!Q268))</f>
        <v>*</v>
      </c>
      <c r="S246" s="145" t="str">
        <f>IF(SP_NORTE!U268="","*",SP_NORTE!U268)</f>
        <v>*</v>
      </c>
      <c r="T246" s="145" t="str">
        <f>IF(SP_NORTE!V268="","*",SP_NORTE!V268)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IF(SP_NORTE!X269="","*",SP_NORTE!X269)</f>
        <v>*</v>
      </c>
      <c r="B247" s="146" t="str">
        <f>IF(SP_NORTE!W269="","*",SP_NORTE!W269)</f>
        <v>*</v>
      </c>
      <c r="C247" s="146" t="str">
        <f>IF(SP_NORTE!Y269="","*",SP_NORTE!Y269)</f>
        <v>*</v>
      </c>
      <c r="D247" s="138" t="str">
        <f>IF(SP_NORTE!R269="","*",SP_NORTE!R269)</f>
        <v>-</v>
      </c>
      <c r="E247" s="138" t="str">
        <f>IF(SP_NORTE!S269="","*",SP_NORTE!S269)</f>
        <v>-</v>
      </c>
      <c r="F247" s="145" t="str">
        <f>IF(SP_NORTE!B269="","*",SP_NORTE!B269)</f>
        <v>*</v>
      </c>
      <c r="G247" s="145" t="str">
        <f>IF(SP_NORTE!D269="","*",SP_NORTE!D269)</f>
        <v>*</v>
      </c>
      <c r="H247" s="145" t="str">
        <f>IF(SP_NORTE!E269="","*",SP_NORTE!E269)</f>
        <v>*</v>
      </c>
      <c r="I247" s="145" t="str">
        <f>IF(SP_NORTE!G269="","*",SP_NORTE!G269)</f>
        <v>*</v>
      </c>
      <c r="J247" s="145" t="str">
        <f>IF(SP_NORTE!H269="","*",SP_NORTE!H269)</f>
        <v>*</v>
      </c>
      <c r="K247" s="138" t="str">
        <f>IF(SP_NORTE!L269="","*",SP_NORTE!L269)</f>
        <v>-</v>
      </c>
      <c r="L247" s="138" t="str">
        <f>IF(SP_NORTE!M269="","*",SP_NORTE!M269)</f>
        <v>-</v>
      </c>
      <c r="M247" s="139" t="str">
        <f>IF(SP_NORTE!I269="","*",SP_NORTE!I269)</f>
        <v>*</v>
      </c>
      <c r="N247" s="144" t="str">
        <f>IF(SP_NORTE!J269="","*",SP_NORTE!J269)</f>
        <v>*</v>
      </c>
      <c r="O247" s="144" t="str">
        <f>IF(SP_NORTE!K269="","*",SP_NORTE!K269)</f>
        <v>*</v>
      </c>
      <c r="P247" s="143" t="str">
        <f>IF(SP_NORTE!N269="","*",SP_NORTE!N269)</f>
        <v>*</v>
      </c>
      <c r="Q247" s="143" t="str">
        <f>IF(SP_NORTE!O269="","*",SP_NORTE!O269)</f>
        <v>*</v>
      </c>
      <c r="R247" s="145" t="str">
        <f>IF(SP_NORTE!P269="","*",CONCATENATE(SP_NORTE!P269," ",SP_NORTE!Q269))</f>
        <v>*</v>
      </c>
      <c r="S247" s="145" t="str">
        <f>IF(SP_NORTE!U269="","*",SP_NORTE!U269)</f>
        <v>*</v>
      </c>
      <c r="T247" s="145" t="str">
        <f>IF(SP_NORTE!V269="","*",SP_NORTE!V269)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IF(SP_NORTE!X270="","*",SP_NORTE!X270)</f>
        <v>*</v>
      </c>
      <c r="B248" s="146" t="str">
        <f>IF(SP_NORTE!W270="","*",SP_NORTE!W270)</f>
        <v>*</v>
      </c>
      <c r="C248" s="146" t="str">
        <f>IF(SP_NORTE!Y270="","*",SP_NORTE!Y270)</f>
        <v>*</v>
      </c>
      <c r="D248" s="138" t="str">
        <f>IF(SP_NORTE!R270="","*",SP_NORTE!R270)</f>
        <v>-</v>
      </c>
      <c r="E248" s="138" t="str">
        <f>IF(SP_NORTE!S270="","*",SP_NORTE!S270)</f>
        <v>-</v>
      </c>
      <c r="F248" s="145" t="str">
        <f>IF(SP_NORTE!B270="","*",SP_NORTE!B270)</f>
        <v>*</v>
      </c>
      <c r="G248" s="145" t="str">
        <f>IF(SP_NORTE!D270="","*",SP_NORTE!D270)</f>
        <v>*</v>
      </c>
      <c r="H248" s="145" t="str">
        <f>IF(SP_NORTE!E270="","*",SP_NORTE!E270)</f>
        <v>*</v>
      </c>
      <c r="I248" s="145" t="str">
        <f>IF(SP_NORTE!G270="","*",SP_NORTE!G270)</f>
        <v>*</v>
      </c>
      <c r="J248" s="145" t="str">
        <f>IF(SP_NORTE!H270="","*",SP_NORTE!H270)</f>
        <v>*</v>
      </c>
      <c r="K248" s="138" t="str">
        <f>IF(SP_NORTE!L270="","*",SP_NORTE!L270)</f>
        <v>-</v>
      </c>
      <c r="L248" s="138" t="str">
        <f>IF(SP_NORTE!M270="","*",SP_NORTE!M270)</f>
        <v>-</v>
      </c>
      <c r="M248" s="139" t="str">
        <f>IF(SP_NORTE!I270="","*",SP_NORTE!I270)</f>
        <v>*</v>
      </c>
      <c r="N248" s="144" t="str">
        <f>IF(SP_NORTE!J270="","*",SP_NORTE!J270)</f>
        <v>*</v>
      </c>
      <c r="O248" s="144" t="str">
        <f>IF(SP_NORTE!K270="","*",SP_NORTE!K270)</f>
        <v>*</v>
      </c>
      <c r="P248" s="143" t="str">
        <f>IF(SP_NORTE!N270="","*",SP_NORTE!N270)</f>
        <v>*</v>
      </c>
      <c r="Q248" s="143" t="str">
        <f>IF(SP_NORTE!O270="","*",SP_NORTE!O270)</f>
        <v>*</v>
      </c>
      <c r="R248" s="145" t="str">
        <f>IF(SP_NORTE!P270="","*",CONCATENATE(SP_NORTE!P270," ",SP_NORTE!Q270))</f>
        <v>*</v>
      </c>
      <c r="S248" s="145" t="str">
        <f>IF(SP_NORTE!U270="","*",SP_NORTE!U270)</f>
        <v>*</v>
      </c>
      <c r="T248" s="145" t="str">
        <f>IF(SP_NORTE!V270="","*",SP_NORTE!V270)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IF(SP_NORTE!X271="","*",SP_NORTE!X271)</f>
        <v>*</v>
      </c>
      <c r="B249" s="146" t="str">
        <f>IF(SP_NORTE!W271="","*",SP_NORTE!W271)</f>
        <v>*</v>
      </c>
      <c r="C249" s="146" t="str">
        <f>IF(SP_NORTE!Y271="","*",SP_NORTE!Y271)</f>
        <v>*</v>
      </c>
      <c r="D249" s="138" t="str">
        <f>IF(SP_NORTE!R271="","*",SP_NORTE!R271)</f>
        <v>-</v>
      </c>
      <c r="E249" s="138" t="str">
        <f>IF(SP_NORTE!S271="","*",SP_NORTE!S271)</f>
        <v>-</v>
      </c>
      <c r="F249" s="145" t="str">
        <f>IF(SP_NORTE!B271="","*",SP_NORTE!B271)</f>
        <v>*</v>
      </c>
      <c r="G249" s="145" t="str">
        <f>IF(SP_NORTE!D271="","*",SP_NORTE!D271)</f>
        <v>*</v>
      </c>
      <c r="H249" s="145" t="str">
        <f>IF(SP_NORTE!E271="","*",SP_NORTE!E271)</f>
        <v>*</v>
      </c>
      <c r="I249" s="145" t="str">
        <f>IF(SP_NORTE!G271="","*",SP_NORTE!G271)</f>
        <v>*</v>
      </c>
      <c r="J249" s="145" t="str">
        <f>IF(SP_NORTE!H271="","*",SP_NORTE!H271)</f>
        <v>*</v>
      </c>
      <c r="K249" s="138" t="str">
        <f>IF(SP_NORTE!L271="","*",SP_NORTE!L271)</f>
        <v>-</v>
      </c>
      <c r="L249" s="138" t="str">
        <f>IF(SP_NORTE!M271="","*",SP_NORTE!M271)</f>
        <v>-</v>
      </c>
      <c r="M249" s="139" t="str">
        <f>IF(SP_NORTE!I271="","*",SP_NORTE!I271)</f>
        <v>*</v>
      </c>
      <c r="N249" s="144" t="str">
        <f>IF(SP_NORTE!J271="","*",SP_NORTE!J271)</f>
        <v>*</v>
      </c>
      <c r="O249" s="144" t="str">
        <f>IF(SP_NORTE!K271="","*",SP_NORTE!K271)</f>
        <v>*</v>
      </c>
      <c r="P249" s="143" t="str">
        <f>IF(SP_NORTE!N271="","*",SP_NORTE!N271)</f>
        <v>*</v>
      </c>
      <c r="Q249" s="143" t="str">
        <f>IF(SP_NORTE!O271="","*",SP_NORTE!O271)</f>
        <v>*</v>
      </c>
      <c r="R249" s="145" t="str">
        <f>IF(SP_NORTE!P271="","*",CONCATENATE(SP_NORTE!P271," ",SP_NORTE!Q271))</f>
        <v>*</v>
      </c>
      <c r="S249" s="145" t="str">
        <f>IF(SP_NORTE!U271="","*",SP_NORTE!U271)</f>
        <v>*</v>
      </c>
      <c r="T249" s="145" t="str">
        <f>IF(SP_NORTE!V271="","*",SP_NORTE!V271)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IF(SP_NORTE!X272="","*",SP_NORTE!X272)</f>
        <v>*</v>
      </c>
      <c r="B250" s="146" t="str">
        <f>IF(SP_NORTE!W272="","*",SP_NORTE!W272)</f>
        <v>*</v>
      </c>
      <c r="C250" s="146" t="str">
        <f>IF(SP_NORTE!Y272="","*",SP_NORTE!Y272)</f>
        <v>*</v>
      </c>
      <c r="D250" s="138" t="str">
        <f>IF(SP_NORTE!R272="","*",SP_NORTE!R272)</f>
        <v>-</v>
      </c>
      <c r="E250" s="138" t="str">
        <f>IF(SP_NORTE!S272="","*",SP_NORTE!S272)</f>
        <v>-</v>
      </c>
      <c r="F250" s="145" t="str">
        <f>IF(SP_NORTE!B272="","*",SP_NORTE!B272)</f>
        <v>*</v>
      </c>
      <c r="G250" s="145" t="str">
        <f>IF(SP_NORTE!D272="","*",SP_NORTE!D272)</f>
        <v>*</v>
      </c>
      <c r="H250" s="145" t="str">
        <f>IF(SP_NORTE!E272="","*",SP_NORTE!E272)</f>
        <v>*</v>
      </c>
      <c r="I250" s="145" t="str">
        <f>IF(SP_NORTE!G272="","*",SP_NORTE!G272)</f>
        <v>*</v>
      </c>
      <c r="J250" s="145" t="str">
        <f>IF(SP_NORTE!H272="","*",SP_NORTE!H272)</f>
        <v>*</v>
      </c>
      <c r="K250" s="138" t="str">
        <f>IF(SP_NORTE!L272="","*",SP_NORTE!L272)</f>
        <v>-</v>
      </c>
      <c r="L250" s="138" t="str">
        <f>IF(SP_NORTE!M272="","*",SP_NORTE!M272)</f>
        <v>-</v>
      </c>
      <c r="M250" s="139" t="str">
        <f>IF(SP_NORTE!I272="","*",SP_NORTE!I272)</f>
        <v>*</v>
      </c>
      <c r="N250" s="144" t="str">
        <f>IF(SP_NORTE!J272="","*",SP_NORTE!J272)</f>
        <v>*</v>
      </c>
      <c r="O250" s="144" t="str">
        <f>IF(SP_NORTE!K272="","*",SP_NORTE!K272)</f>
        <v>*</v>
      </c>
      <c r="P250" s="143" t="str">
        <f>IF(SP_NORTE!N272="","*",SP_NORTE!N272)</f>
        <v>*</v>
      </c>
      <c r="Q250" s="143" t="str">
        <f>IF(SP_NORTE!O272="","*",SP_NORTE!O272)</f>
        <v>*</v>
      </c>
      <c r="R250" s="145" t="str">
        <f>IF(SP_NORTE!P272="","*",CONCATENATE(SP_NORTE!P272," ",SP_NORTE!Q272))</f>
        <v>*</v>
      </c>
      <c r="S250" s="145" t="str">
        <f>IF(SP_NORTE!U272="","*",SP_NORTE!U272)</f>
        <v>*</v>
      </c>
      <c r="T250" s="145" t="str">
        <f>IF(SP_NORTE!V272="","*",SP_NORTE!V272)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IF(SP_NORTE!X273="","*",SP_NORTE!X273)</f>
        <v>*</v>
      </c>
      <c r="B251" s="146" t="str">
        <f>IF(SP_NORTE!W273="","*",SP_NORTE!W273)</f>
        <v>*</v>
      </c>
      <c r="C251" s="146" t="str">
        <f>IF(SP_NORTE!Y273="","*",SP_NORTE!Y273)</f>
        <v>*</v>
      </c>
      <c r="D251" s="138" t="str">
        <f>IF(SP_NORTE!R273="","*",SP_NORTE!R273)</f>
        <v>-</v>
      </c>
      <c r="E251" s="138" t="str">
        <f>IF(SP_NORTE!S273="","*",SP_NORTE!S273)</f>
        <v>-</v>
      </c>
      <c r="F251" s="145" t="str">
        <f>IF(SP_NORTE!B273="","*",SP_NORTE!B273)</f>
        <v>*</v>
      </c>
      <c r="G251" s="145" t="str">
        <f>IF(SP_NORTE!D273="","*",SP_NORTE!D273)</f>
        <v>*</v>
      </c>
      <c r="H251" s="145" t="str">
        <f>IF(SP_NORTE!E273="","*",SP_NORTE!E273)</f>
        <v>*</v>
      </c>
      <c r="I251" s="145" t="str">
        <f>IF(SP_NORTE!G273="","*",SP_NORTE!G273)</f>
        <v>*</v>
      </c>
      <c r="J251" s="145" t="str">
        <f>IF(SP_NORTE!H273="","*",SP_NORTE!H273)</f>
        <v>*</v>
      </c>
      <c r="K251" s="138" t="str">
        <f>IF(SP_NORTE!L273="","*",SP_NORTE!L273)</f>
        <v>-</v>
      </c>
      <c r="L251" s="138" t="str">
        <f>IF(SP_NORTE!M273="","*",SP_NORTE!M273)</f>
        <v>-</v>
      </c>
      <c r="M251" s="139" t="str">
        <f>IF(SP_NORTE!I273="","*",SP_NORTE!I273)</f>
        <v>*</v>
      </c>
      <c r="N251" s="144" t="str">
        <f>IF(SP_NORTE!J273="","*",SP_NORTE!J273)</f>
        <v>*</v>
      </c>
      <c r="O251" s="144" t="str">
        <f>IF(SP_NORTE!K273="","*",SP_NORTE!K273)</f>
        <v>*</v>
      </c>
      <c r="P251" s="143" t="str">
        <f>IF(SP_NORTE!N273="","*",SP_NORTE!N273)</f>
        <v>*</v>
      </c>
      <c r="Q251" s="143" t="str">
        <f>IF(SP_NORTE!O273="","*",SP_NORTE!O273)</f>
        <v>*</v>
      </c>
      <c r="R251" s="145" t="str">
        <f>IF(SP_NORTE!P273="","*",CONCATENATE(SP_NORTE!P273," ",SP_NORTE!Q273))</f>
        <v>*</v>
      </c>
      <c r="S251" s="145" t="str">
        <f>IF(SP_NORTE!U273="","*",SP_NORTE!U273)</f>
        <v>*</v>
      </c>
      <c r="T251" s="145" t="str">
        <f>IF(SP_NORTE!V273="","*",SP_NORTE!V273)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IF(SP_NORTE!X274="","*",SP_NORTE!X274)</f>
        <v>*</v>
      </c>
      <c r="B252" s="146" t="str">
        <f>IF(SP_NORTE!W274="","*",SP_NORTE!W274)</f>
        <v>*</v>
      </c>
      <c r="C252" s="146" t="str">
        <f>IF(SP_NORTE!Y274="","*",SP_NORTE!Y274)</f>
        <v>*</v>
      </c>
      <c r="D252" s="138" t="str">
        <f>IF(SP_NORTE!R274="","*",SP_NORTE!R274)</f>
        <v>-</v>
      </c>
      <c r="E252" s="138" t="str">
        <f>IF(SP_NORTE!S274="","*",SP_NORTE!S274)</f>
        <v>-</v>
      </c>
      <c r="F252" s="145" t="str">
        <f>IF(SP_NORTE!B274="","*",SP_NORTE!B274)</f>
        <v>*</v>
      </c>
      <c r="G252" s="145" t="str">
        <f>IF(SP_NORTE!D274="","*",SP_NORTE!D274)</f>
        <v>*</v>
      </c>
      <c r="H252" s="145" t="str">
        <f>IF(SP_NORTE!E274="","*",SP_NORTE!E274)</f>
        <v>*</v>
      </c>
      <c r="I252" s="145" t="str">
        <f>IF(SP_NORTE!G274="","*",SP_NORTE!G274)</f>
        <v>*</v>
      </c>
      <c r="J252" s="145" t="str">
        <f>IF(SP_NORTE!H274="","*",SP_NORTE!H274)</f>
        <v>*</v>
      </c>
      <c r="K252" s="138" t="str">
        <f>IF(SP_NORTE!L274="","*",SP_NORTE!L274)</f>
        <v>-</v>
      </c>
      <c r="L252" s="138" t="str">
        <f>IF(SP_NORTE!M274="","*",SP_NORTE!M274)</f>
        <v>-</v>
      </c>
      <c r="M252" s="139" t="str">
        <f>IF(SP_NORTE!I274="","*",SP_NORTE!I274)</f>
        <v>*</v>
      </c>
      <c r="N252" s="144" t="str">
        <f>IF(SP_NORTE!J274="","*",SP_NORTE!J274)</f>
        <v>*</v>
      </c>
      <c r="O252" s="144" t="str">
        <f>IF(SP_NORTE!K274="","*",SP_NORTE!K274)</f>
        <v>*</v>
      </c>
      <c r="P252" s="143" t="str">
        <f>IF(SP_NORTE!N274="","*",SP_NORTE!N274)</f>
        <v>*</v>
      </c>
      <c r="Q252" s="143" t="str">
        <f>IF(SP_NORTE!O274="","*",SP_NORTE!O274)</f>
        <v>*</v>
      </c>
      <c r="R252" s="145" t="str">
        <f>IF(SP_NORTE!P274="","*",CONCATENATE(SP_NORTE!P274," ",SP_NORTE!Q274))</f>
        <v>*</v>
      </c>
      <c r="S252" s="145" t="str">
        <f>IF(SP_NORTE!U274="","*",SP_NORTE!U274)</f>
        <v>*</v>
      </c>
      <c r="T252" s="145" t="str">
        <f>IF(SP_NORTE!V274="","*",SP_NORTE!V274)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IF(SP_NORTE!X275="","*",SP_NORTE!X275)</f>
        <v>*</v>
      </c>
      <c r="B253" s="146" t="str">
        <f>IF(SP_NORTE!W275="","*",SP_NORTE!W275)</f>
        <v>*</v>
      </c>
      <c r="C253" s="146" t="str">
        <f>IF(SP_NORTE!Y275="","*",SP_NORTE!Y275)</f>
        <v>*</v>
      </c>
      <c r="D253" s="138" t="str">
        <f>IF(SP_NORTE!R275="","*",SP_NORTE!R275)</f>
        <v>-</v>
      </c>
      <c r="E253" s="138" t="str">
        <f>IF(SP_NORTE!S275="","*",SP_NORTE!S275)</f>
        <v>-</v>
      </c>
      <c r="F253" s="145" t="str">
        <f>IF(SP_NORTE!B275="","*",SP_NORTE!B275)</f>
        <v>*</v>
      </c>
      <c r="G253" s="145" t="str">
        <f>IF(SP_NORTE!D275="","*",SP_NORTE!D275)</f>
        <v>*</v>
      </c>
      <c r="H253" s="145" t="str">
        <f>IF(SP_NORTE!E275="","*",SP_NORTE!E275)</f>
        <v>*</v>
      </c>
      <c r="I253" s="145" t="str">
        <f>IF(SP_NORTE!G275="","*",SP_NORTE!G275)</f>
        <v>*</v>
      </c>
      <c r="J253" s="145" t="str">
        <f>IF(SP_NORTE!H275="","*",SP_NORTE!H275)</f>
        <v>*</v>
      </c>
      <c r="K253" s="138" t="str">
        <f>IF(SP_NORTE!L275="","*",SP_NORTE!L275)</f>
        <v>-</v>
      </c>
      <c r="L253" s="138" t="str">
        <f>IF(SP_NORTE!M275="","*",SP_NORTE!M275)</f>
        <v>-</v>
      </c>
      <c r="M253" s="139" t="str">
        <f>IF(SP_NORTE!I275="","*",SP_NORTE!I275)</f>
        <v>*</v>
      </c>
      <c r="N253" s="144" t="str">
        <f>IF(SP_NORTE!J275="","*",SP_NORTE!J275)</f>
        <v>*</v>
      </c>
      <c r="O253" s="144" t="str">
        <f>IF(SP_NORTE!K275="","*",SP_NORTE!K275)</f>
        <v>*</v>
      </c>
      <c r="P253" s="143" t="str">
        <f>IF(SP_NORTE!N275="","*",SP_NORTE!N275)</f>
        <v>*</v>
      </c>
      <c r="Q253" s="143" t="str">
        <f>IF(SP_NORTE!O275="","*",SP_NORTE!O275)</f>
        <v>*</v>
      </c>
      <c r="R253" s="145" t="str">
        <f>IF(SP_NORTE!P275="","*",CONCATENATE(SP_NORTE!P275," ",SP_NORTE!Q275))</f>
        <v>*</v>
      </c>
      <c r="S253" s="145" t="str">
        <f>IF(SP_NORTE!U275="","*",SP_NORTE!U275)</f>
        <v>*</v>
      </c>
      <c r="T253" s="145" t="str">
        <f>IF(SP_NORTE!V275="","*",SP_NORTE!V275)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IF(SP_NORTE!X276="","*",SP_NORTE!X276)</f>
        <v>*</v>
      </c>
      <c r="B254" s="146" t="str">
        <f>IF(SP_NORTE!W276="","*",SP_NORTE!W276)</f>
        <v>*</v>
      </c>
      <c r="C254" s="146" t="str">
        <f>IF(SP_NORTE!Y276="","*",SP_NORTE!Y276)</f>
        <v>*</v>
      </c>
      <c r="D254" s="138" t="str">
        <f>IF(SP_NORTE!R276="","*",SP_NORTE!R276)</f>
        <v>-</v>
      </c>
      <c r="E254" s="138" t="str">
        <f>IF(SP_NORTE!S276="","*",SP_NORTE!S276)</f>
        <v>-</v>
      </c>
      <c r="F254" s="145" t="str">
        <f>IF(SP_NORTE!B276="","*",SP_NORTE!B276)</f>
        <v>*</v>
      </c>
      <c r="G254" s="145" t="str">
        <f>IF(SP_NORTE!D276="","*",SP_NORTE!D276)</f>
        <v>*</v>
      </c>
      <c r="H254" s="145" t="str">
        <f>IF(SP_NORTE!E276="","*",SP_NORTE!E276)</f>
        <v>*</v>
      </c>
      <c r="I254" s="145" t="str">
        <f>IF(SP_NORTE!G276="","*",SP_NORTE!G276)</f>
        <v>*</v>
      </c>
      <c r="J254" s="145" t="str">
        <f>IF(SP_NORTE!H276="","*",SP_NORTE!H276)</f>
        <v>*</v>
      </c>
      <c r="K254" s="138" t="str">
        <f>IF(SP_NORTE!L276="","*",SP_NORTE!L276)</f>
        <v>-</v>
      </c>
      <c r="L254" s="138" t="str">
        <f>IF(SP_NORTE!M276="","*",SP_NORTE!M276)</f>
        <v>-</v>
      </c>
      <c r="M254" s="139" t="str">
        <f>IF(SP_NORTE!I276="","*",SP_NORTE!I276)</f>
        <v>*</v>
      </c>
      <c r="N254" s="144" t="str">
        <f>IF(SP_NORTE!J276="","*",SP_NORTE!J276)</f>
        <v>*</v>
      </c>
      <c r="O254" s="144" t="str">
        <f>IF(SP_NORTE!K276="","*",SP_NORTE!K276)</f>
        <v>*</v>
      </c>
      <c r="P254" s="143" t="str">
        <f>IF(SP_NORTE!N276="","*",SP_NORTE!N276)</f>
        <v>*</v>
      </c>
      <c r="Q254" s="143" t="str">
        <f>IF(SP_NORTE!O276="","*",SP_NORTE!O276)</f>
        <v>*</v>
      </c>
      <c r="R254" s="145" t="str">
        <f>IF(SP_NORTE!P276="","*",CONCATENATE(SP_NORTE!P276," ",SP_NORTE!Q276))</f>
        <v>*</v>
      </c>
      <c r="S254" s="145" t="str">
        <f>IF(SP_NORTE!U276="","*",SP_NORTE!U276)</f>
        <v>*</v>
      </c>
      <c r="T254" s="145" t="str">
        <f>IF(SP_NORTE!V276="","*",SP_NORTE!V276)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IF(SP_NORTE!X277="","*",SP_NORTE!X277)</f>
        <v>*</v>
      </c>
      <c r="B255" s="146" t="str">
        <f>IF(SP_NORTE!W277="","*",SP_NORTE!W277)</f>
        <v>*</v>
      </c>
      <c r="C255" s="146" t="str">
        <f>IF(SP_NORTE!Y277="","*",SP_NORTE!Y277)</f>
        <v>*</v>
      </c>
      <c r="D255" s="138" t="str">
        <f>IF(SP_NORTE!R277="","*",SP_NORTE!R277)</f>
        <v>-</v>
      </c>
      <c r="E255" s="138" t="str">
        <f>IF(SP_NORTE!S277="","*",SP_NORTE!S277)</f>
        <v>-</v>
      </c>
      <c r="F255" s="145" t="str">
        <f>IF(SP_NORTE!B277="","*",SP_NORTE!B277)</f>
        <v>*</v>
      </c>
      <c r="G255" s="145" t="str">
        <f>IF(SP_NORTE!D277="","*",SP_NORTE!D277)</f>
        <v>*</v>
      </c>
      <c r="H255" s="145" t="str">
        <f>IF(SP_NORTE!E277="","*",SP_NORTE!E277)</f>
        <v>*</v>
      </c>
      <c r="I255" s="145" t="str">
        <f>IF(SP_NORTE!G277="","*",SP_NORTE!G277)</f>
        <v>*</v>
      </c>
      <c r="J255" s="145" t="str">
        <f>IF(SP_NORTE!H277="","*",SP_NORTE!H277)</f>
        <v>*</v>
      </c>
      <c r="K255" s="138" t="str">
        <f>IF(SP_NORTE!L277="","*",SP_NORTE!L277)</f>
        <v>-</v>
      </c>
      <c r="L255" s="138" t="str">
        <f>IF(SP_NORTE!M277="","*",SP_NORTE!M277)</f>
        <v>-</v>
      </c>
      <c r="M255" s="139" t="str">
        <f>IF(SP_NORTE!I277="","*",SP_NORTE!I277)</f>
        <v>*</v>
      </c>
      <c r="N255" s="144" t="str">
        <f>IF(SP_NORTE!J277="","*",SP_NORTE!J277)</f>
        <v>*</v>
      </c>
      <c r="O255" s="144" t="str">
        <f>IF(SP_NORTE!K277="","*",SP_NORTE!K277)</f>
        <v>*</v>
      </c>
      <c r="P255" s="143" t="str">
        <f>IF(SP_NORTE!N277="","*",SP_NORTE!N277)</f>
        <v>*</v>
      </c>
      <c r="Q255" s="143" t="str">
        <f>IF(SP_NORTE!O277="","*",SP_NORTE!O277)</f>
        <v>*</v>
      </c>
      <c r="R255" s="145" t="str">
        <f>IF(SP_NORTE!P277="","*",CONCATENATE(SP_NORTE!P277," ",SP_NORTE!Q277))</f>
        <v>*</v>
      </c>
      <c r="S255" s="145" t="str">
        <f>IF(SP_NORTE!U277="","*",SP_NORTE!U277)</f>
        <v>*</v>
      </c>
      <c r="T255" s="145" t="str">
        <f>IF(SP_NORTE!V277="","*",SP_NORTE!V277)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IF(SP_NORTE!X278="","*",SP_NORTE!X278)</f>
        <v>*</v>
      </c>
      <c r="B256" s="146" t="str">
        <f>IF(SP_NORTE!W278="","*",SP_NORTE!W278)</f>
        <v>*</v>
      </c>
      <c r="C256" s="146" t="str">
        <f>IF(SP_NORTE!Y278="","*",SP_NORTE!Y278)</f>
        <v>*</v>
      </c>
      <c r="D256" s="138" t="str">
        <f>IF(SP_NORTE!R278="","*",SP_NORTE!R278)</f>
        <v>-</v>
      </c>
      <c r="E256" s="138" t="str">
        <f>IF(SP_NORTE!S278="","*",SP_NORTE!S278)</f>
        <v>-</v>
      </c>
      <c r="F256" s="145" t="str">
        <f>IF(SP_NORTE!B278="","*",SP_NORTE!B278)</f>
        <v>*</v>
      </c>
      <c r="G256" s="145" t="str">
        <f>IF(SP_NORTE!D278="","*",SP_NORTE!D278)</f>
        <v>*</v>
      </c>
      <c r="H256" s="145" t="str">
        <f>IF(SP_NORTE!E278="","*",SP_NORTE!E278)</f>
        <v>*</v>
      </c>
      <c r="I256" s="145" t="str">
        <f>IF(SP_NORTE!G278="","*",SP_NORTE!G278)</f>
        <v>*</v>
      </c>
      <c r="J256" s="145" t="str">
        <f>IF(SP_NORTE!H278="","*",SP_NORTE!H278)</f>
        <v>*</v>
      </c>
      <c r="K256" s="138" t="str">
        <f>IF(SP_NORTE!L278="","*",SP_NORTE!L278)</f>
        <v>-</v>
      </c>
      <c r="L256" s="138" t="str">
        <f>IF(SP_NORTE!M278="","*",SP_NORTE!M278)</f>
        <v>-</v>
      </c>
      <c r="M256" s="139" t="str">
        <f>IF(SP_NORTE!I278="","*",SP_NORTE!I278)</f>
        <v>*</v>
      </c>
      <c r="N256" s="144" t="str">
        <f>IF(SP_NORTE!J278="","*",SP_NORTE!J278)</f>
        <v>*</v>
      </c>
      <c r="O256" s="144" t="str">
        <f>IF(SP_NORTE!K278="","*",SP_NORTE!K278)</f>
        <v>*</v>
      </c>
      <c r="P256" s="143" t="str">
        <f>IF(SP_NORTE!N278="","*",SP_NORTE!N278)</f>
        <v>*</v>
      </c>
      <c r="Q256" s="143" t="str">
        <f>IF(SP_NORTE!O278="","*",SP_NORTE!O278)</f>
        <v>*</v>
      </c>
      <c r="R256" s="145" t="str">
        <f>IF(SP_NORTE!P278="","*",CONCATENATE(SP_NORTE!P278," ",SP_NORTE!Q278))</f>
        <v>*</v>
      </c>
      <c r="S256" s="145" t="str">
        <f>IF(SP_NORTE!U278="","*",SP_NORTE!U278)</f>
        <v>*</v>
      </c>
      <c r="T256" s="145" t="str">
        <f>IF(SP_NORTE!V278="","*",SP_NORTE!V278)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F1067" sqref="F1067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1481</v>
      </c>
      <c r="C2" s="121" t="s">
        <v>998</v>
      </c>
      <c r="D2" s="76" t="s">
        <v>1000</v>
      </c>
      <c r="E2" s="76" t="s">
        <v>1482</v>
      </c>
      <c r="F2" s="99" t="s">
        <v>1483</v>
      </c>
      <c r="G2" s="76" t="s">
        <v>1484</v>
      </c>
      <c r="H2" s="76" t="s">
        <v>1485</v>
      </c>
      <c r="I2" s="76" t="s">
        <v>1486</v>
      </c>
      <c r="J2" s="76" t="s">
        <v>1487</v>
      </c>
      <c r="K2" s="78" t="s">
        <v>1488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 hidden="1">
      <c r="B200" s="94" t="str">
        <f>IF(SP_NORTE!X227="","*",SP_NORTE!X227)</f>
        <v>*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*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*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*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*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*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*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*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*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*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*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*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1489</v>
      </c>
    </row>
    <row r="8" spans="1:73">
      <c r="BT8" s="215"/>
    </row>
    <row r="9" spans="1:73" ht="117.75">
      <c r="BS9" s="213"/>
      <c r="BT9" s="223" t="s">
        <v>1490</v>
      </c>
      <c r="BU9" s="214"/>
    </row>
    <row r="10" spans="1:73">
      <c r="BT10" s="224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4" t="s">
        <v>1491</v>
      </c>
      <c r="D5" s="265"/>
      <c r="E5" s="265"/>
      <c r="F5" s="265"/>
      <c r="G5" s="265"/>
      <c r="H5" s="265"/>
      <c r="I5" s="265"/>
      <c r="J5" s="266"/>
      <c r="K5" s="267" t="s">
        <v>1492</v>
      </c>
      <c r="L5" s="268"/>
      <c r="M5" s="268"/>
      <c r="N5" s="268"/>
      <c r="O5" s="269" t="s">
        <v>1493</v>
      </c>
      <c r="P5" s="270"/>
    </row>
    <row r="6" spans="1:16" s="74" customFormat="1" ht="15" customHeight="1">
      <c r="A6" s="66" t="s">
        <v>1479</v>
      </c>
      <c r="B6" s="75" t="s">
        <v>1478</v>
      </c>
      <c r="C6" s="76" t="s">
        <v>1012</v>
      </c>
      <c r="D6" s="77" t="s">
        <v>1013</v>
      </c>
      <c r="E6" s="76" t="s">
        <v>1494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1495</v>
      </c>
      <c r="M6" s="80" t="s">
        <v>642</v>
      </c>
      <c r="N6" s="81" t="s">
        <v>1007</v>
      </c>
      <c r="O6" s="156" t="s">
        <v>1050</v>
      </c>
      <c r="P6" s="132" t="s">
        <v>1496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EB2D47DA-E30D-4FB2-A14B-7F1728C9BBF3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2026-02-16T18:19:37Z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