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254" documentId="120_S{4F5750E5-6FE7-58E6-9AFF-44783FD1E583}" xr6:coauthVersionLast="47" xr6:coauthVersionMax="47" xr10:uidLastSave="{FDE4280A-037E-475D-8106-1087325AA7F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13" i="1" l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R622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S634" i="1"/>
  <c r="BT634" i="1"/>
  <c r="BS635" i="1"/>
  <c r="BT635" i="1"/>
  <c r="BR636" i="1"/>
  <c r="BS636" i="1"/>
  <c r="BT636" i="1"/>
  <c r="BR637" i="1"/>
  <c r="BS637" i="1"/>
  <c r="BT637" i="1"/>
  <c r="BR638" i="1"/>
  <c r="BS638" i="1"/>
  <c r="BT638" i="1"/>
  <c r="BR639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/>
  <c r="E683" i="12" s="1"/>
  <c r="S684" i="1" a="1"/>
  <c r="S684" i="1"/>
  <c r="D683" i="12" s="1"/>
  <c r="N684" i="1" a="1"/>
  <c r="N684" i="1"/>
  <c r="M684" i="1" a="1"/>
  <c r="M684" i="1"/>
  <c r="BD683" i="1" a="1"/>
  <c r="BD683" i="1"/>
  <c r="BC683" i="1" a="1"/>
  <c r="BC683" i="1"/>
  <c r="T683" i="1" a="1"/>
  <c r="T683" i="1"/>
  <c r="E682" i="12" s="1"/>
  <c r="S683" i="1" a="1"/>
  <c r="S683" i="1"/>
  <c r="D682" i="12" s="1"/>
  <c r="N683" i="1" a="1"/>
  <c r="N683" i="1"/>
  <c r="M683" i="1" a="1"/>
  <c r="M683" i="1"/>
  <c r="BD682" i="1" a="1"/>
  <c r="BD682" i="1"/>
  <c r="BC682" i="1" a="1"/>
  <c r="BC682" i="1"/>
  <c r="T682" i="1" a="1"/>
  <c r="T682" i="1"/>
  <c r="E681" i="12" s="1"/>
  <c r="S682" i="1" a="1"/>
  <c r="S682" i="1"/>
  <c r="D681" i="12" s="1"/>
  <c r="N682" i="1" a="1"/>
  <c r="N682" i="1"/>
  <c r="M682" i="1" a="1"/>
  <c r="M682" i="1"/>
  <c r="BD681" i="1" a="1"/>
  <c r="BD681" i="1"/>
  <c r="BC681" i="1" a="1"/>
  <c r="BC681" i="1"/>
  <c r="T681" i="1" a="1"/>
  <c r="T681" i="1"/>
  <c r="E680" i="12" s="1"/>
  <c r="S681" i="1" a="1"/>
  <c r="S681" i="1"/>
  <c r="D680" i="12" s="1"/>
  <c r="N681" i="1" a="1"/>
  <c r="N681" i="1"/>
  <c r="M681" i="1" a="1"/>
  <c r="M681" i="1"/>
  <c r="BD680" i="1" a="1"/>
  <c r="BD680" i="1"/>
  <c r="BC680" i="1" a="1"/>
  <c r="BC680" i="1"/>
  <c r="T680" i="1" a="1"/>
  <c r="T680" i="1"/>
  <c r="E679" i="12" s="1"/>
  <c r="S680" i="1" a="1"/>
  <c r="S680" i="1"/>
  <c r="D679" i="12" s="1"/>
  <c r="N680" i="1" a="1"/>
  <c r="N680" i="1"/>
  <c r="M680" i="1" a="1"/>
  <c r="M680" i="1"/>
  <c r="BD679" i="1" a="1"/>
  <c r="BD679" i="1"/>
  <c r="BC679" i="1" a="1"/>
  <c r="BC679" i="1"/>
  <c r="T679" i="1" a="1"/>
  <c r="T679" i="1"/>
  <c r="E678" i="12" s="1"/>
  <c r="S679" i="1" a="1"/>
  <c r="S679" i="1"/>
  <c r="D678" i="12" s="1"/>
  <c r="N679" i="1" a="1"/>
  <c r="N679" i="1"/>
  <c r="M679" i="1" a="1"/>
  <c r="M679" i="1"/>
  <c r="BD678" i="1" a="1"/>
  <c r="BD678" i="1"/>
  <c r="BC678" i="1" a="1"/>
  <c r="BC678" i="1"/>
  <c r="T678" i="1" a="1"/>
  <c r="T678" i="1"/>
  <c r="E677" i="12" s="1"/>
  <c r="S678" i="1" a="1"/>
  <c r="S678" i="1"/>
  <c r="D677" i="12" s="1"/>
  <c r="N678" i="1" a="1"/>
  <c r="N678" i="1"/>
  <c r="M678" i="1" a="1"/>
  <c r="M678" i="1"/>
  <c r="BD677" i="1" a="1"/>
  <c r="BD677" i="1"/>
  <c r="BC677" i="1" a="1"/>
  <c r="BC677" i="1"/>
  <c r="T677" i="1" a="1"/>
  <c r="T677" i="1"/>
  <c r="E676" i="12" s="1"/>
  <c r="S677" i="1" a="1"/>
  <c r="S677" i="1"/>
  <c r="D676" i="12" s="1"/>
  <c r="N677" i="1" a="1"/>
  <c r="N677" i="1"/>
  <c r="M677" i="1" a="1"/>
  <c r="M677" i="1"/>
  <c r="BD676" i="1" a="1"/>
  <c r="BD676" i="1"/>
  <c r="BC676" i="1" a="1"/>
  <c r="BC676" i="1"/>
  <c r="T676" i="1" a="1"/>
  <c r="T676" i="1"/>
  <c r="E675" i="12" s="1"/>
  <c r="S676" i="1" a="1"/>
  <c r="S676" i="1"/>
  <c r="D675" i="12" s="1"/>
  <c r="N676" i="1" a="1"/>
  <c r="N676" i="1"/>
  <c r="M676" i="1" a="1"/>
  <c r="M676" i="1"/>
  <c r="BD675" i="1" a="1"/>
  <c r="BD675" i="1"/>
  <c r="BC675" i="1" a="1"/>
  <c r="BC675" i="1"/>
  <c r="T675" i="1" a="1"/>
  <c r="T675" i="1"/>
  <c r="E674" i="12" s="1"/>
  <c r="S675" i="1" a="1"/>
  <c r="S675" i="1"/>
  <c r="D674" i="12" s="1"/>
  <c r="N675" i="1" a="1"/>
  <c r="N675" i="1"/>
  <c r="M675" i="1" a="1"/>
  <c r="M675" i="1"/>
  <c r="BD674" i="1" a="1"/>
  <c r="BD674" i="1"/>
  <c r="BC674" i="1" a="1"/>
  <c r="BC674" i="1"/>
  <c r="T674" i="1" a="1"/>
  <c r="T674" i="1"/>
  <c r="E673" i="12" s="1"/>
  <c r="S674" i="1" a="1"/>
  <c r="S674" i="1"/>
  <c r="D673" i="12" s="1"/>
  <c r="N674" i="1" a="1"/>
  <c r="N674" i="1"/>
  <c r="M674" i="1" a="1"/>
  <c r="M674" i="1"/>
  <c r="BD673" i="1" a="1"/>
  <c r="BD673" i="1"/>
  <c r="BC673" i="1" a="1"/>
  <c r="BC673" i="1"/>
  <c r="T673" i="1" a="1"/>
  <c r="T673" i="1"/>
  <c r="E672" i="12" s="1"/>
  <c r="S673" i="1" a="1"/>
  <c r="S673" i="1"/>
  <c r="D672" i="12" s="1"/>
  <c r="N673" i="1" a="1"/>
  <c r="N673" i="1"/>
  <c r="M673" i="1" a="1"/>
  <c r="M673" i="1"/>
  <c r="BD672" i="1" a="1"/>
  <c r="BD672" i="1"/>
  <c r="BC672" i="1" a="1"/>
  <c r="BC672" i="1"/>
  <c r="T672" i="1" a="1"/>
  <c r="T672" i="1"/>
  <c r="E671" i="12" s="1"/>
  <c r="S672" i="1" a="1"/>
  <c r="S672" i="1"/>
  <c r="D671" i="12" s="1"/>
  <c r="N672" i="1" a="1"/>
  <c r="N672" i="1"/>
  <c r="M672" i="1" a="1"/>
  <c r="M672" i="1"/>
  <c r="BD671" i="1" a="1"/>
  <c r="BD671" i="1"/>
  <c r="BC671" i="1" a="1"/>
  <c r="BC671" i="1"/>
  <c r="T671" i="1" a="1"/>
  <c r="T671" i="1"/>
  <c r="E670" i="12" s="1"/>
  <c r="S671" i="1" a="1"/>
  <c r="S671" i="1"/>
  <c r="D670" i="12" s="1"/>
  <c r="N671" i="1" a="1"/>
  <c r="N671" i="1"/>
  <c r="M671" i="1" a="1"/>
  <c r="M671" i="1"/>
  <c r="BD670" i="1" a="1"/>
  <c r="BD670" i="1"/>
  <c r="BC670" i="1" a="1"/>
  <c r="BC670" i="1"/>
  <c r="T670" i="1" a="1"/>
  <c r="T670" i="1"/>
  <c r="E669" i="12" s="1"/>
  <c r="S670" i="1" a="1"/>
  <c r="S670" i="1"/>
  <c r="D669" i="12" s="1"/>
  <c r="N670" i="1" a="1"/>
  <c r="N670" i="1"/>
  <c r="M670" i="1" a="1"/>
  <c r="M670" i="1"/>
  <c r="BD669" i="1" a="1"/>
  <c r="BD669" i="1"/>
  <c r="BC669" i="1" a="1"/>
  <c r="BC669" i="1"/>
  <c r="T669" i="1" a="1"/>
  <c r="T669" i="1"/>
  <c r="E668" i="12" s="1"/>
  <c r="S669" i="1" a="1"/>
  <c r="S669" i="1"/>
  <c r="D668" i="12" s="1"/>
  <c r="N669" i="1" a="1"/>
  <c r="N669" i="1"/>
  <c r="M669" i="1" a="1"/>
  <c r="M669" i="1"/>
  <c r="BD668" i="1" a="1"/>
  <c r="BD668" i="1"/>
  <c r="BC668" i="1" a="1"/>
  <c r="BC668" i="1"/>
  <c r="T668" i="1" a="1"/>
  <c r="T668" i="1"/>
  <c r="E667" i="12" s="1"/>
  <c r="S668" i="1" a="1"/>
  <c r="S668" i="1"/>
  <c r="D667" i="12" s="1"/>
  <c r="N668" i="1" a="1"/>
  <c r="N668" i="1"/>
  <c r="M668" i="1" a="1"/>
  <c r="M668" i="1"/>
  <c r="BD667" i="1" a="1"/>
  <c r="BD667" i="1"/>
  <c r="BC667" i="1" a="1"/>
  <c r="BC667" i="1"/>
  <c r="T667" i="1" a="1"/>
  <c r="T667" i="1"/>
  <c r="E666" i="12" s="1"/>
  <c r="S667" i="1" a="1"/>
  <c r="S667" i="1"/>
  <c r="D666" i="12" s="1"/>
  <c r="N667" i="1" a="1"/>
  <c r="N667" i="1"/>
  <c r="M667" i="1" a="1"/>
  <c r="M667" i="1"/>
  <c r="BD666" i="1" a="1"/>
  <c r="BD666" i="1"/>
  <c r="BC666" i="1" a="1"/>
  <c r="BC666" i="1"/>
  <c r="T666" i="1" a="1"/>
  <c r="T666" i="1"/>
  <c r="E665" i="12" s="1"/>
  <c r="S666" i="1" a="1"/>
  <c r="S666" i="1"/>
  <c r="D665" i="12" s="1"/>
  <c r="N666" i="1" a="1"/>
  <c r="N666" i="1"/>
  <c r="M666" i="1" a="1"/>
  <c r="M666" i="1"/>
  <c r="BD665" i="1" a="1"/>
  <c r="BD665" i="1"/>
  <c r="BC665" i="1" a="1"/>
  <c r="BC665" i="1"/>
  <c r="T665" i="1" a="1"/>
  <c r="T665" i="1"/>
  <c r="E664" i="12" s="1"/>
  <c r="S665" i="1" a="1"/>
  <c r="S665" i="1"/>
  <c r="D664" i="12" s="1"/>
  <c r="N665" i="1" a="1"/>
  <c r="N665" i="1"/>
  <c r="M665" i="1" a="1"/>
  <c r="M665" i="1"/>
  <c r="BD664" i="1" a="1"/>
  <c r="BD664" i="1"/>
  <c r="BC664" i="1" a="1"/>
  <c r="BC664" i="1"/>
  <c r="T664" i="1" a="1"/>
  <c r="T664" i="1"/>
  <c r="E663" i="12" s="1"/>
  <c r="S664" i="1" a="1"/>
  <c r="S664" i="1"/>
  <c r="D663" i="12" s="1"/>
  <c r="N664" i="1" a="1"/>
  <c r="N664" i="1"/>
  <c r="M664" i="1" a="1"/>
  <c r="M664" i="1"/>
  <c r="BD663" i="1" a="1"/>
  <c r="BD663" i="1"/>
  <c r="BC663" i="1" a="1"/>
  <c r="BC663" i="1"/>
  <c r="T663" i="1" a="1"/>
  <c r="T663" i="1"/>
  <c r="E662" i="12" s="1"/>
  <c r="S663" i="1" a="1"/>
  <c r="S663" i="1"/>
  <c r="D662" i="12" s="1"/>
  <c r="N663" i="1" a="1"/>
  <c r="N663" i="1"/>
  <c r="M663" i="1" a="1"/>
  <c r="M663" i="1"/>
  <c r="BD662" i="1" a="1"/>
  <c r="BD662" i="1"/>
  <c r="BC662" i="1" a="1"/>
  <c r="BC662" i="1"/>
  <c r="T662" i="1" a="1"/>
  <c r="T662" i="1"/>
  <c r="E661" i="12" s="1"/>
  <c r="S662" i="1" a="1"/>
  <c r="S662" i="1"/>
  <c r="D661" i="12" s="1"/>
  <c r="N662" i="1" a="1"/>
  <c r="N662" i="1"/>
  <c r="M662" i="1" a="1"/>
  <c r="M662" i="1"/>
  <c r="BD661" i="1" a="1"/>
  <c r="BD661" i="1"/>
  <c r="BC661" i="1" a="1"/>
  <c r="BC661" i="1"/>
  <c r="T661" i="1" a="1"/>
  <c r="T661" i="1"/>
  <c r="E660" i="12" s="1"/>
  <c r="S661" i="1" a="1"/>
  <c r="S661" i="1"/>
  <c r="D660" i="12" s="1"/>
  <c r="N661" i="1" a="1"/>
  <c r="N661" i="1"/>
  <c r="M661" i="1" a="1"/>
  <c r="M661" i="1"/>
  <c r="BD660" i="1" a="1"/>
  <c r="BD660" i="1"/>
  <c r="BC660" i="1" a="1"/>
  <c r="BC660" i="1"/>
  <c r="T660" i="1" a="1"/>
  <c r="T660" i="1"/>
  <c r="E659" i="12" s="1"/>
  <c r="S660" i="1" a="1"/>
  <c r="S660" i="1"/>
  <c r="D659" i="12" s="1"/>
  <c r="N660" i="1" a="1"/>
  <c r="N660" i="1" s="1"/>
  <c r="M660" i="1" a="1"/>
  <c r="M660" i="1" s="1"/>
  <c r="BD659" i="1" a="1"/>
  <c r="BD659" i="1"/>
  <c r="BC659" i="1" a="1"/>
  <c r="BC659" i="1"/>
  <c r="T659" i="1" a="1"/>
  <c r="T659" i="1" s="1"/>
  <c r="S659" i="1" a="1"/>
  <c r="S659" i="1" s="1"/>
  <c r="N659" i="1" a="1"/>
  <c r="N659" i="1"/>
  <c r="M659" i="1" a="1"/>
  <c r="M659" i="1" s="1"/>
  <c r="BD658" i="1" a="1"/>
  <c r="BD658" i="1" s="1"/>
  <c r="BC658" i="1" a="1"/>
  <c r="BC658" i="1" s="1"/>
  <c r="T658" i="1" a="1"/>
  <c r="T658" i="1" s="1"/>
  <c r="S658" i="1" a="1"/>
  <c r="S658" i="1"/>
  <c r="D657" i="12" s="1"/>
  <c r="N658" i="1" a="1"/>
  <c r="N658" i="1" s="1"/>
  <c r="L657" i="12" s="1"/>
  <c r="M658" i="1" a="1"/>
  <c r="M658" i="1"/>
  <c r="K657" i="12" s="1"/>
  <c r="BD657" i="1" a="1"/>
  <c r="BD657" i="1" s="1"/>
  <c r="BC657" i="1" a="1"/>
  <c r="BC657" i="1" s="1"/>
  <c r="T657" i="1" a="1"/>
  <c r="T657" i="1" s="1"/>
  <c r="S657" i="1" a="1"/>
  <c r="S657" i="1" s="1"/>
  <c r="N657" i="1" a="1"/>
  <c r="N657" i="1" s="1"/>
  <c r="L656" i="12" s="1"/>
  <c r="M657" i="1" a="1"/>
  <c r="M657" i="1" s="1"/>
  <c r="BD656" i="1" a="1"/>
  <c r="BD656" i="1"/>
  <c r="BC656" i="1" a="1"/>
  <c r="BC656" i="1" s="1"/>
  <c r="T656" i="1" a="1"/>
  <c r="T656" i="1"/>
  <c r="E655" i="12" s="1"/>
  <c r="S656" i="1" a="1"/>
  <c r="S656" i="1" s="1"/>
  <c r="N656" i="1" a="1"/>
  <c r="N656" i="1" s="1"/>
  <c r="L655" i="12" s="1"/>
  <c r="M656" i="1" a="1"/>
  <c r="M656" i="1" s="1"/>
  <c r="BD655" i="1" a="1"/>
  <c r="BD655" i="1" s="1"/>
  <c r="BC655" i="1" a="1"/>
  <c r="BC655" i="1" s="1"/>
  <c r="T655" i="1" a="1"/>
  <c r="T655" i="1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 s="1"/>
  <c r="BC654" i="1" a="1"/>
  <c r="BC654" i="1" s="1"/>
  <c r="T654" i="1" a="1"/>
  <c r="T654" i="1" s="1"/>
  <c r="S654" i="1" a="1"/>
  <c r="S654" i="1"/>
  <c r="D653" i="12" s="1"/>
  <c r="N654" i="1" a="1"/>
  <c r="N654" i="1" s="1"/>
  <c r="L653" i="12" s="1"/>
  <c r="M654" i="1" a="1"/>
  <c r="M654" i="1" s="1"/>
  <c r="BD653" i="1" a="1"/>
  <c r="BD653" i="1"/>
  <c r="BC653" i="1" a="1"/>
  <c r="BC653" i="1" s="1"/>
  <c r="T653" i="1" a="1"/>
  <c r="T653" i="1"/>
  <c r="E652" i="12" s="1"/>
  <c r="S653" i="1" a="1"/>
  <c r="S653" i="1" s="1"/>
  <c r="N653" i="1" a="1"/>
  <c r="N653" i="1" s="1"/>
  <c r="L652" i="12" s="1"/>
  <c r="M653" i="1" a="1"/>
  <c r="M653" i="1" s="1"/>
  <c r="BD652" i="1" a="1"/>
  <c r="BD652" i="1"/>
  <c r="BC652" i="1" a="1"/>
  <c r="BC652" i="1" s="1"/>
  <c r="T652" i="1" a="1"/>
  <c r="T652" i="1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 s="1"/>
  <c r="BC651" i="1" a="1"/>
  <c r="BC651" i="1" s="1"/>
  <c r="T651" i="1" a="1"/>
  <c r="T651" i="1" s="1"/>
  <c r="E650" i="12" s="1"/>
  <c r="S651" i="1" a="1"/>
  <c r="S651" i="1"/>
  <c r="D650" i="12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/>
  <c r="K646" i="12" s="1"/>
  <c r="BD646" i="1" a="1"/>
  <c r="BD646" i="1" s="1"/>
  <c r="BC646" i="1" a="1"/>
  <c r="BC646" i="1" s="1"/>
  <c r="T646" i="1" a="1"/>
  <c r="T646" i="1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N637" i="1" a="1"/>
  <c r="N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 s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/>
  <c r="AY637" i="1"/>
  <c r="BB637" i="1"/>
  <c r="BF637" i="1"/>
  <c r="A638" i="1"/>
  <c r="G638" i="1"/>
  <c r="AI638" i="1"/>
  <c r="AJ638" i="1"/>
  <c r="AY638" i="1"/>
  <c r="BB638" i="1"/>
  <c r="BF638" i="1"/>
  <c r="A639" i="1"/>
  <c r="G639" i="1"/>
  <c r="AI639" i="1"/>
  <c r="AJ639" i="1"/>
  <c r="AY639" i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/>
  <c r="AY644" i="1"/>
  <c r="BB644" i="1"/>
  <c r="BF644" i="1"/>
  <c r="A645" i="1"/>
  <c r="G645" i="1"/>
  <c r="AI645" i="1"/>
  <c r="AJ645" i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/>
  <c r="AY647" i="1"/>
  <c r="BB647" i="1"/>
  <c r="BF647" i="1"/>
  <c r="A648" i="1"/>
  <c r="G648" i="1"/>
  <c r="AI648" i="1"/>
  <c r="AJ648" i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/>
  <c r="AY650" i="1"/>
  <c r="BB650" i="1"/>
  <c r="BF650" i="1"/>
  <c r="A651" i="1"/>
  <c r="G651" i="1"/>
  <c r="AI651" i="1"/>
  <c r="AJ651" i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D636" i="11"/>
  <c r="E636" i="11"/>
  <c r="F636" i="11"/>
  <c r="H636" i="11"/>
  <c r="I636" i="11"/>
  <c r="J636" i="11"/>
  <c r="K636" i="11"/>
  <c r="M636" i="11"/>
  <c r="O636" i="11"/>
  <c r="Q636" i="11"/>
  <c r="A637" i="11"/>
  <c r="B637" i="11"/>
  <c r="C637" i="11"/>
  <c r="E637" i="11"/>
  <c r="F637" i="11"/>
  <c r="H637" i="11"/>
  <c r="I637" i="11"/>
  <c r="J637" i="11"/>
  <c r="K637" i="11"/>
  <c r="M637" i="11"/>
  <c r="O637" i="11"/>
  <c r="Q637" i="11"/>
  <c r="A638" i="11"/>
  <c r="B638" i="11"/>
  <c r="C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C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M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M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M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M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M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M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M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M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M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M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647" i="12" l="1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<sst xmlns="http://schemas.openxmlformats.org/spreadsheetml/2006/main" count="13663" uniqueCount="1940">
  <si>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</si>
  <si>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</si>
  <si>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</si>
  <si>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</si>
  <si>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</si>
  <si>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</si>
  <si>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</si>
  <si>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</si>
  <si>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</si>
  <si>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</si>
  <si>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</si>
  <si>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</si>
  <si>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</si>
  <si>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</si>
  <si>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</si>
  <si>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</si>
  <si>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</si>
  <si>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</si>
  <si>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</si>
  <si>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</si>
  <si>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</si>
  <si>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</si>
  <si>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</si>
  <si>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</si>
  <si>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</si>
  <si>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</si>
  <si>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</si>
  <si>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</si>
  <si>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</si>
  <si>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</si>
  <si>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</si>
  <si>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</si>
  <si>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</si>
  <si>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</si>
  <si>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</si>
  <si>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</si>
  <si>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</si>
  <si>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</si>
  <si>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</si>
  <si>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</si>
  <si>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</si>
  <si>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</si>
  <si>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</si>
  <si>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</si>
  <si>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</si>
  <si>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</si>
  <si>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</si>
  <si>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</si>
  <si>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</si>
  <si>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</si>
  <si>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</si>
  <si>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</si>
  <si>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</si>
  <si>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</si>
  <si>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</si>
  <si>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</si>
  <si>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</si>
  <si>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</si>
  <si>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</si>
  <si>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</si>
  <si>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</si>
  <si>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</si>
  <si>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</si>
  <si>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</si>
  <si>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</si>
  <si>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</si>
  <si>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</si>
  <si>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</si>
  <si>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</si>
  <si>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</si>
  <si>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</si>
  <si>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</si>
  <si>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</si>
  <si>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</si>
  <si>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</si>
  <si>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</si>
  <si>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</si>
  <si>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</si>
  <si>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</si>
  <si>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</si>
  <si>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</si>
  <si>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</si>
  <si>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</si>
  <si>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</si>
  <si>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</si>
  <si>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</si>
  <si>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</si>
  <si>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</si>
  <si>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</si>
  <si>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</si>
  <si>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</si>
  <si>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</si>
  <si>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</si>
  <si>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</si>
  <si>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</si>
  <si>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</si>
  <si>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</si>
  <si>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</si>
  <si>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</si>
  <si>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</si>
  <si>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</si>
  <si>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</si>
  <si>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</si>
  <si>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</si>
  <si>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</si>
  <si>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</si>
  <si>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</si>
  <si>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</si>
  <si>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</si>
  <si>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</si>
  <si>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</si>
  <si>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</si>
  <si>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</si>
  <si>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</si>
  <si>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</si>
  <si>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</si>
  <si>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</si>
  <si>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</si>
  <si>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</si>
  <si>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</si>
  <si>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</si>
  <si>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</si>
  <si>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</si>
  <si>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</si>
  <si>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</si>
  <si>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</si>
  <si>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</si>
  <si>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</si>
  <si>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</si>
  <si>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</si>
  <si>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</si>
  <si>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</si>
  <si>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</si>
  <si>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</si>
  <si>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</si>
  <si>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</si>
  <si>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</si>
  <si>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</si>
  <si>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</si>
  <si>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</si>
  <si>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</si>
  <si>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</si>
  <si>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</si>
  <si>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</si>
  <si>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</si>
  <si>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</si>
  <si>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</si>
  <si>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</si>
  <si>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</si>
  <si>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</si>
  <si>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</si>
  <si>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</si>
  <si>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</si>
  <si>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</si>
  <si>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</si>
  <si>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</si>
  <si>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</si>
  <si>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</si>
  <si>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</si>
  <si>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</si>
  <si>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</si>
  <si>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</si>
  <si>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</si>
  <si>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</si>
  <si>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</si>
  <si>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</si>
  <si>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</si>
  <si>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</si>
  <si>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</si>
  <si>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</si>
  <si>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</si>
  <si>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</si>
  <si>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</si>
  <si>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</si>
  <si>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</si>
  <si>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</si>
  <si>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</si>
  <si>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</si>
  <si>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</si>
  <si>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</si>
  <si>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</si>
  <si>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</si>
  <si>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</si>
  <si>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</si>
  <si>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</si>
  <si>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</si>
  <si>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</si>
  <si>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</si>
  <si>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</si>
  <si>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</si>
  <si>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</si>
  <si>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</si>
  <si>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</si>
  <si>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</si>
  <si>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</si>
  <si>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</si>
  <si>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</si>
  <si>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</si>
  <si>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</si>
  <si>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</si>
  <si>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</si>
  <si>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</si>
  <si>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</si>
  <si>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</si>
  <si>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</si>
  <si>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</si>
  <si>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</si>
  <si>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</si>
  <si>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</si>
  <si>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</si>
  <si>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</si>
  <si>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</si>
  <si>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</si>
  <si>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</si>
  <si>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</si>
  <si>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</si>
  <si>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</si>
  <si>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</si>
  <si>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</si>
  <si>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</si>
  <si>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</si>
  <si>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</si>
  <si>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</si>
  <si>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</si>
  <si>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</si>
  <si>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</si>
  <si>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</si>
  <si>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</si>
  <si>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</si>
  <si>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</si>
  <si>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</si>
  <si>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</si>
  <si>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</si>
  <si>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</si>
  <si>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</si>
  <si>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</si>
  <si>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</si>
  <si>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</si>
  <si>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</si>
  <si>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</si>
  <si>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</si>
  <si>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</si>
  <si>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</si>
  <si>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</si>
  <si>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</si>
  <si>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</si>
  <si>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</si>
  <si>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</si>
  <si>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</si>
  <si>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</si>
  <si>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</si>
  <si>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</si>
  <si>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</si>
  <si>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</si>
  <si>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</si>
  <si>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</si>
  <si>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</si>
  <si>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</si>
  <si>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</si>
  <si>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</si>
  <si>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</si>
  <si>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</si>
  <si>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</si>
  <si>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</si>
  <si>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</si>
  <si>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</si>
  <si>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</si>
  <si>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</si>
  <si>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</si>
  <si>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</si>
  <si>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</si>
  <si>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</si>
  <si>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</si>
  <si>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</si>
  <si>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</si>
  <si>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</si>
  <si>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</si>
  <si>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</si>
  <si>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</si>
  <si>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</si>
  <si>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</si>
  <si>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</si>
  <si>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</si>
  <si>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</si>
  <si>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</si>
  <si>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</si>
  <si>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</si>
  <si>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</si>
  <si>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</si>
  <si>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</si>
  <si>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</si>
  <si>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</si>
  <si>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</si>
  <si>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</si>
  <si>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</si>
  <si>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</si>
  <si>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</si>
  <si>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</si>
  <si>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</si>
  <si>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</si>
  <si>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</si>
  <si>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</si>
  <si>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</si>
  <si>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</si>
  <si>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</si>
  <si>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</si>
  <si>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</si>
  <si>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</si>
  <si>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</si>
  <si>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</si>
  <si>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</si>
  <si>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</si>
  <si>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</si>
  <si>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</si>
  <si>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</si>
  <si>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</si>
  <si>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</si>
  <si>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</si>
  <si>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</si>
  <si>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</si>
  <si>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</si>
  <si>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</si>
  <si>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</si>
  <si>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</si>
  <si>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</si>
  <si>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</si>
  <si>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</si>
  <si>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</si>
  <si>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</si>
  <si>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</si>
  <si>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</si>
  <si>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</si>
  <si>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</si>
  <si>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</si>
  <si>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</si>
  <si>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</si>
  <si>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</si>
  <si>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</si>
  <si>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</si>
  <si>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</si>
  <si>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</si>
  <si>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</si>
  <si>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</si>
  <si>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</si>
  <si>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</si>
  <si>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</si>
  <si>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</si>
  <si>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</si>
  <si>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</si>
  <si>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</si>
  <si>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</si>
  <si>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</si>
  <si>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</si>
  <si>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</si>
  <si>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</si>
  <si>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</si>
  <si>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</si>
  <si>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</si>
  <si>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</si>
  <si>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</si>
  <si>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</si>
  <si>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</si>
  <si>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</si>
  <si>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</si>
  <si>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</si>
  <si>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</si>
  <si>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</si>
  <si>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</si>
  <si>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</si>
  <si>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</si>
  <si>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</si>
  <si>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</si>
  <si>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</si>
  <si>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</si>
  <si>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</si>
  <si>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</si>
  <si>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</si>
  <si>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</si>
  <si>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</si>
  <si>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</si>
  <si>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</si>
  <si>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</si>
  <si>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</si>
  <si>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</si>
  <si>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</si>
  <si>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</si>
  <si>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</si>
  <si>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</si>
  <si>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</si>
  <si>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</si>
  <si>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</si>
  <si>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</si>
  <si>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</si>
  <si>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</si>
  <si>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</si>
  <si>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</si>
  <si>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</si>
  <si>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</si>
  <si>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</si>
  <si>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</si>
  <si>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</si>
  <si>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</si>
  <si>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</si>
  <si>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</si>
  <si>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</si>
  <si>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</si>
  <si>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</si>
  <si>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</si>
  <si>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</si>
  <si>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</si>
  <si>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</si>
  <si>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</si>
  <si>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</si>
  <si>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</si>
  <si>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</si>
  <si>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</si>
  <si>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</si>
  <si>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</si>
  <si>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</si>
  <si>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</si>
  <si>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</si>
  <si>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</si>
  <si>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</si>
  <si>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</si>
  <si>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</si>
  <si>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</si>
  <si>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</si>
  <si>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</si>
  <si>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</si>
  <si>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</si>
  <si>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</si>
  <si>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</si>
  <si>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</si>
  <si>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</si>
  <si>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</si>
  <si>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</si>
  <si>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</si>
  <si>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</si>
  <si>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</si>
  <si>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</si>
  <si>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</si>
  <si>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</si>
  <si>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</si>
  <si>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</si>
  <si>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</si>
  <si>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</si>
  <si>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</si>
  <si>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</si>
  <si>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</si>
  <si>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</si>
  <si>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</si>
  <si>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</si>
  <si>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</si>
  <si>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</si>
  <si>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</si>
  <si>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</si>
  <si>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</si>
  <si>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</si>
  <si>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</si>
  <si>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</si>
  <si>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</si>
  <si>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</si>
  <si>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</si>
  <si>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</si>
  <si>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</si>
  <si>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</si>
  <si>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</si>
  <si>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</si>
  <si>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</si>
  <si>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</si>
  <si>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</si>
  <si>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</si>
  <si>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</si>
  <si>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</si>
  <si>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</si>
  <si>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</si>
  <si>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</si>
  <si>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</si>
  <si>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</si>
  <si>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</si>
  <si>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</si>
  <si>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</si>
  <si>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</si>
  <si>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</si>
  <si>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</si>
  <si>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</si>
  <si>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</si>
  <si>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</si>
  <si>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</si>
  <si>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</si>
  <si>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</si>
  <si>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</si>
  <si>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</si>
  <si>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</si>
  <si>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</si>
  <si>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</si>
  <si>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</si>
  <si>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</si>
  <si>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</si>
  <si>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</si>
  <si>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</si>
  <si>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</si>
  <si>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</si>
  <si>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</si>
  <si>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</si>
  <si>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</si>
  <si>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</si>
  <si>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</si>
  <si>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</si>
  <si>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</si>
  <si>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</si>
  <si>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</si>
  <si>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</si>
  <si>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</si>
  <si>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</si>
  <si>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</si>
  <si>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</si>
  <si>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</si>
  <si>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</si>
  <si>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</si>
  <si>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</si>
  <si>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</si>
  <si>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</si>
  <si>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</si>
  <si>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</si>
  <si>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</si>
  <si>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</si>
  <si>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</si>
  <si>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</si>
  <si>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</si>
  <si>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</si>
  <si>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</si>
  <si>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</si>
  <si>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</si>
  <si>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</si>
  <si>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</si>
  <si>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</si>
  <si>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</si>
  <si>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</si>
  <si>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</si>
  <si>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</si>
  <si>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</si>
  <si>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</si>
  <si>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</si>
  <si>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</si>
  <si>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</si>
  <si>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</si>
  <si>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</si>
  <si>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</si>
  <si>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</si>
  <si>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</si>
  <si>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</si>
  <si>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</si>
  <si>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</si>
  <si>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</si>
  <si>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</si>
  <si>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</si>
  <si>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</si>
  <si>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</si>
  <si>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</si>
  <si>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</si>
  <si>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</si>
  <si>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</si>
  <si>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</si>
  <si>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</si>
  <si>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</si>
  <si>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</si>
  <si>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</si>
  <si>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</si>
  <si>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</si>
  <si>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</si>
  <si>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</si>
  <si>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</si>
  <si>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</si>
  <si>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</si>
  <si>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</si>
  <si>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</si>
  <si>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</si>
  <si>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</si>
  <si>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</si>
  <si>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</si>
  <si>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</si>
  <si>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</si>
  <si>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</si>
  <si>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</si>
  <si>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</si>
  <si>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</si>
  <si>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</si>
  <si>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</si>
  <si>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</si>
  <si>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</si>
  <si>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</si>
  <si>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</si>
  <si>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</si>
  <si>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</si>
  <si>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</si>
  <si>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</si>
  <si>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</si>
  <si>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</si>
  <si>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</si>
  <si>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</si>
  <si>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</si>
  <si>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</si>
  <si>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</si>
  <si>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</si>
  <si>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</si>
  <si>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</si>
  <si>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</si>
  <si>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</si>
  <si>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</si>
  <si>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</si>
  <si>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</si>
  <si>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</si>
  <si>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</si>
  <si>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</si>
  <si>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</si>
  <si>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</si>
  <si>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</si>
  <si>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</si>
  <si>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</si>
  <si>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</si>
  <si>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</si>
  <si>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</si>
  <si>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</si>
  <si>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</si>
  <si>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</si>
  <si>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</si>
  <si>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</si>
  <si>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</si>
  <si>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</si>
  <si>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</si>
  <si>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</si>
  <si>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</si>
  <si>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</si>
  <si>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</si>
  <si>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</si>
  <si>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</si>
  <si>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</si>
  <si>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</si>
  <si>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</si>
  <si>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</si>
  <si>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</si>
  <si>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</si>
  <si>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</si>
  <si>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</si>
  <si>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</si>
  <si>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</si>
  <si>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</si>
  <si>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</si>
  <si>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</si>
  <si>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</si>
  <si>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</si>
  <si>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</si>
  <si>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</si>
  <si>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</si>
  <si>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</si>
  <si>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</si>
  <si>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</si>
  <si>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</si>
  <si>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</si>
  <si>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</si>
  <si>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</si>
  <si>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</si>
  <si>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</si>
  <si>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</si>
  <si>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</si>
  <si>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</si>
  <si>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</si>
  <si>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</si>
  <si>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</si>
  <si>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</si>
  <si>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</si>
  <si>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</si>
  <si>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</si>
  <si>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</si>
  <si>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</si>
  <si>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</si>
  <si>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</si>
  <si>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</si>
  <si>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</si>
  <si>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</si>
  <si>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</si>
  <si>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</si>
  <si>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</si>
  <si>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</si>
  <si>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</si>
  <si>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</si>
  <si>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</si>
  <si>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</si>
  <si>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</si>
  <si>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</si>
  <si>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</si>
  <si>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</si>
  <si>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</si>
  <si>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</si>
  <si>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</si>
  <si>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</si>
  <si>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</si>
  <si>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</si>
  <si>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</si>
  <si>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</si>
  <si>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</si>
  <si>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</si>
  <si>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</si>
  <si>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</si>
  <si>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</si>
  <si>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</si>
  <si>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</si>
  <si>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</si>
  <si>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</si>
  <si>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</si>
  <si>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</si>
  <si>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</si>
  <si>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</si>
  <si>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</si>
  <si>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</si>
  <si>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</si>
  <si>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</si>
  <si>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</si>
  <si>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</si>
  <si>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</si>
  <si>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</si>
  <si>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</si>
  <si>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</si>
  <si>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</si>
  <si>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</si>
  <si>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</si>
  <si>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</si>
  <si>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</si>
  <si>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</si>
  <si>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</si>
  <si>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</si>
  <si>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</si>
  <si>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</si>
  <si>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</si>
  <si>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</si>
  <si>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</si>
  <si>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</si>
  <si>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</si>
  <si>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</si>
  <si>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</si>
  <si>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</si>
  <si>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</si>
  <si>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</si>
  <si>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</si>
  <si>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</si>
  <si>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</si>
  <si>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</si>
  <si>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</si>
  <si>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</si>
  <si>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</si>
  <si>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</si>
  <si>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</si>
  <si>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</si>
  <si>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</si>
  <si>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</si>
  <si>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</si>
  <si>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</si>
  <si>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</si>
  <si>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</si>
  <si>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</si>
  <si>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</si>
  <si>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</si>
  <si>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</si>
  <si>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</si>
  <si>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</si>
  <si>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</si>
  <si>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</si>
  <si>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</si>
  <si>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</si>
  <si>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</si>
  <si>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</si>
  <si>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</si>
  <si>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</si>
  <si>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</si>
  <si>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</si>
  <si>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</si>
  <si>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</si>
  <si>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</si>
  <si>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</si>
  <si>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</si>
  <si>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</si>
  <si>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</si>
  <si>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</si>
  <si>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</si>
  <si>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</si>
  <si>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</si>
  <si>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</si>
  <si>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</si>
  <si>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</si>
  <si>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</si>
  <si>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</si>
  <si>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</si>
  <si>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</si>
  <si>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</si>
  <si>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</si>
  <si>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</si>
  <si>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</si>
  <si>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</si>
  <si>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</si>
  <si>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</si>
  <si>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</si>
  <si>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</si>
  <si>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</si>
  <si>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</si>
  <si>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</si>
  <si>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</si>
  <si>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</si>
  <si>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</si>
  <si>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</si>
  <si>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</si>
  <si>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</si>
  <si>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</si>
  <si>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</si>
  <si>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</si>
  <si>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</si>
  <si>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</si>
  <si>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</si>
  <si>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</si>
  <si>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</si>
  <si>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</si>
  <si>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</si>
  <si>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</si>
  <si>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</si>
  <si>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</si>
  <si>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</si>
  <si>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</si>
  <si>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</si>
  <si>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</si>
  <si>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</si>
  <si>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</si>
  <si>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</si>
  <si>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</si>
  <si>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</si>
  <si>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</si>
  <si>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</si>
  <si>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</si>
  <si>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</si>
  <si>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</si>
  <si>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</si>
  <si>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</si>
  <si>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</si>
  <si>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</si>
  <si>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</si>
  <si>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</si>
  <si>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</si>
  <si>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</si>
  <si>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</si>
  <si>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</si>
  <si>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</si>
  <si>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</si>
  <si>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</si>
  <si>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</si>
  <si>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</si>
  <si>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</si>
  <si>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</si>
  <si>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</si>
  <si>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</si>
  <si>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</si>
  <si>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</si>
  <si>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</si>
  <si>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</si>
  <si>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</si>
  <si>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</si>
  <si>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</si>
  <si>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</si>
  <si>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</si>
  <si>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</si>
  <si>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</si>
  <si>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</si>
  <si>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</si>
  <si>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</si>
  <si>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</si>
  <si>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</si>
  <si>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</si>
  <si>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</si>
  <si>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</si>
  <si>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</si>
  <si>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</si>
  <si>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</si>
  <si>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</si>
  <si>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</si>
  <si>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</si>
  <si>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</si>
  <si>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</si>
  <si>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</si>
  <si>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</si>
  <si>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</si>
  <si>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</si>
  <si>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</si>
  <si>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</si>
  <si>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</si>
  <si>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</si>
  <si>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</si>
  <si>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</si>
  <si>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</si>
  <si>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</si>
  <si>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</si>
  <si>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</si>
  <si>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</si>
  <si>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</si>
  <si>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</si>
  <si>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</si>
  <si>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</si>
  <si>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</si>
  <si>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</si>
  <si>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</si>
  <si>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</si>
  <si>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</si>
  <si>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</si>
  <si>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</si>
  <si>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</si>
  <si>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</si>
  <si>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</si>
  <si>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</si>
  <si>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</si>
  <si>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</si>
  <si>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</si>
  <si>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</si>
  <si>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</si>
  <si>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</si>
  <si>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</si>
  <si>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</si>
  <si>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</si>
  <si>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</si>
  <si>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</si>
  <si>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</si>
  <si>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</si>
  <si>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</si>
  <si>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</si>
  <si>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</si>
  <si>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</si>
  <si>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</si>
  <si>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</si>
  <si>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</si>
  <si>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</si>
  <si>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</si>
  <si>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</si>
  <si>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</si>
  <si>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</si>
  <si>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</si>
  <si>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</si>
  <si>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</si>
  <si>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</si>
  <si>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</si>
  <si>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</si>
  <si>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</si>
  <si>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</si>
  <si>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</si>
  <si>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</si>
  <si>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</si>
  <si>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</si>
  <si>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</si>
  <si>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</si>
  <si>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</si>
  <si>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</si>
  <si>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</si>
  <si>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</si>
  <si>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</si>
  <si>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</si>
  <si>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</si>
  <si>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</si>
  <si>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</si>
  <si>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</si>
  <si>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</si>
  <si>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</si>
  <si>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</si>
  <si>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</si>
  <si>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</si>
  <si>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</si>
  <si>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</si>
  <si>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</si>
  <si>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</si>
  <si>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</si>
  <si>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</si>
  <si>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</si>
  <si>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</si>
  <si>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</si>
  <si>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</si>
  <si>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</si>
  <si>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</si>
  <si>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</si>
  <si>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</si>
  <si>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</si>
  <si>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</si>
  <si>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</si>
  <si>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</si>
  <si>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</si>
  <si>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</si>
  <si>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</si>
  <si>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</si>
  <si>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</si>
  <si>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</si>
  <si>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</si>
  <si>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</si>
  <si>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</si>
  <si>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</si>
  <si>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</si>
  <si>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</si>
  <si>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</si>
  <si>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</si>
  <si>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</si>
  <si>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</si>
  <si>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</si>
  <si>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</si>
  <si>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</si>
  <si>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</si>
  <si>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</si>
  <si>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</si>
  <si>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</si>
  <si>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</si>
  <si>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</si>
  <si>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</si>
  <si>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</si>
  <si>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</si>
  <si>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</si>
  <si>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</si>
  <si>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</si>
  <si>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</si>
  <si>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</si>
  <si>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</si>
  <si>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</si>
  <si>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</si>
  <si>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</si>
  <si>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</si>
  <si>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</si>
  <si>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</si>
  <si>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</si>
  <si>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</si>
  <si>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</si>
  <si>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</si>
  <si>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</si>
  <si>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</si>
  <si>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</si>
  <si>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</si>
  <si>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</si>
  <si>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</si>
  <si>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</si>
  <si>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</si>
  <si>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</si>
  <si>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</si>
  <si>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</si>
  <si>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</si>
  <si>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</si>
  <si>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</si>
  <si>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</si>
  <si>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</si>
  <si>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</si>
  <si>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</si>
  <si>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</si>
  <si>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</si>
  <si>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</si>
  <si>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</si>
  <si>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</si>
  <si>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</si>
  <si>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</si>
  <si>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</si>
  <si>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</si>
  <si>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</si>
  <si>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</si>
  <si>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</si>
  <si>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</si>
  <si>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</si>
  <si>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</si>
  <si>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</si>
  <si>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</si>
  <si>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</si>
  <si>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</si>
  <si>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</si>
  <si>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</si>
  <si>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</si>
  <si>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</si>
  <si>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</si>
  <si>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</si>
  <si>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</si>
  <si>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</si>
  <si>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</si>
  <si>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</si>
  <si>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</si>
  <si>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</si>
  <si>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</si>
  <si>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</si>
  <si>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</si>
  <si>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</si>
  <si>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</si>
  <si>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</si>
  <si>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</si>
  <si>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</si>
  <si>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</si>
  <si>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</si>
  <si>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</si>
  <si>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</si>
  <si>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</si>
  <si>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</si>
  <si>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</si>
  <si>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</si>
  <si>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</si>
  <si>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</si>
  <si>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</si>
  <si>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</si>
  <si>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</si>
  <si>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</si>
  <si>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</si>
  <si>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</si>
  <si>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</si>
  <si>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</si>
  <si>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</si>
  <si>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</si>
  <si>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</si>
  <si>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</si>
  <si>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</si>
  <si>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</si>
  <si>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</si>
  <si>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</si>
  <si>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</si>
  <si>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</si>
  <si>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</si>
  <si>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</si>
  <si>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</si>
  <si>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</si>
  <si>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</si>
  <si>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</si>
  <si>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</si>
  <si>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</si>
  <si>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</si>
  <si>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</si>
  <si>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</si>
  <si>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</si>
  <si>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</si>
  <si>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</si>
  <si>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</si>
  <si>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</si>
  <si>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</si>
  <si>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</si>
  <si>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</si>
  <si>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</si>
  <si>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</si>
  <si>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</si>
  <si>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</si>
  <si>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</si>
  <si>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</si>
  <si>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</si>
  <si>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</si>
  <si>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</si>
  <si>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</si>
  <si>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</si>
  <si>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</si>
  <si>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</si>
  <si>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</si>
  <si>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</si>
  <si>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</si>
  <si>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</si>
  <si>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</si>
  <si>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</si>
  <si>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</si>
  <si>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</si>
  <si>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</si>
  <si>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</si>
  <si>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</si>
  <si>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</si>
  <si>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</si>
  <si>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</si>
  <si>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</si>
  <si>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</si>
  <si>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</si>
  <si>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</si>
  <si>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</si>
  <si>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</si>
  <si>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</si>
  <si>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</si>
  <si>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</si>
  <si>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</si>
  <si>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</si>
  <si>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</si>
  <si>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</si>
  <si>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</si>
  <si>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</si>
  <si>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</si>
  <si>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</si>
  <si>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</si>
  <si>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</si>
  <si>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</si>
  <si>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</si>
  <si>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</si>
  <si>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</si>
  <si>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</si>
  <si>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</si>
  <si>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</si>
  <si>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</si>
  <si>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</si>
  <si>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</si>
  <si>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</si>
  <si>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</si>
  <si>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</si>
  <si>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</si>
  <si>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</si>
  <si>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</si>
  <si>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</si>
  <si>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</si>
  <si>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</si>
  <si>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</si>
  <si>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</si>
  <si>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</si>
  <si>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</si>
  <si>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</si>
  <si>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</si>
  <si>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</si>
  <si>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</si>
  <si>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</si>
  <si>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</si>
  <si>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</si>
  <si>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</si>
  <si>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</si>
  <si>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</si>
  <si>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</si>
  <si>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</si>
  <si>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</si>
  <si>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</si>
  <si>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</si>
  <si>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</si>
  <si>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</si>
  <si>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</si>
  <si>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</si>
  <si>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</si>
  <si>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</si>
  <si>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</si>
  <si>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</si>
  <si>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</si>
  <si>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</si>
  <si>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</si>
  <si>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</si>
  <si>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</si>
  <si>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</si>
  <si>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</si>
  <si>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</si>
  <si>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</si>
  <si>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</si>
  <si>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</si>
  <si>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</si>
  <si>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</si>
  <si>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</si>
  <si>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</si>
  <si>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</si>
  <si>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</si>
  <si>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</si>
  <si>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</si>
  <si>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</si>
  <si>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</si>
  <si>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</si>
  <si>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</si>
  <si>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</si>
  <si>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</si>
  <si>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</si>
  <si>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</si>
  <si>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</si>
  <si>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</si>
  <si>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</si>
  <si>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</si>
  <si>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</si>
  <si>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</si>
  <si>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</si>
  <si>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</si>
  <si>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</si>
  <si>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</si>
  <si>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</si>
  <si>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</si>
  <si>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</si>
  <si>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</si>
  <si>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</si>
  <si>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</si>
  <si>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</si>
  <si>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</si>
  <si>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</si>
  <si>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</si>
  <si>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</si>
  <si>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</si>
  <si>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</si>
  <si>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</si>
  <si>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</si>
  <si>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</si>
  <si>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</si>
  <si>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</si>
  <si>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</si>
  <si>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</si>
  <si>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</si>
  <si>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</si>
  <si>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</si>
  <si>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</si>
  <si>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</si>
  <si>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</si>
  <si>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</si>
  <si>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</si>
  <si>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</si>
  <si>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</si>
  <si>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</si>
  <si>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</si>
  <si>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</si>
  <si>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</si>
  <si>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</si>
  <si>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</si>
  <si>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</si>
  <si>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</si>
  <si>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</si>
  <si>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</si>
  <si>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</si>
  <si>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</si>
  <si>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</si>
  <si>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</si>
  <si>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</si>
  <si>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</si>
  <si>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</si>
  <si>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</si>
  <si>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</si>
  <si>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</si>
  <si>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</si>
  <si>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</si>
  <si>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</si>
  <si>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</si>
  <si>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</si>
  <si>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</si>
  <si>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</si>
  <si>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</si>
  <si>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</si>
  <si>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</si>
  <si>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</si>
  <si>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</si>
  <si>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</si>
  <si>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</si>
  <si>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</si>
  <si>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</si>
  <si>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</si>
  <si>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</si>
  <si>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</si>
  <si>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</si>
  <si>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</si>
  <si>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</si>
  <si>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</si>
  <si>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</si>
  <si>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</si>
  <si>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</si>
  <si>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</si>
  <si>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</si>
  <si>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</si>
  <si>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</si>
  <si>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</si>
  <si>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</si>
  <si>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</si>
  <si>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</si>
  <si>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</si>
  <si>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</si>
  <si>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</si>
  <si>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</si>
  <si>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</si>
  <si>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</si>
  <si>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</si>
  <si>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</si>
  <si>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</si>
  <si>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</si>
  <si>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</si>
  <si>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</si>
  <si>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</si>
  <si>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</si>
  <si>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</si>
  <si>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</si>
  <si>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</si>
  <si>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</si>
  <si>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</si>
  <si>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</si>
  <si>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</si>
  <si>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</si>
  <si>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</si>
  <si>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</si>
  <si>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</si>
  <si>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</si>
  <si>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</si>
  <si>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</si>
  <si>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</si>
  <si>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</si>
  <si>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</si>
  <si>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</si>
  <si>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</si>
  <si>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</si>
  <si>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</si>
  <si>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</si>
  <si>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</si>
  <si>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</si>
  <si>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</si>
  <si>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</si>
  <si>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</si>
  <si>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</si>
  <si>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</si>
  <si>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</si>
  <si>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</si>
  <si>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</si>
  <si>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</si>
  <si>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</si>
  <si>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</si>
  <si>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</si>
  <si>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</si>
  <si>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</si>
  <si>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</si>
  <si>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</si>
  <si>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</si>
  <si>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</si>
  <si>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</si>
  <si>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</si>
  <si>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</si>
  <si>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</si>
  <si>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</si>
  <si>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</si>
  <si>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</si>
  <si>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</si>
  <si>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</si>
  <si>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</si>
  <si>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</si>
  <si>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</si>
  <si>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</si>
  <si>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</si>
  <si>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</si>
  <si>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</si>
  <si>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</si>
  <si>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</si>
  <si>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</si>
  <si>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</si>
  <si>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</si>
  <si>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</si>
  <si>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</si>
  <si>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</si>
  <si>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</si>
  <si>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</si>
  <si>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</si>
  <si>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</si>
  <si>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</si>
  <si>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</si>
  <si>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</si>
  <si>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</si>
  <si>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</si>
  <si>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</si>
  <si>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</si>
  <si>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</si>
  <si>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</si>
  <si>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</si>
  <si>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</si>
  <si>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</si>
  <si>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</si>
  <si>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</si>
  <si>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</si>
  <si>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</si>
  <si>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</si>
  <si>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</si>
  <si>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</si>
  <si>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</si>
  <si>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</si>
  <si>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</si>
  <si>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</si>
  <si>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</si>
  <si>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</si>
  <si>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</si>
  <si>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</si>
  <si>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</si>
  <si>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</si>
  <si>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</si>
  <si>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</si>
  <si>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</si>
  <si>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</si>
  <si>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</si>
  <si>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</si>
  <si>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</si>
  <si>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</si>
  <si>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</si>
  <si>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</si>
  <si>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</si>
  <si>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</si>
  <si>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</si>
  <si>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</si>
  <si>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</si>
  <si>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</si>
  <si>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</si>
  <si>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</si>
  <si>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</si>
  <si>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</si>
  <si>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</si>
  <si>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</si>
  <si>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</si>
  <si>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</si>
  <si>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</si>
  <si>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</si>
  <si>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</si>
  <si>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</si>
  <si>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</si>
  <si>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</si>
  <si>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</si>
  <si>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</si>
  <si>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</si>
  <si>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</si>
  <si>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</si>
  <si>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</si>
  <si>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</si>
  <si>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</si>
  <si>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</si>
  <si>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</si>
  <si>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</si>
  <si>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</si>
  <si>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</si>
  <si>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</si>
  <si>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</si>
  <si>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</si>
  <si>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</si>
  <si>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</si>
  <si>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</si>
  <si>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</si>
  <si>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</si>
  <si>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</si>
  <si>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</si>
  <si>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</si>
  <si>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</si>
  <si>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</si>
  <si>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</si>
  <si>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</si>
  <si>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</si>
  <si>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</si>
  <si>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</si>
  <si>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</si>
  <si>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</si>
  <si>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</si>
  <si>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</si>
  <si>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</si>
  <si>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</si>
  <si>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</si>
  <si>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</si>
  <si>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</si>
  <si>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</si>
  <si>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</si>
  <si>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</si>
  <si>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</si>
  <si>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</si>
  <si>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</si>
  <si>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</si>
  <si>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</si>
  <si>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</si>
  <si>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</si>
  <si>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</si>
  <si>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</si>
  <si>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</si>
  <si>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</si>
  <si>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</si>
  <si>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</si>
  <si>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</si>
  <si>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</si>
  <si>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</si>
  <si>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</si>
  <si>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</si>
  <si>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</si>
  <si>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</si>
  <si>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</si>
  <si>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</si>
  <si>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</si>
  <si>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</si>
  <si>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</si>
  <si>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</si>
  <si>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</si>
  <si>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</si>
  <si>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</si>
  <si>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</si>
  <si>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</si>
  <si>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</si>
  <si>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</si>
  <si>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</si>
  <si>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</si>
  <si>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</si>
  <si>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</si>
  <si>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</si>
  <si>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</si>
  <si>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</si>
  <si>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</si>
  <si>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</si>
  <si>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</si>
  <si>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</si>
  <si>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</si>
  <si>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</si>
  <si>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</si>
  <si>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</si>
  <si>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</si>
  <si>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</si>
  <si>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</si>
  <si>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</si>
  <si>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</si>
  <si>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</si>
  <si>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</si>
  <si>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</si>
  <si>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</si>
  <si>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</si>
  <si>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</si>
  <si>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</si>
  <si>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</si>
  <si>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</si>
  <si>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</si>
  <si>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</si>
  <si>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</si>
  <si>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</si>
  <si>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</si>
  <si>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</si>
  <si>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</si>
  <si>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</si>
  <si>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</si>
  <si>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</si>
  <si>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</si>
  <si>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</si>
  <si>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</si>
  <si>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</si>
  <si>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</si>
  <si>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</si>
  <si>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</si>
  <si>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</si>
  <si>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</si>
  <si>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</si>
  <si>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</si>
  <si>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</si>
  <si>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</si>
  <si>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</si>
  <si>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</si>
  <si>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</si>
  <si>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</si>
  <si>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</si>
  <si>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</si>
  <si>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</si>
  <si>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</si>
  <si>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</si>
  <si>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</si>
  <si>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</si>
  <si>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</si>
  <si>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</si>
  <si>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</si>
  <si>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</si>
  <si>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</si>
  <si>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</si>
  <si>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</si>
  <si>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</si>
  <si>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</si>
  <si>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</si>
  <si>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</si>
  <si>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</si>
  <si>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</si>
  <si>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</si>
  <si>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</si>
  <si>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</si>
  <si>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</si>
  <si>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</si>
  <si>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</si>
  <si>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</si>
  <si>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</si>
  <si>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</si>
  <si>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</si>
  <si>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</si>
  <si>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</si>
  <si>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</si>
  <si>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</si>
  <si>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</si>
  <si>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</si>
  <si>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</si>
  <si>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</si>
  <si>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</si>
  <si>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</si>
  <si>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</si>
  <si>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</si>
  <si>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</si>
  <si>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</si>
  <si>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</si>
  <si>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</si>
  <si>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</si>
  <si>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</si>
  <si>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</si>
  <si>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</si>
  <si>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</si>
  <si>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</si>
  <si>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</si>
  <si>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</si>
  <si>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</si>
  <si>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</si>
  <si>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</si>
  <si>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</si>
  <si>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</si>
  <si>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</si>
  <si>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</si>
  <si>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</si>
  <si>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</si>
  <si>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</si>
  <si>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</si>
  <si>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</si>
  <si>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</si>
  <si>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</si>
  <si>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</si>
  <si>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</si>
  <si>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</si>
  <si>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</si>
  <si>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</si>
  <si>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</si>
  <si>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</si>
  <si>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</si>
  <si>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</si>
  <si>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</si>
  <si>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</si>
  <si>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</si>
  <si>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</si>
  <si>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</si>
  <si>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</si>
  <si>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</si>
  <si>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</si>
  <si>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</si>
  <si>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</si>
  <si>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</si>
  <si>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</si>
  <si>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</si>
  <si>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</si>
  <si>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</si>
  <si>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</si>
  <si>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</si>
  <si>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</si>
  <si>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</si>
  <si>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</si>
  <si>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</si>
  <si>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</si>
  <si>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</si>
  <si>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</si>
  <si>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</si>
  <si>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</si>
  <si>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</si>
  <si>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</si>
  <si>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</si>
  <si>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</si>
  <si>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</si>
  <si>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</si>
  <si>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</si>
  <si>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</si>
  <si>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</si>
  <si>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</si>
  <si>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</si>
  <si>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</si>
  <si>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</si>
  <si>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</si>
  <si>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</si>
  <si>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</si>
  <si>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</si>
  <si>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</si>
  <si>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</si>
  <si>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</si>
  <si>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</si>
  <si>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</si>
  <si>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</si>
  <si>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</si>
  <si>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</si>
  <si>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</si>
  <si>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</si>
  <si>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</si>
  <si>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</si>
  <si>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</si>
  <si>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</si>
  <si>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</si>
  <si>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</si>
  <si>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</si>
  <si>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</si>
  <si>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</si>
  <si>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</si>
  <si>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</si>
  <si>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</si>
  <si>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</si>
  <si>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</si>
  <si>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</si>
  <si>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</si>
  <si>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</si>
  <si>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</si>
  <si>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</si>
  <si>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</si>
  <si>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</si>
  <si>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</si>
  <si>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</si>
  <si>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</si>
  <si>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</si>
  <si>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</si>
  <si>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</si>
  <si>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</si>
  <si>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</si>
  <si>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</si>
  <si>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</si>
  <si>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</si>
  <si>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</si>
  <si>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</si>
  <si>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</si>
  <si>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</si>
  <si>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</si>
  <si>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</si>
  <si>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</si>
  <si>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</si>
  <si>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</si>
  <si>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</si>
  <si>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</si>
  <si>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</si>
  <si>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</si>
  <si>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</si>
  <si>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</si>
  <si>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</si>
  <si>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</si>
  <si>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</si>
  <si>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</si>
  <si>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</si>
  <si>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</si>
  <si>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</si>
  <si>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</si>
  <si>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</si>
  <si>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</si>
  <si>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</si>
  <si>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</si>
  <si>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</si>
  <si>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</si>
  <si>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</si>
  <si>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</si>
  <si>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</si>
  <si>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</si>
  <si>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</si>
  <si>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</si>
  <si>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</si>
  <si>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</si>
  <si>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</si>
  <si>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</si>
  <si>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</si>
  <si>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</si>
  <si>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</si>
  <si>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</si>
  <si>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</si>
  <si>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</si>
  <si>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</si>
  <si>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</si>
  <si>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</si>
  <si>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</si>
  <si>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</si>
  <si>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</si>
  <si>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</si>
  <si>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</si>
  <si>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</si>
  <si>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</si>
  <si>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n 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</si>
  <si>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</si>
  <si>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</si>
  <si>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</si>
  <si>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</si>
  <si>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12:41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</si>
  <si>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</si>
  <si>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</si>
  <si>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</si>
  <si>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</si>
  <si>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</si>
  <si>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</si>
  <si>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Pinça avariada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</si>
  <si>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</si>
  <si>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</si>
  <si>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Bloco Modernização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</si>
  <si>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</si>
  <si>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</si>
  <si>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</si>
  <si>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</si>
  <si>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</si>
  <si>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</si>
  <si>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MC1 08:33, autorizado as 13:12, em deslocamento para intervalo 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</si>
  <si>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</si>
  <si>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</si>
  <si>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</si>
  <si>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</si>
  <si>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</si>
  <si>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</si>
  <si>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</si>
  <si>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</si>
  <si>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Equipe pronta as 10h</t>
  </si>
  <si>
    <t>Em intervalo as 12:35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</si>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</sst>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613" activePane="bottomRight" state="frozen"/>
      <selection pane="bottomRight" activeCell="BP616" sqref="BP6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/>
      <c r="BN615" s="179"/>
      <c r="BO615" s="164"/>
      <c r="BP615" s="244" t="s">
        <v>317</v>
      </c>
      <c r="BQ615" s="13" t="str">
        <f t="shared" si="59"/>
        <v>Produção</v>
      </c>
      <c r="BR615" s="19">
        <f t="shared" si="60"/>
        <v>1</v>
      </c>
      <c r="BS615" s="19">
        <f t="shared" si="61"/>
        <v>0</v>
      </c>
      <c r="BT615" s="219" t="str">
        <f t="shared" si="62"/>
        <v/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1831</v>
      </c>
      <c r="I616" s="39" t="s">
        <v>1832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1833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1834</v>
      </c>
      <c r="W616" s="346" t="s">
        <v>1835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1836</v>
      </c>
      <c r="BK616" s="364" t="s">
        <v>1836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1837</v>
      </c>
      <c r="BK617" s="364" t="s">
        <v>1837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1838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1839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 t="s">
        <v>1840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0.52847222222222223</v>
      </c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ERRO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/>
      <c r="BN619" s="179"/>
      <c r="BO619" s="164"/>
      <c r="BP619" s="244" t="s">
        <v>317</v>
      </c>
      <c r="BQ619" s="13" t="e">
        <f t="shared" si="59"/>
        <v>#VALUE!</v>
      </c>
      <c r="BR619" s="19" t="e">
        <f t="shared" si="60"/>
        <v>#VALUE!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1849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1850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1851</v>
      </c>
      <c r="BK623" s="364" t="s">
        <v>1851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1852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1853</v>
      </c>
      <c r="BK624" s="364" t="s">
        <v>1854</v>
      </c>
      <c r="BL624" s="184"/>
      <c r="BM624" s="15"/>
      <c r="BN624" s="179"/>
      <c r="BO624" s="164"/>
      <c r="BP624" s="244" t="s">
        <v>317</v>
      </c>
      <c r="BQ624" s="13" t="str">
        <f t="shared" si="59"/>
        <v>Produção e Intervalo</v>
      </c>
      <c r="BR624" s="19">
        <f t="shared" si="60"/>
        <v>0.73666666666666669</v>
      </c>
      <c r="BS624" s="19">
        <f t="shared" si="61"/>
        <v>0</v>
      </c>
      <c r="BT624" s="219" t="str">
        <f t="shared" si="62"/>
        <v/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1853</v>
      </c>
      <c r="BK625" s="364" t="s">
        <v>1854</v>
      </c>
      <c r="BL625" s="184"/>
      <c r="BM625" s="15"/>
      <c r="BN625" s="179"/>
      <c r="BO625" s="164"/>
      <c r="BP625" s="244" t="s">
        <v>317</v>
      </c>
      <c r="BQ625" s="13" t="str">
        <f t="shared" si="59"/>
        <v>Produção e Intervalo</v>
      </c>
      <c r="BR625" s="19">
        <f t="shared" si="60"/>
        <v>0.73666666666666669</v>
      </c>
      <c r="BS625" s="19">
        <f t="shared" si="61"/>
        <v>0</v>
      </c>
      <c r="BT625" s="219" t="str">
        <f t="shared" si="62"/>
        <v/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1853</v>
      </c>
      <c r="BK626" s="364" t="s">
        <v>1854</v>
      </c>
      <c r="BL626" s="184"/>
      <c r="BM626" s="15"/>
      <c r="BN626" s="179"/>
      <c r="BO626" s="164"/>
      <c r="BP626" s="244" t="s">
        <v>317</v>
      </c>
      <c r="BQ626" s="13" t="str">
        <f t="shared" si="59"/>
        <v>Produção e Intervalo</v>
      </c>
      <c r="BR626" s="19">
        <f t="shared" si="60"/>
        <v>0.73666666666666669</v>
      </c>
      <c r="BS626" s="19">
        <f t="shared" si="61"/>
        <v>0</v>
      </c>
      <c r="BT626" s="219" t="str">
        <f t="shared" si="62"/>
        <v/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1855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1856</v>
      </c>
      <c r="BK628" s="364" t="s">
        <v>1856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1857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1858</v>
      </c>
      <c r="BK629" s="364" t="s">
        <v>1858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59.999999999999993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1859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364" t="s">
        <v>1791</v>
      </c>
      <c r="BK630" s="364" t="s">
        <v>1791</v>
      </c>
      <c r="BL630" s="184"/>
      <c r="BM630" s="15"/>
      <c r="BN630" s="179"/>
      <c r="BO630" s="164"/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/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1860</v>
      </c>
      <c r="BK631" s="364" t="s">
        <v>1860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364" t="s">
        <v>1861</v>
      </c>
      <c r="BK632" s="365" t="s">
        <v>1862</v>
      </c>
      <c r="BL632" s="184"/>
      <c r="BM632" s="15"/>
      <c r="BN632" s="179"/>
      <c r="BO632" s="164"/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/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1863</v>
      </c>
      <c r="BK633" s="364" t="s">
        <v>1863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1864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1865</v>
      </c>
      <c r="N634" s="335" t="s">
        <v>1866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1867</v>
      </c>
      <c r="BK634" s="364" t="s">
        <v>1868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1869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468</v>
      </c>
      <c r="G635" s="159" t="str">
        <f>IF(D635="","*",VLOOKUP(F635,BS_ATIVIDADE[#All],3,FALSE))</f>
        <v>ALÍVIO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112</v>
      </c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/>
      <c r="V635" s="261" t="s">
        <v>1870</v>
      </c>
      <c r="W635" s="346" t="s">
        <v>1028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PDM - ALÍVIO DE TENSÃO</v>
      </c>
      <c r="AJ635" s="9" t="str">
        <f>IF(D635="","*",VLOOKUP(AI635,BS_ATIVIDADE[#Data],3,FALSE))</f>
        <v>ALÍVIO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112</v>
      </c>
      <c r="BB635" s="178" t="str">
        <f>IFERROR(_xlfn.XLOOKUP(AI635, BS_ATIVIDADE[ATIVIDADE],BS_ATIVIDADE[UNIDADE] ), "*")</f>
        <v>M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1871</v>
      </c>
      <c r="BK635" s="365" t="s">
        <v>1872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46021</v>
      </c>
      <c r="B637" s="167">
        <v>46021</v>
      </c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346"/>
      <c r="X637" s="212" t="s">
        <v>668</v>
      </c>
      <c r="Y637" s="179"/>
      <c r="Z637" s="179"/>
      <c r="AA637" s="84"/>
      <c r="AB637" s="71"/>
      <c r="AC637" s="71"/>
      <c r="AD637" s="172"/>
      <c r="AE637" s="84"/>
      <c r="AF637" s="84"/>
      <c r="AG637" s="84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219" t="str">
        <f t="shared" si="62"/>
        <v>OKOK</v>
      </c>
    </row>
    <row r="638" spans="1:72">
      <c r="A638" s="166" t="str">
        <f>D638&amp;B638</f>
        <v>46021</v>
      </c>
      <c r="B638" s="167">
        <v>46021</v>
      </c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346"/>
      <c r="X638" s="212" t="s">
        <v>668</v>
      </c>
      <c r="Y638" s="179"/>
      <c r="Z638" s="179"/>
      <c r="AA638" s="84"/>
      <c r="AB638" s="71"/>
      <c r="AC638" s="71"/>
      <c r="AD638" s="172"/>
      <c r="AE638" s="84"/>
      <c r="AF638" s="84"/>
      <c r="AG638" s="84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219" t="str">
        <f t="shared" si="62"/>
        <v>OKOK</v>
      </c>
    </row>
    <row r="639" spans="1:72">
      <c r="A639" s="166" t="str">
        <f>D639&amp;B639</f>
        <v>46021</v>
      </c>
      <c r="B639" s="167">
        <v>46021</v>
      </c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346"/>
      <c r="X639" s="212" t="s">
        <v>668</v>
      </c>
      <c r="Y639" s="179"/>
      <c r="Z639" s="179"/>
      <c r="AA639" s="84"/>
      <c r="AB639" s="71"/>
      <c r="AC639" s="71"/>
      <c r="AD639" s="172"/>
      <c r="AE639" s="84"/>
      <c r="AF639" s="84"/>
      <c r="AG639" s="84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219" t="str">
        <f t="shared" si="62"/>
        <v>OKOK</v>
      </c>
    </row>
    <row r="640" spans="1:72">
      <c r="A640" s="166" t="str">
        <f>D640&amp;B640</f>
        <v>46021</v>
      </c>
      <c r="B640" s="167">
        <v>46021</v>
      </c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 t="s">
        <v>668</v>
      </c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46021</v>
      </c>
      <c r="B641" s="167">
        <v>46021</v>
      </c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 t="s">
        <v>668</v>
      </c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>
      <c r="A642" s="166" t="str">
        <f>D642&amp;B642</f>
        <v>46021</v>
      </c>
      <c r="B642" s="167">
        <v>46021</v>
      </c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346"/>
      <c r="X642" s="212" t="s">
        <v>668</v>
      </c>
      <c r="Y642" s="179"/>
      <c r="Z642" s="179"/>
      <c r="AA642" s="84"/>
      <c r="AB642" s="71"/>
      <c r="AC642" s="71"/>
      <c r="AD642" s="172"/>
      <c r="AE642" s="84"/>
      <c r="AF642" s="84"/>
      <c r="AG642" s="84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219" t="str">
        <f t="shared" si="62"/>
        <v>OKOK</v>
      </c>
    </row>
    <row r="643" spans="1:72">
      <c r="A643" s="166" t="str">
        <f>D643&amp;B643</f>
        <v>46021</v>
      </c>
      <c r="B643" s="167">
        <v>46021</v>
      </c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346"/>
      <c r="X643" s="212" t="s">
        <v>668</v>
      </c>
      <c r="Y643" s="179"/>
      <c r="Z643" s="179"/>
      <c r="AA643" s="84"/>
      <c r="AB643" s="71"/>
      <c r="AC643" s="71"/>
      <c r="AD643" s="172"/>
      <c r="AE643" s="84"/>
      <c r="AF643" s="84"/>
      <c r="AG643" s="84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219" t="str">
        <f t="shared" si="62"/>
        <v>OKOK</v>
      </c>
    </row>
    <row r="644" spans="1:72">
      <c r="A644" s="166" t="str">
        <f>D644&amp;B644</f>
        <v>46021</v>
      </c>
      <c r="B644" s="167">
        <v>46021</v>
      </c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>
      <c r="A645" s="166" t="str">
        <f>D645&amp;B645</f>
        <v>46021</v>
      </c>
      <c r="B645" s="167">
        <v>46021</v>
      </c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>
      <c r="A646" s="166" t="str">
        <f>D646&amp;B646</f>
        <v>46021</v>
      </c>
      <c r="B646" s="167">
        <v>46021</v>
      </c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>
      <c r="A647" s="166" t="str">
        <f>D647&amp;B647</f>
        <v>46021</v>
      </c>
      <c r="B647" s="167">
        <v>46021</v>
      </c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>
      <c r="A648" s="166" t="str">
        <f>D648&amp;B648</f>
        <v>46021</v>
      </c>
      <c r="B648" s="167">
        <v>46021</v>
      </c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>
      <c r="A649" s="166" t="str">
        <f>D649&amp;B649</f>
        <v>46021</v>
      </c>
      <c r="B649" s="167">
        <v>46021</v>
      </c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>
      <c r="A650" s="166" t="str">
        <f>D650&amp;B650</f>
        <v>46021</v>
      </c>
      <c r="B650" s="167">
        <v>46021</v>
      </c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>
      <c r="A651" s="166" t="str">
        <f>D651&amp;B651</f>
        <v>46021</v>
      </c>
      <c r="B651" s="167">
        <v>46021</v>
      </c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98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87" operator="equal">
      <formula>"OPORTUNIDADE"</formula>
    </cfRule>
  </conditionalFormatting>
  <conditionalFormatting sqref="AZ6:AZ523">
    <cfRule type="expression" dxfId="258" priority="18682">
      <formula>$BU6=1</formula>
    </cfRule>
  </conditionalFormatting>
  <conditionalFormatting sqref="BQ6:BQ799">
    <cfRule type="cellIs" dxfId="257" priority="18693" operator="equal">
      <formula>"Produção e Intervalo"</formula>
    </cfRule>
    <cfRule type="cellIs" dxfId="256" priority="18694" operator="equal">
      <formula>"Aderente"</formula>
    </cfRule>
    <cfRule type="cellIs" dxfId="255" priority="18695" operator="equal">
      <formula>"Intervalo"</formula>
    </cfRule>
    <cfRule type="cellIs" dxfId="254" priority="18696" operator="equal">
      <formula>"Produção"</formula>
    </cfRule>
    <cfRule type="cellIs" dxfId="253" priority="18697" operator="equal">
      <formula>"ERRO"</formula>
    </cfRule>
  </conditionalFormatting>
  <conditionalFormatting sqref="BR6:BS800">
    <cfRule type="cellIs" dxfId="252" priority="18675" operator="equal">
      <formula>"*"</formula>
    </cfRule>
    <cfRule type="cellIs" dxfId="251" priority="18676" operator="greaterThanOrEqual">
      <formula>1</formula>
    </cfRule>
    <cfRule type="cellIs" dxfId="250" priority="18677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3" operator="equal">
      <formula>"NÃO"</formula>
    </cfRule>
    <cfRule type="cellIs" dxfId="248" priority="18624" operator="equal">
      <formula>"SIM"</formula>
    </cfRule>
  </conditionalFormatting>
  <conditionalFormatting sqref="X478 X480 X483 X488:X489 X499 X506 X511:X512 X517 X520:X521">
    <cfRule type="cellIs" dxfId="247" priority="18622" operator="equal">
      <formula>"OPORTUNIDADE"</formula>
    </cfRule>
  </conditionalFormatting>
  <conditionalFormatting sqref="Z476:Z480 Z487:Z489 Z483:Z484 Z492 Z496:Z499 Z517 Z519:Z523 Z501:Z515">
    <cfRule type="cellIs" dxfId="246" priority="18620" operator="equal">
      <formula>"NÃO"</formula>
    </cfRule>
    <cfRule type="cellIs" dxfId="245" priority="18621" operator="equal">
      <formula>"SIM"</formula>
    </cfRule>
  </conditionalFormatting>
  <conditionalFormatting sqref="Z476:Z480 Z487:Z489 Z483:Z484 Z492 Z496:Z499 Z517 Z519:Z523 Z501:Z515">
    <cfRule type="cellIs" dxfId="244" priority="18619" operator="equal">
      <formula>"OPORTUNIDADE"</formula>
    </cfRule>
  </conditionalFormatting>
  <conditionalFormatting sqref="Y1048575:Y1048576">
    <cfRule type="cellIs" dxfId="243" priority="18504" operator="equal">
      <formula>"OPORTUNIDADE"</formula>
    </cfRule>
  </conditionalFormatting>
  <conditionalFormatting sqref="Y1048575:Y1048576">
    <cfRule type="cellIs" dxfId="242" priority="18502" operator="equal">
      <formula>"NÃO"</formula>
    </cfRule>
    <cfRule type="cellIs" dxfId="241" priority="18503" operator="equal">
      <formula>"SIM"</formula>
    </cfRule>
  </conditionalFormatting>
  <conditionalFormatting sqref="Z524:Z549">
    <cfRule type="cellIs" dxfId="240" priority="18239" operator="equal">
      <formula>"OPORTUNIDADE"</formula>
    </cfRule>
  </conditionalFormatting>
  <conditionalFormatting sqref="Z524:Z549">
    <cfRule type="cellIs" dxfId="239" priority="18237" operator="equal">
      <formula>"NÃO"</formula>
    </cfRule>
    <cfRule type="cellIs" dxfId="238" priority="18238" operator="equal">
      <formula>"SIM"</formula>
    </cfRule>
  </conditionalFormatting>
  <conditionalFormatting sqref="Z550">
    <cfRule type="cellIs" dxfId="237" priority="18222" operator="equal">
      <formula>"NÃO"</formula>
    </cfRule>
    <cfRule type="cellIs" dxfId="236" priority="18223" operator="equal">
      <formula>"SIM"</formula>
    </cfRule>
  </conditionalFormatting>
  <conditionalFormatting sqref="Z550">
    <cfRule type="cellIs" dxfId="235" priority="18221" operator="equal">
      <formula>"OPORTUNIDADE"</formula>
    </cfRule>
  </conditionalFormatting>
  <conditionalFormatting sqref="BI550">
    <cfRule type="iconSet" priority="182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1">
      <formula>$BU493=1</formula>
    </cfRule>
  </conditionalFormatting>
  <conditionalFormatting sqref="AZ526:AZ550">
    <cfRule type="expression" dxfId="233" priority="19001">
      <formula>$BU498=1</formula>
    </cfRule>
  </conditionalFormatting>
  <conditionalFormatting sqref="BI524:BI54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4">
      <iconSet showValue="0">
        <cfvo type="percent" val="0"/>
        <cfvo type="num" val="1"/>
        <cfvo type="num" val="1" gte="0"/>
      </iconSet>
    </cfRule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4" operator="equal">
      <formula>"OPORTUNIDADE"</formula>
    </cfRule>
  </conditionalFormatting>
  <conditionalFormatting sqref="Y158">
    <cfRule type="cellIs" dxfId="231" priority="272" operator="equal">
      <formula>"NÃO"</formula>
    </cfRule>
    <cfRule type="cellIs" dxfId="230" priority="273" operator="equal">
      <formula>"SIM"</formula>
    </cfRule>
  </conditionalFormatting>
  <conditionalFormatting sqref="BI6:BI523">
    <cfRule type="iconSet" priority="1907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4">
      <iconSet showValue="0">
        <cfvo type="percent" val="0"/>
        <cfvo type="num" val="1"/>
        <cfvo type="num" val="1" gte="0"/>
      </iconSet>
    </cfRule>
    <cfRule type="iconSet" priority="1907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48" operator="equal">
      <formula>"OPORTUNIDADE"</formula>
    </cfRule>
  </conditionalFormatting>
  <conditionalFormatting sqref="Y560">
    <cfRule type="cellIs" dxfId="228" priority="146" operator="equal">
      <formula>"NÃO"</formula>
    </cfRule>
    <cfRule type="cellIs" dxfId="227" priority="147" operator="equal">
      <formula>"SIM"</formula>
    </cfRule>
  </conditionalFormatting>
  <conditionalFormatting sqref="Y561:Y564">
    <cfRule type="cellIs" dxfId="226" priority="142" operator="equal">
      <formula>"OPORTUNIDADE"</formula>
    </cfRule>
  </conditionalFormatting>
  <conditionalFormatting sqref="Y561:Y564">
    <cfRule type="cellIs" dxfId="225" priority="140" operator="equal">
      <formula>"NÃO"</formula>
    </cfRule>
    <cfRule type="cellIs" dxfId="224" priority="141" operator="equal">
      <formula>"SIM"</formula>
    </cfRule>
  </conditionalFormatting>
  <conditionalFormatting sqref="Y567:Y569">
    <cfRule type="cellIs" dxfId="223" priority="139" operator="equal">
      <formula>"OPORTUNIDADE"</formula>
    </cfRule>
  </conditionalFormatting>
  <conditionalFormatting sqref="Y567:Y569">
    <cfRule type="cellIs" dxfId="222" priority="137" operator="equal">
      <formula>"NÃO"</formula>
    </cfRule>
    <cfRule type="cellIs" dxfId="221" priority="138" operator="equal">
      <formula>"SIM"</formula>
    </cfRule>
  </conditionalFormatting>
  <conditionalFormatting sqref="Y567:Y569">
    <cfRule type="cellIs" dxfId="220" priority="136" operator="equal">
      <formula>"OPORTUNIDADE"</formula>
    </cfRule>
  </conditionalFormatting>
  <conditionalFormatting sqref="Y567:Y569">
    <cfRule type="cellIs" dxfId="219" priority="134" operator="equal">
      <formula>"NÃO"</formula>
    </cfRule>
    <cfRule type="cellIs" dxfId="218" priority="135" operator="equal">
      <formula>"SIM"</formula>
    </cfRule>
  </conditionalFormatting>
  <conditionalFormatting sqref="BK5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28" operator="equal">
      <formula>"OPORTUNIDADE"</formula>
    </cfRule>
  </conditionalFormatting>
  <conditionalFormatting sqref="Y572">
    <cfRule type="cellIs" dxfId="216" priority="126" operator="equal">
      <formula>"NÃO"</formula>
    </cfRule>
    <cfRule type="cellIs" dxfId="215" priority="127" operator="equal">
      <formula>"SIM"</formula>
    </cfRule>
  </conditionalFormatting>
  <conditionalFormatting sqref="Y572">
    <cfRule type="cellIs" dxfId="214" priority="125" operator="equal">
      <formula>"OPORTUNIDADE"</formula>
    </cfRule>
  </conditionalFormatting>
  <conditionalFormatting sqref="Y572">
    <cfRule type="cellIs" dxfId="213" priority="123" operator="equal">
      <formula>"NÃO"</formula>
    </cfRule>
    <cfRule type="cellIs" dxfId="212" priority="124" operator="equal">
      <formula>"SIM"</formula>
    </cfRule>
  </conditionalFormatting>
  <conditionalFormatting sqref="Y573">
    <cfRule type="cellIs" dxfId="211" priority="122" operator="equal">
      <formula>"OPORTUNIDADE"</formula>
    </cfRule>
  </conditionalFormatting>
  <conditionalFormatting sqref="Y573">
    <cfRule type="cellIs" dxfId="210" priority="120" operator="equal">
      <formula>"NÃO"</formula>
    </cfRule>
    <cfRule type="cellIs" dxfId="209" priority="121" operator="equal">
      <formula>"SIM"</formula>
    </cfRule>
  </conditionalFormatting>
  <conditionalFormatting sqref="Y573">
    <cfRule type="cellIs" dxfId="208" priority="119" operator="equal">
      <formula>"OPORTUNIDADE"</formula>
    </cfRule>
  </conditionalFormatting>
  <conditionalFormatting sqref="Y573">
    <cfRule type="cellIs" dxfId="207" priority="117" operator="equal">
      <formula>"NÃO"</formula>
    </cfRule>
    <cfRule type="cellIs" dxfId="206" priority="118" operator="equal">
      <formula>"SIM"</formula>
    </cfRule>
  </conditionalFormatting>
  <conditionalFormatting sqref="Y574">
    <cfRule type="cellIs" dxfId="205" priority="116" operator="equal">
      <formula>"OPORTUNIDADE"</formula>
    </cfRule>
  </conditionalFormatting>
  <conditionalFormatting sqref="Y574">
    <cfRule type="cellIs" dxfId="204" priority="114" operator="equal">
      <formula>"NÃO"</formula>
    </cfRule>
    <cfRule type="cellIs" dxfId="203" priority="115" operator="equal">
      <formula>"SIM"</formula>
    </cfRule>
  </conditionalFormatting>
  <conditionalFormatting sqref="Y574">
    <cfRule type="cellIs" dxfId="202" priority="113" operator="equal">
      <formula>"OPORTUNIDADE"</formula>
    </cfRule>
  </conditionalFormatting>
  <conditionalFormatting sqref="Y574">
    <cfRule type="cellIs" dxfId="201" priority="111" operator="equal">
      <formula>"NÃO"</formula>
    </cfRule>
    <cfRule type="cellIs" dxfId="200" priority="112" operator="equal">
      <formula>"SIM"</formula>
    </cfRule>
  </conditionalFormatting>
  <conditionalFormatting sqref="Y575">
    <cfRule type="cellIs" dxfId="199" priority="110" operator="equal">
      <formula>"OPORTUNIDADE"</formula>
    </cfRule>
  </conditionalFormatting>
  <conditionalFormatting sqref="Y575">
    <cfRule type="cellIs" dxfId="198" priority="108" operator="equal">
      <formula>"NÃO"</formula>
    </cfRule>
    <cfRule type="cellIs" dxfId="197" priority="109" operator="equal">
      <formula>"SIM"</formula>
    </cfRule>
  </conditionalFormatting>
  <conditionalFormatting sqref="Y575">
    <cfRule type="cellIs" dxfId="196" priority="107" operator="equal">
      <formula>"OPORTUNIDADE"</formula>
    </cfRule>
  </conditionalFormatting>
  <conditionalFormatting sqref="Y575">
    <cfRule type="cellIs" dxfId="195" priority="105" operator="equal">
      <formula>"NÃO"</formula>
    </cfRule>
    <cfRule type="cellIs" dxfId="194" priority="106" operator="equal">
      <formula>"SIM"</formula>
    </cfRule>
  </conditionalFormatting>
  <conditionalFormatting sqref="Y577">
    <cfRule type="cellIs" dxfId="193" priority="104" operator="equal">
      <formula>"OPORTUNIDADE"</formula>
    </cfRule>
  </conditionalFormatting>
  <conditionalFormatting sqref="Y577">
    <cfRule type="cellIs" dxfId="192" priority="102" operator="equal">
      <formula>"NÃO"</formula>
    </cfRule>
    <cfRule type="cellIs" dxfId="191" priority="103" operator="equal">
      <formula>"SIM"</formula>
    </cfRule>
  </conditionalFormatting>
  <conditionalFormatting sqref="Y577">
    <cfRule type="cellIs" dxfId="190" priority="101" operator="equal">
      <formula>"OPORTUNIDADE"</formula>
    </cfRule>
  </conditionalFormatting>
  <conditionalFormatting sqref="Y577">
    <cfRule type="cellIs" dxfId="189" priority="99" operator="equal">
      <formula>"NÃO"</formula>
    </cfRule>
    <cfRule type="cellIs" dxfId="188" priority="100" operator="equal">
      <formula>"SIM"</formula>
    </cfRule>
  </conditionalFormatting>
  <conditionalFormatting sqref="Y579">
    <cfRule type="cellIs" dxfId="187" priority="98" operator="equal">
      <formula>"OPORTUNIDADE"</formula>
    </cfRule>
  </conditionalFormatting>
  <conditionalFormatting sqref="Y579">
    <cfRule type="cellIs" dxfId="186" priority="96" operator="equal">
      <formula>"NÃO"</formula>
    </cfRule>
    <cfRule type="cellIs" dxfId="185" priority="97" operator="equal">
      <formula>"SIM"</formula>
    </cfRule>
  </conditionalFormatting>
  <conditionalFormatting sqref="Y579">
    <cfRule type="cellIs" dxfId="184" priority="95" operator="equal">
      <formula>"OPORTUNIDADE"</formula>
    </cfRule>
  </conditionalFormatting>
  <conditionalFormatting sqref="Y579">
    <cfRule type="cellIs" dxfId="183" priority="93" operator="equal">
      <formula>"NÃO"</formula>
    </cfRule>
    <cfRule type="cellIs" dxfId="182" priority="94" operator="equal">
      <formula>"SIM"</formula>
    </cfRule>
  </conditionalFormatting>
  <conditionalFormatting sqref="Y580">
    <cfRule type="cellIs" dxfId="181" priority="92" operator="equal">
      <formula>"OPORTUNIDADE"</formula>
    </cfRule>
  </conditionalFormatting>
  <conditionalFormatting sqref="Y580">
    <cfRule type="cellIs" dxfId="180" priority="90" operator="equal">
      <formula>"NÃO"</formula>
    </cfRule>
    <cfRule type="cellIs" dxfId="179" priority="91" operator="equal">
      <formula>"SIM"</formula>
    </cfRule>
  </conditionalFormatting>
  <conditionalFormatting sqref="Y580">
    <cfRule type="cellIs" dxfId="178" priority="89" operator="equal">
      <formula>"OPORTUNIDADE"</formula>
    </cfRule>
  </conditionalFormatting>
  <conditionalFormatting sqref="Y580">
    <cfRule type="cellIs" dxfId="177" priority="87" operator="equal">
      <formula>"NÃO"</formula>
    </cfRule>
    <cfRule type="cellIs" dxfId="176" priority="88" operator="equal">
      <formula>"SIM"</formula>
    </cfRule>
  </conditionalFormatting>
  <conditionalFormatting sqref="Y581">
    <cfRule type="cellIs" dxfId="175" priority="86" operator="equal">
      <formula>"OPORTUNIDADE"</formula>
    </cfRule>
  </conditionalFormatting>
  <conditionalFormatting sqref="Y581">
    <cfRule type="cellIs" dxfId="174" priority="84" operator="equal">
      <formula>"NÃO"</formula>
    </cfRule>
    <cfRule type="cellIs" dxfId="173" priority="85" operator="equal">
      <formula>"SIM"</formula>
    </cfRule>
  </conditionalFormatting>
  <conditionalFormatting sqref="Y581">
    <cfRule type="cellIs" dxfId="172" priority="83" operator="equal">
      <formula>"OPORTUNIDADE"</formula>
    </cfRule>
  </conditionalFormatting>
  <conditionalFormatting sqref="Y581">
    <cfRule type="cellIs" dxfId="171" priority="81" operator="equal">
      <formula>"NÃO"</formula>
    </cfRule>
    <cfRule type="cellIs" dxfId="170" priority="82" operator="equal">
      <formula>"SIM"</formula>
    </cfRule>
  </conditionalFormatting>
  <conditionalFormatting sqref="Y582">
    <cfRule type="cellIs" dxfId="169" priority="80" operator="equal">
      <formula>"OPORTUNIDADE"</formula>
    </cfRule>
  </conditionalFormatting>
  <conditionalFormatting sqref="Y582">
    <cfRule type="cellIs" dxfId="168" priority="78" operator="equal">
      <formula>"NÃO"</formula>
    </cfRule>
    <cfRule type="cellIs" dxfId="167" priority="79" operator="equal">
      <formula>"SIM"</formula>
    </cfRule>
  </conditionalFormatting>
  <conditionalFormatting sqref="Y582">
    <cfRule type="cellIs" dxfId="166" priority="77" operator="equal">
      <formula>"OPORTUNIDADE"</formula>
    </cfRule>
  </conditionalFormatting>
  <conditionalFormatting sqref="Y582">
    <cfRule type="cellIs" dxfId="165" priority="75" operator="equal">
      <formula>"NÃO"</formula>
    </cfRule>
    <cfRule type="cellIs" dxfId="164" priority="76" operator="equal">
      <formula>"SIM"</formula>
    </cfRule>
  </conditionalFormatting>
  <conditionalFormatting sqref="Y584">
    <cfRule type="cellIs" dxfId="163" priority="74" operator="equal">
      <formula>"OPORTUNIDADE"</formula>
    </cfRule>
  </conditionalFormatting>
  <conditionalFormatting sqref="Y584">
    <cfRule type="cellIs" dxfId="162" priority="72" operator="equal">
      <formula>"NÃO"</formula>
    </cfRule>
    <cfRule type="cellIs" dxfId="161" priority="73" operator="equal">
      <formula>"SIM"</formula>
    </cfRule>
  </conditionalFormatting>
  <conditionalFormatting sqref="Y584">
    <cfRule type="cellIs" dxfId="160" priority="71" operator="equal">
      <formula>"OPORTUNIDADE"</formula>
    </cfRule>
  </conditionalFormatting>
  <conditionalFormatting sqref="Y584">
    <cfRule type="cellIs" dxfId="159" priority="69" operator="equal">
      <formula>"NÃO"</formula>
    </cfRule>
    <cfRule type="cellIs" dxfId="158" priority="70" operator="equal">
      <formula>"SIM"</formula>
    </cfRule>
  </conditionalFormatting>
  <conditionalFormatting sqref="Y585">
    <cfRule type="cellIs" dxfId="157" priority="68" operator="equal">
      <formula>"OPORTUNIDADE"</formula>
    </cfRule>
  </conditionalFormatting>
  <conditionalFormatting sqref="Y585">
    <cfRule type="cellIs" dxfId="156" priority="66" operator="equal">
      <formula>"NÃO"</formula>
    </cfRule>
    <cfRule type="cellIs" dxfId="155" priority="67" operator="equal">
      <formula>"SIM"</formula>
    </cfRule>
  </conditionalFormatting>
  <conditionalFormatting sqref="Y585">
    <cfRule type="cellIs" dxfId="154" priority="65" operator="equal">
      <formula>"OPORTUNIDADE"</formula>
    </cfRule>
  </conditionalFormatting>
  <conditionalFormatting sqref="Y585">
    <cfRule type="cellIs" dxfId="153" priority="63" operator="equal">
      <formula>"NÃO"</formula>
    </cfRule>
    <cfRule type="cellIs" dxfId="152" priority="64" operator="equal">
      <formula>"SIM"</formula>
    </cfRule>
  </conditionalFormatting>
  <conditionalFormatting sqref="Y586">
    <cfRule type="cellIs" dxfId="151" priority="62" operator="equal">
      <formula>"OPORTUNIDADE"</formula>
    </cfRule>
  </conditionalFormatting>
  <conditionalFormatting sqref="Y586">
    <cfRule type="cellIs" dxfId="150" priority="60" operator="equal">
      <formula>"NÃO"</formula>
    </cfRule>
    <cfRule type="cellIs" dxfId="149" priority="61" operator="equal">
      <formula>"SIM"</formula>
    </cfRule>
  </conditionalFormatting>
  <conditionalFormatting sqref="Y586">
    <cfRule type="cellIs" dxfId="148" priority="59" operator="equal">
      <formula>"OPORTUNIDADE"</formula>
    </cfRule>
  </conditionalFormatting>
  <conditionalFormatting sqref="Y586">
    <cfRule type="cellIs" dxfId="147" priority="57" operator="equal">
      <formula>"NÃO"</formula>
    </cfRule>
    <cfRule type="cellIs" dxfId="146" priority="58" operator="equal">
      <formula>"SIM"</formula>
    </cfRule>
  </conditionalFormatting>
  <conditionalFormatting sqref="Y587">
    <cfRule type="cellIs" dxfId="145" priority="56" operator="equal">
      <formula>"OPORTUNIDADE"</formula>
    </cfRule>
  </conditionalFormatting>
  <conditionalFormatting sqref="Y587">
    <cfRule type="cellIs" dxfId="144" priority="54" operator="equal">
      <formula>"NÃO"</formula>
    </cfRule>
    <cfRule type="cellIs" dxfId="143" priority="55" operator="equal">
      <formula>"SIM"</formula>
    </cfRule>
  </conditionalFormatting>
  <conditionalFormatting sqref="Y587">
    <cfRule type="cellIs" dxfId="142" priority="53" operator="equal">
      <formula>"OPORTUNIDADE"</formula>
    </cfRule>
  </conditionalFormatting>
  <conditionalFormatting sqref="Y587">
    <cfRule type="cellIs" dxfId="141" priority="51" operator="equal">
      <formula>"NÃO"</formula>
    </cfRule>
    <cfRule type="cellIs" dxfId="140" priority="52" operator="equal">
      <formula>"SIM"</formula>
    </cfRule>
  </conditionalFormatting>
  <conditionalFormatting sqref="Y588">
    <cfRule type="cellIs" dxfId="139" priority="50" operator="equal">
      <formula>"OPORTUNIDADE"</formula>
    </cfRule>
  </conditionalFormatting>
  <conditionalFormatting sqref="Y588">
    <cfRule type="cellIs" dxfId="138" priority="48" operator="equal">
      <formula>"NÃO"</formula>
    </cfRule>
    <cfRule type="cellIs" dxfId="137" priority="49" operator="equal">
      <formula>"SIM"</formula>
    </cfRule>
  </conditionalFormatting>
  <conditionalFormatting sqref="Y588">
    <cfRule type="cellIs" dxfId="136" priority="47" operator="equal">
      <formula>"OPORTUNIDADE"</formula>
    </cfRule>
  </conditionalFormatting>
  <conditionalFormatting sqref="Y588">
    <cfRule type="cellIs" dxfId="135" priority="45" operator="equal">
      <formula>"NÃO"</formula>
    </cfRule>
    <cfRule type="cellIs" dxfId="134" priority="46" operator="equal">
      <formula>"SIM"</formula>
    </cfRule>
  </conditionalFormatting>
  <conditionalFormatting sqref="Y589">
    <cfRule type="cellIs" dxfId="133" priority="44" operator="equal">
      <formula>"OPORTUNIDADE"</formula>
    </cfRule>
  </conditionalFormatting>
  <conditionalFormatting sqref="Y589">
    <cfRule type="cellIs" dxfId="132" priority="42" operator="equal">
      <formula>"NÃO"</formula>
    </cfRule>
    <cfRule type="cellIs" dxfId="131" priority="43" operator="equal">
      <formula>"SIM"</formula>
    </cfRule>
  </conditionalFormatting>
  <conditionalFormatting sqref="Y589">
    <cfRule type="cellIs" dxfId="130" priority="41" operator="equal">
      <formula>"OPORTUNIDADE"</formula>
    </cfRule>
  </conditionalFormatting>
  <conditionalFormatting sqref="Y589">
    <cfRule type="cellIs" dxfId="129" priority="39" operator="equal">
      <formula>"NÃO"</formula>
    </cfRule>
    <cfRule type="cellIs" dxfId="128" priority="40" operator="equal">
      <formula>"SIM"</formula>
    </cfRule>
  </conditionalFormatting>
  <conditionalFormatting sqref="BR602:BS799">
    <cfRule type="cellIs" dxfId="127" priority="33" operator="equal">
      <formula>"*"</formula>
    </cfRule>
    <cfRule type="cellIs" dxfId="126" priority="34" operator="greaterThanOrEqual">
      <formula>1</formula>
    </cfRule>
    <cfRule type="cellIs" dxfId="125" priority="35" operator="lessThan">
      <formula>1</formula>
    </cfRule>
  </conditionalFormatting>
  <conditionalFormatting sqref="BO6:BO208 BO528:BO537 BO210:BO526 BO539:BO587 BO589:BO799">
    <cfRule type="iconSet" priority="19116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32 BK627 BK618 BK622">
    <cfRule type="iconSet" priority="1912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64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0" operator="equal">
      <formula>"*"</formula>
    </cfRule>
    <cfRule type="cellIs" dxfId="123" priority="31" operator="greaterThanOrEqual">
      <formula>1</formula>
    </cfRule>
    <cfRule type="cellIs" dxfId="122" priority="32" operator="lessThan">
      <formula>1</formula>
    </cfRule>
  </conditionalFormatting>
  <conditionalFormatting sqref="Y592:Y612">
    <cfRule type="cellIs" dxfId="121" priority="29" operator="equal">
      <formula>"OPORTUNIDADE"</formula>
    </cfRule>
  </conditionalFormatting>
  <conditionalFormatting sqref="Y592:Y612">
    <cfRule type="cellIs" dxfId="120" priority="27" operator="equal">
      <formula>"NÃO"</formula>
    </cfRule>
    <cfRule type="cellIs" dxfId="119" priority="28" operator="equal">
      <formula>"SIM"</formula>
    </cfRule>
  </conditionalFormatting>
  <conditionalFormatting sqref="Y592:Y612">
    <cfRule type="cellIs" dxfId="118" priority="26" operator="equal">
      <formula>"OPORTUNIDADE"</formula>
    </cfRule>
  </conditionalFormatting>
  <conditionalFormatting sqref="Y592:Y612">
    <cfRule type="cellIs" dxfId="117" priority="24" operator="equal">
      <formula>"NÃO"</formula>
    </cfRule>
    <cfRule type="cellIs" dxfId="116" priority="25" operator="equal">
      <formula>"SIM"</formula>
    </cfRule>
  </conditionalFormatting>
  <conditionalFormatting sqref="BK5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23:BN626 BN609:BN62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23:BM626 BM609:BM62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23:BO626 BO609:BO62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1873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1874</v>
      </c>
      <c r="E3" s="305" t="s">
        <v>1875</v>
      </c>
      <c r="F3" s="305" t="s">
        <v>1876</v>
      </c>
      <c r="G3" s="310" t="s">
        <v>1877</v>
      </c>
      <c r="H3" s="305" t="s">
        <v>1878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1879</v>
      </c>
      <c r="E5" s="307">
        <v>46013</v>
      </c>
      <c r="F5" s="306">
        <v>7000</v>
      </c>
      <c r="G5" s="311" t="s">
        <v>1880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1881</v>
      </c>
      <c r="G6" s="311" t="s">
        <v>1880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1882</v>
      </c>
      <c r="G7" s="312" t="s">
        <v>1883</v>
      </c>
      <c r="H7" s="308" t="s">
        <v>1884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1885</v>
      </c>
      <c r="H8" s="306" t="s">
        <v>1886</v>
      </c>
    </row>
    <row r="9" spans="3:8">
      <c r="C9" s="306" t="s">
        <v>467</v>
      </c>
      <c r="D9" s="306" t="s">
        <v>1887</v>
      </c>
      <c r="E9" s="307">
        <v>45993</v>
      </c>
      <c r="F9" s="306">
        <v>12000</v>
      </c>
      <c r="G9" s="311" t="s">
        <v>1888</v>
      </c>
      <c r="H9" s="306"/>
    </row>
    <row r="10" spans="3:8" ht="29.25">
      <c r="C10" s="306" t="s">
        <v>467</v>
      </c>
      <c r="D10" s="306" t="s">
        <v>1889</v>
      </c>
      <c r="E10" s="307">
        <v>45993</v>
      </c>
      <c r="F10" s="306">
        <v>9000</v>
      </c>
      <c r="G10" s="311" t="s">
        <v>1890</v>
      </c>
      <c r="H10" s="306"/>
    </row>
    <row r="11" spans="3:8" ht="29.25">
      <c r="C11" s="306" t="s">
        <v>467</v>
      </c>
      <c r="D11" s="306" t="s">
        <v>1891</v>
      </c>
      <c r="E11" s="307">
        <v>45993</v>
      </c>
      <c r="F11" s="306">
        <v>10000</v>
      </c>
      <c r="G11" s="311" t="s">
        <v>1890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1892</v>
      </c>
      <c r="G12" s="311" t="s">
        <v>1893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1894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1895</v>
      </c>
      <c r="C4" s="310" t="s">
        <v>1896</v>
      </c>
      <c r="D4" s="310" t="s">
        <v>1897</v>
      </c>
      <c r="E4" s="310" t="s">
        <v>1898</v>
      </c>
      <c r="F4" s="310" t="s">
        <v>8</v>
      </c>
      <c r="G4" s="310" t="s">
        <v>1899</v>
      </c>
    </row>
    <row r="5" spans="2:8">
      <c r="B5" s="313" t="s">
        <v>1154</v>
      </c>
      <c r="C5" s="313">
        <v>314978</v>
      </c>
      <c r="D5" s="313" t="s">
        <v>1900</v>
      </c>
      <c r="E5" s="313" t="s">
        <v>542</v>
      </c>
      <c r="F5" s="313" t="s">
        <v>101</v>
      </c>
      <c r="G5" s="314">
        <v>46143</v>
      </c>
    </row>
    <row r="6" spans="2:8">
      <c r="B6" s="313" t="s">
        <v>1901</v>
      </c>
      <c r="C6" s="313">
        <v>256790</v>
      </c>
      <c r="D6" s="313" t="s">
        <v>1902</v>
      </c>
      <c r="E6" s="313" t="s">
        <v>542</v>
      </c>
      <c r="F6" s="313" t="s">
        <v>1903</v>
      </c>
      <c r="G6" s="314">
        <v>45992</v>
      </c>
    </row>
    <row r="7" spans="2:8">
      <c r="B7" s="313" t="s">
        <v>1904</v>
      </c>
      <c r="C7" s="313">
        <v>265193</v>
      </c>
      <c r="D7" s="313" t="s">
        <v>1905</v>
      </c>
      <c r="E7" s="313" t="s">
        <v>543</v>
      </c>
      <c r="F7" s="313" t="s">
        <v>1501</v>
      </c>
      <c r="G7" s="313" t="s">
        <v>1906</v>
      </c>
    </row>
    <row r="8" spans="2:8">
      <c r="B8" s="313" t="s">
        <v>1907</v>
      </c>
      <c r="C8" s="313">
        <v>293716</v>
      </c>
      <c r="D8" s="313" t="s">
        <v>1908</v>
      </c>
      <c r="E8" s="313" t="s">
        <v>543</v>
      </c>
      <c r="F8" s="313" t="s">
        <v>1501</v>
      </c>
      <c r="G8" s="314">
        <v>46204</v>
      </c>
    </row>
    <row r="9" spans="2:8">
      <c r="B9" s="313" t="s">
        <v>1909</v>
      </c>
      <c r="C9" s="313">
        <v>257258</v>
      </c>
      <c r="D9" s="313" t="s">
        <v>1910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1911</v>
      </c>
      <c r="C10" s="313">
        <v>371147</v>
      </c>
      <c r="D10" s="313" t="s">
        <v>1912</v>
      </c>
      <c r="E10" s="313" t="s">
        <v>544</v>
      </c>
      <c r="F10" s="313" t="s">
        <v>144</v>
      </c>
      <c r="G10" s="313" t="s">
        <v>1906</v>
      </c>
    </row>
    <row r="11" spans="2:8">
      <c r="B11" s="313" t="s">
        <v>1913</v>
      </c>
      <c r="C11" s="313">
        <v>259230</v>
      </c>
      <c r="D11" s="313" t="s">
        <v>1914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1915</v>
      </c>
      <c r="C12" s="313">
        <v>370705</v>
      </c>
      <c r="D12" s="313"/>
      <c r="E12" s="313" t="s">
        <v>544</v>
      </c>
      <c r="F12" s="313" t="s">
        <v>144</v>
      </c>
      <c r="G12" s="313" t="s">
        <v>1906</v>
      </c>
    </row>
    <row r="13" spans="2:8">
      <c r="B13" s="313" t="s">
        <v>1916</v>
      </c>
      <c r="C13" s="313">
        <v>258542</v>
      </c>
      <c r="D13" s="313" t="s">
        <v>1917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1918</v>
      </c>
      <c r="C14" s="313">
        <v>257050</v>
      </c>
      <c r="D14" s="313" t="s">
        <v>1919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1920</v>
      </c>
      <c r="D5" s="397"/>
      <c r="E5" s="397"/>
      <c r="F5" s="397"/>
      <c r="G5" s="397"/>
      <c r="H5" s="397"/>
      <c r="I5" s="397"/>
      <c r="J5" s="398"/>
      <c r="K5" s="399" t="s">
        <v>1921</v>
      </c>
      <c r="L5" s="400"/>
      <c r="M5" s="400"/>
      <c r="N5" s="400"/>
      <c r="O5" s="401" t="s">
        <v>1922</v>
      </c>
      <c r="P5" s="402"/>
      <c r="Q5" s="403"/>
    </row>
    <row r="6" spans="1:17" s="94" customFormat="1" ht="15.75" customHeight="1">
      <c r="A6" s="88" t="s">
        <v>1923</v>
      </c>
      <c r="B6" s="95" t="s">
        <v>1924</v>
      </c>
      <c r="C6" s="96" t="s">
        <v>875</v>
      </c>
      <c r="D6" s="97" t="s">
        <v>876</v>
      </c>
      <c r="E6" s="96" t="s">
        <v>1925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1926</v>
      </c>
      <c r="M6" s="139" t="s">
        <v>335</v>
      </c>
      <c r="N6" s="140" t="s">
        <v>870</v>
      </c>
      <c r="O6" s="233" t="s">
        <v>913</v>
      </c>
      <c r="P6" s="157"/>
      <c r="Q6" s="189" t="s">
        <v>1927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 xml:space="preserve">n 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Oportunidade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>
        <f>IF(SP_SUL!B640="","*",SP_SUL!B640)</f>
        <v>46021</v>
      </c>
      <c r="B623" s="99" t="str">
        <f>IF(SP_SUL!X640="","*",SP_SUL!X640)</f>
        <v>Oportunidade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Oportunidade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Oportunidade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Oportunidade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>
        <f>IF(SP_SUL!B651="","*",SP_SUL!B651)</f>
        <v>46021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1927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1928</v>
      </c>
      <c r="W1" s="409"/>
      <c r="X1" s="409"/>
      <c r="Y1" s="104"/>
    </row>
    <row r="2" spans="1:25" s="101" customFormat="1" ht="11.25" customHeight="1">
      <c r="A2" s="105" t="s">
        <v>1929</v>
      </c>
      <c r="B2" s="105" t="s">
        <v>1924</v>
      </c>
      <c r="C2" s="105" t="s">
        <v>313</v>
      </c>
      <c r="D2" s="106" t="s">
        <v>875</v>
      </c>
      <c r="E2" s="106" t="s">
        <v>876</v>
      </c>
      <c r="F2" s="106" t="s">
        <v>1923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1930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PDM - ALÍVIO DE TENSÃO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 xml:space="preserve">112 </v>
      </c>
      <c r="T634" s="110" t="str">
        <f>IF(SP_SUL!V635="","*",SP_SUL!V635)</f>
        <v>Henrique</v>
      </c>
      <c r="U634" s="110" t="str">
        <f>IF(SP_SUL!W635="","*",SP_SUL!W635)</f>
        <v>Alívio de tensão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Oportunidade</v>
      </c>
      <c r="C636" s="109" t="str">
        <f>IF(SP_SUL!Z637="","*",SP_SUL!Z637)</f>
        <v>*</v>
      </c>
      <c r="D636" s="110" t="str">
        <f>IF(SP_SUL!S637="","*",SP_SUL!S637)</f>
        <v>-</v>
      </c>
      <c r="E636" s="110" t="str">
        <f>IF(SP_SUL!T637="","*",SP_SUL!T637)</f>
        <v>-</v>
      </c>
      <c r="F636" s="110">
        <f>IF(SP_SUL!B637="","*",SP_SUL!B637)</f>
        <v>46021</v>
      </c>
      <c r="G636" s="110" t="str">
        <f>IF(SP_SUL!D637="","*",SP_SUL!D637)</f>
        <v>*</v>
      </c>
      <c r="H636" s="110" t="str">
        <f>IF(SP_SUL!F637="","*",SP_SUL!F637)</f>
        <v>*</v>
      </c>
      <c r="I636" s="110" t="str">
        <f>IF(SP_SUL!H637="","*",SP_SUL!H637)</f>
        <v>*</v>
      </c>
      <c r="J636" s="110" t="str">
        <f>IF(SP_SUL!I637="","*",SP_SUL!I637)</f>
        <v>*</v>
      </c>
      <c r="K636" s="110" t="str">
        <f>IF(SP_SUL!M637="","*",SP_SUL!M637)</f>
        <v>-</v>
      </c>
      <c r="L636" s="318" t="str">
        <f>IF(SP_SUL!N637="","*",SP_SUL!N637)</f>
        <v>-</v>
      </c>
      <c r="M636" s="111" t="str">
        <f>IF(SP_SUL!J637="","*",SP_SUL!J637)</f>
        <v>*</v>
      </c>
      <c r="N636" s="257" t="str">
        <f>IF(SP_SUL!K637="","*",SP_SUL!K637)</f>
        <v>*</v>
      </c>
      <c r="O636" s="257" t="str">
        <f>IF(SP_SUL!L637="","*",SP_SUL!L637)</f>
        <v>*</v>
      </c>
      <c r="P636" s="111"/>
      <c r="Q636" s="128" t="str">
        <f>IF(SP_SUL!O637="","*",SP_SUL!O637)</f>
        <v>*</v>
      </c>
      <c r="R636" s="128" t="str">
        <f>IF(SP_SUL!P637="","*",SP_SUL!P637)</f>
        <v>*</v>
      </c>
      <c r="S636" s="110" t="str">
        <f>IF(SP_SUL!Q637="","*",CONCATENATE(SP_SUL!Q637," ",SP_SUL!R637))</f>
        <v>*</v>
      </c>
      <c r="T636" s="110" t="str">
        <f>IF(SP_SUL!V637="","*",SP_SUL!V637)</f>
        <v>*</v>
      </c>
      <c r="U636" s="110" t="str">
        <f>IF(SP_SUL!W637="","*",SP_SUL!W637)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-</v>
      </c>
      <c r="E637" s="110" t="str">
        <f>IF(SP_SUL!T638="","*",SP_SUL!T638)</f>
        <v>-</v>
      </c>
      <c r="F637" s="110">
        <f>IF(SP_SUL!B638="","*",SP_SUL!B638)</f>
        <v>46021</v>
      </c>
      <c r="G637" s="110" t="str">
        <f>IF(SP_SUL!D638="","*",SP_SUL!D638)</f>
        <v>*</v>
      </c>
      <c r="H637" s="110" t="str">
        <f>IF(SP_SUL!F638="","*",SP_SUL!F638)</f>
        <v>*</v>
      </c>
      <c r="I637" s="110" t="str">
        <f>IF(SP_SUL!H638="","*",SP_SUL!H638)</f>
        <v>*</v>
      </c>
      <c r="J637" s="110" t="str">
        <f>IF(SP_SUL!I638="","*",SP_SUL!I638)</f>
        <v>*</v>
      </c>
      <c r="K637" s="110" t="str">
        <f>IF(SP_SUL!M638="","*",SP_SUL!M638)</f>
        <v>-</v>
      </c>
      <c r="L637" s="318" t="str">
        <f>IF(SP_SUL!N638="","*",SP_SUL!N638)</f>
        <v>-</v>
      </c>
      <c r="M637" s="111" t="str">
        <f>IF(SP_SUL!J638="","*",SP_SUL!J638)</f>
        <v>*</v>
      </c>
      <c r="N637" s="257" t="str">
        <f>IF(SP_SUL!K638="","*",SP_SUL!K638)</f>
        <v>*</v>
      </c>
      <c r="O637" s="257" t="str">
        <f>IF(SP_SUL!L638="","*",SP_SUL!L638)</f>
        <v>*</v>
      </c>
      <c r="P637" s="111"/>
      <c r="Q637" s="128" t="str">
        <f>IF(SP_SUL!O638="","*",SP_SUL!O638)</f>
        <v>*</v>
      </c>
      <c r="R637" s="128" t="str">
        <f>IF(SP_SUL!P638="","*",SP_SUL!P638)</f>
        <v>*</v>
      </c>
      <c r="S637" s="110" t="str">
        <f>IF(SP_SUL!Q638="","*",CONCATENATE(SP_SUL!Q638," ",SP_SUL!R638))</f>
        <v>*</v>
      </c>
      <c r="T637" s="110" t="str">
        <f>IF(SP_SUL!V638="","*",SP_SUL!V638)</f>
        <v>*</v>
      </c>
      <c r="U637" s="110" t="str">
        <f>IF(SP_SUL!W638="","*",SP_SUL!W638)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-</v>
      </c>
      <c r="E638" s="110" t="str">
        <f>IF(SP_SUL!T639="","*",SP_SUL!T639)</f>
        <v>-</v>
      </c>
      <c r="F638" s="110">
        <f>IF(SP_SUL!B639="","*",SP_SUL!B639)</f>
        <v>46021</v>
      </c>
      <c r="G638" s="110" t="str">
        <f>IF(SP_SUL!D639="","*",SP_SUL!D639)</f>
        <v>*</v>
      </c>
      <c r="H638" s="110" t="str">
        <f>IF(SP_SUL!F639="","*",SP_SUL!F639)</f>
        <v>*</v>
      </c>
      <c r="I638" s="110" t="str">
        <f>IF(SP_SUL!H639="","*",SP_SUL!H639)</f>
        <v>*</v>
      </c>
      <c r="J638" s="110" t="str">
        <f>IF(SP_SUL!I639="","*",SP_SUL!I639)</f>
        <v>*</v>
      </c>
      <c r="K638" s="110" t="str">
        <f>IF(SP_SUL!M639="","*",SP_SUL!M639)</f>
        <v>-</v>
      </c>
      <c r="L638" s="318" t="str">
        <f>IF(SP_SUL!N639="","*",SP_SUL!N639)</f>
        <v>-</v>
      </c>
      <c r="M638" s="111" t="str">
        <f>IF(SP_SUL!J639="","*",SP_SUL!J639)</f>
        <v>*</v>
      </c>
      <c r="N638" s="257" t="str">
        <f>IF(SP_SUL!K639="","*",SP_SUL!K639)</f>
        <v>*</v>
      </c>
      <c r="O638" s="257" t="str">
        <f>IF(SP_SUL!L639="","*",SP_SUL!L639)</f>
        <v>*</v>
      </c>
      <c r="P638" s="111"/>
      <c r="Q638" s="128" t="str">
        <f>IF(SP_SUL!O639="","*",SP_SUL!O639)</f>
        <v>*</v>
      </c>
      <c r="R638" s="128" t="str">
        <f>IF(SP_SUL!P639="","*",SP_SUL!P639)</f>
        <v>*</v>
      </c>
      <c r="S638" s="110" t="str">
        <f>IF(SP_SUL!Q639="","*",CONCATENATE(SP_SUL!Q639," ",SP_SUL!R639))</f>
        <v>*</v>
      </c>
      <c r="T638" s="110" t="str">
        <f>IF(SP_SUL!V639="","*",SP_SUL!V639)</f>
        <v>*</v>
      </c>
      <c r="U638" s="110" t="str">
        <f>IF(SP_SUL!W639="","*",SP_SUL!W639)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Oportunidade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>
        <f>IF(SP_SUL!B640="","*",SP_SUL!B640)</f>
        <v>46021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Oportunidade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>
        <f>IF(SP_SUL!B641="","*",SP_SUL!B641)</f>
        <v>46021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Oportunidade</v>
      </c>
      <c r="C641" s="109" t="str">
        <f>IF(SP_SUL!Z642="","*",SP_SUL!Z642)</f>
        <v>*</v>
      </c>
      <c r="D641" s="110" t="str">
        <f>IF(SP_SUL!S642="","*",SP_SUL!S642)</f>
        <v>-</v>
      </c>
      <c r="E641" s="110" t="str">
        <f>IF(SP_SUL!T642="","*",SP_SUL!T642)</f>
        <v>-</v>
      </c>
      <c r="F641" s="110">
        <f>IF(SP_SUL!B642="","*",SP_SUL!B642)</f>
        <v>46021</v>
      </c>
      <c r="G641" s="110" t="str">
        <f>IF(SP_SUL!D642="","*",SP_SUL!D642)</f>
        <v>*</v>
      </c>
      <c r="H641" s="110" t="str">
        <f>IF(SP_SUL!F642="","*",SP_SUL!F642)</f>
        <v>*</v>
      </c>
      <c r="I641" s="110" t="str">
        <f>IF(SP_SUL!H642="","*",SP_SUL!H642)</f>
        <v>*</v>
      </c>
      <c r="J641" s="110" t="str">
        <f>IF(SP_SUL!I642="","*",SP_SUL!I642)</f>
        <v>*</v>
      </c>
      <c r="K641" s="110" t="str">
        <f>IF(SP_SUL!M642="","*",SP_SUL!M642)</f>
        <v>-</v>
      </c>
      <c r="L641" s="318" t="str">
        <f>IF(SP_SUL!N642="","*",SP_SUL!N642)</f>
        <v>-</v>
      </c>
      <c r="M641" s="111" t="str">
        <f>IF(SP_SUL!J642="","*",SP_SUL!J642)</f>
        <v>*</v>
      </c>
      <c r="N641" s="257" t="str">
        <f>IF(SP_SUL!K642="","*",SP_SUL!K642)</f>
        <v>*</v>
      </c>
      <c r="O641" s="257" t="str">
        <f>IF(SP_SUL!L642="","*",SP_SUL!L642)</f>
        <v>*</v>
      </c>
      <c r="P641" s="111"/>
      <c r="Q641" s="128" t="str">
        <f>IF(SP_SUL!O642="","*",SP_SUL!O642)</f>
        <v>*</v>
      </c>
      <c r="R641" s="128" t="str">
        <f>IF(SP_SUL!P642="","*",SP_SUL!P642)</f>
        <v>*</v>
      </c>
      <c r="S641" s="110" t="str">
        <f>IF(SP_SUL!Q642="","*",CONCATENATE(SP_SUL!Q642," ",SP_SUL!R642))</f>
        <v>*</v>
      </c>
      <c r="T641" s="110" t="str">
        <f>IF(SP_SUL!V642="","*",SP_SUL!V642)</f>
        <v>*</v>
      </c>
      <c r="U641" s="110" t="str">
        <f>IF(SP_SUL!W642="","*",SP_SUL!W642)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Oportunidade</v>
      </c>
      <c r="C642" s="109" t="str">
        <f>IF(SP_SUL!Z643="","*",SP_SUL!Z643)</f>
        <v>*</v>
      </c>
      <c r="D642" s="110" t="str">
        <f>IF(SP_SUL!S643="","*",SP_SUL!S643)</f>
        <v>-</v>
      </c>
      <c r="E642" s="110" t="str">
        <f>IF(SP_SUL!T643="","*",SP_SUL!T643)</f>
        <v>-</v>
      </c>
      <c r="F642" s="110">
        <f>IF(SP_SUL!B643="","*",SP_SUL!B643)</f>
        <v>46021</v>
      </c>
      <c r="G642" s="110" t="str">
        <f>IF(SP_SUL!D643="","*",SP_SUL!D643)</f>
        <v>*</v>
      </c>
      <c r="H642" s="110" t="str">
        <f>IF(SP_SUL!F643="","*",SP_SUL!F643)</f>
        <v>*</v>
      </c>
      <c r="I642" s="110" t="str">
        <f>IF(SP_SUL!H643="","*",SP_SUL!H643)</f>
        <v>*</v>
      </c>
      <c r="J642" s="110" t="str">
        <f>IF(SP_SUL!I643="","*",SP_SUL!I643)</f>
        <v>*</v>
      </c>
      <c r="K642" s="110" t="str">
        <f>IF(SP_SUL!M643="","*",SP_SUL!M643)</f>
        <v>-</v>
      </c>
      <c r="L642" s="318" t="str">
        <f>IF(SP_SUL!N643="","*",SP_SUL!N643)</f>
        <v>-</v>
      </c>
      <c r="M642" s="111" t="str">
        <f>IF(SP_SUL!J643="","*",SP_SUL!J643)</f>
        <v>*</v>
      </c>
      <c r="N642" s="257" t="str">
        <f>IF(SP_SUL!K643="","*",SP_SUL!K643)</f>
        <v>*</v>
      </c>
      <c r="O642" s="257" t="str">
        <f>IF(SP_SUL!L643="","*",SP_SUL!L643)</f>
        <v>*</v>
      </c>
      <c r="P642" s="111"/>
      <c r="Q642" s="128" t="str">
        <f>IF(SP_SUL!O643="","*",SP_SUL!O643)</f>
        <v>*</v>
      </c>
      <c r="R642" s="128" t="str">
        <f>IF(SP_SUL!P643="","*",SP_SUL!P643)</f>
        <v>*</v>
      </c>
      <c r="S642" s="110" t="str">
        <f>IF(SP_SUL!Q643="","*",CONCATENATE(SP_SUL!Q643," ",SP_SUL!R643))</f>
        <v>*</v>
      </c>
      <c r="T642" s="110" t="str">
        <f>IF(SP_SUL!V643="","*",SP_SUL!V643)</f>
        <v>*</v>
      </c>
      <c r="U642" s="110" t="str">
        <f>IF(SP_SUL!W643="","*",SP_SUL!W643)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>
        <f>IF(SP_SUL!B644="","*",SP_SUL!B644)</f>
        <v>46021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>
        <f>IF(SP_SUL!B645="","*",SP_SUL!B645)</f>
        <v>46021</v>
      </c>
      <c r="G644" s="110" t="str">
        <f>IF(SP_SUL!D645="","*",SP_SUL!D645)</f>
        <v>*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>
        <f>IF(SP_SUL!B646="","*",SP_SUL!B646)</f>
        <v>46021</v>
      </c>
      <c r="G645" s="110" t="str">
        <f>IF(SP_SUL!D646="","*",SP_SUL!D646)</f>
        <v>*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>
        <f>IF(SP_SUL!B647="","*",SP_SUL!B647)</f>
        <v>46021</v>
      </c>
      <c r="G646" s="110" t="str">
        <f>IF(SP_SUL!D647="","*",SP_SUL!D647)</f>
        <v>*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>
        <f>IF(SP_SUL!B648="","*",SP_SUL!B648)</f>
        <v>46021</v>
      </c>
      <c r="G647" s="110" t="str">
        <f>IF(SP_SUL!D648="","*",SP_SUL!D648)</f>
        <v>*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>
        <f>IF(SP_SUL!B649="","*",SP_SUL!B649)</f>
        <v>46021</v>
      </c>
      <c r="G648" s="110" t="str">
        <f>IF(SP_SUL!D649="","*",SP_SUL!D649)</f>
        <v>*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>
        <f>IF(SP_SUL!B650="","*",SP_SUL!B650)</f>
        <v>46021</v>
      </c>
      <c r="G649" s="110" t="str">
        <f>IF(SP_SUL!D650="","*",SP_SUL!D650)</f>
        <v>*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>
        <f>IF(SP_SUL!B651="","*",SP_SUL!B651)</f>
        <v>46021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1931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1932</v>
      </c>
      <c r="C2" s="96" t="s">
        <v>860</v>
      </c>
      <c r="D2" s="96" t="s">
        <v>862</v>
      </c>
      <c r="E2" s="96" t="s">
        <v>1933</v>
      </c>
      <c r="F2" s="96" t="s">
        <v>1934</v>
      </c>
      <c r="G2" s="96" t="s">
        <v>1935</v>
      </c>
      <c r="H2" s="96" t="s">
        <v>1936</v>
      </c>
      <c r="I2" s="96" t="s">
        <v>1937</v>
      </c>
      <c r="J2" s="96" t="s">
        <v>1938</v>
      </c>
      <c r="K2" s="131" t="s">
        <v>1939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>
        <f>IF(SP_SUL!B637="","*",SP_SUL!B637)</f>
        <v>46021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>
        <f>IF(SP_SUL!B638="","*",SP_SUL!B638)</f>
        <v>46021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>
        <f>IF(SP_SUL!B639="","*",SP_SUL!B639)</f>
        <v>46021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>
        <f>IF(SP_SUL!B640="","*",SP_SUL!B640)</f>
        <v>46021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>
        <f>IF(SP_SUL!B641="","*",SP_SUL!B641)</f>
        <v>46021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>
        <f>IF(SP_SUL!B642="","*",SP_SUL!B642)</f>
        <v>46021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>
        <f>IF(SP_SUL!B643="","*",SP_SUL!B643)</f>
        <v>46021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>
        <f>IF(SP_SUL!B644="","*",SP_SUL!B644)</f>
        <v>46021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>
        <f>IF(SP_SUL!B645="","*",SP_SUL!B645)</f>
        <v>46021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>
        <f>IF(SP_SUL!B646="","*",SP_SUL!B646)</f>
        <v>46021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>
        <f>IF(SP_SUL!B647="","*",SP_SUL!B647)</f>
        <v>46021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>
        <f>IF(SP_SUL!B648="","*",SP_SUL!B648)</f>
        <v>46021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>
        <f>IF(SP_SUL!B649="","*",SP_SUL!B649)</f>
        <v>46021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>
        <f>IF(SP_SUL!B650="","*",SP_SUL!B650)</f>
        <v>46021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>
        <f>IF(SP_SUL!B651="","*",SP_SUL!B651)</f>
        <v>46021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2025-12-29T17:04:31Z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