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02" documentId="8_{C16AF0B1-DE6F-4D81-B6CC-DB7BBC320B89}" xr6:coauthVersionLast="47" xr6:coauthVersionMax="47" xr10:uidLastSave="{94EBFE5D-7DA2-4B2A-ACF5-663E63CE5B9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6" i="1" l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<sst xmlns="http://schemas.openxmlformats.org/spreadsheetml/2006/main" count="15082" uniqueCount="2147">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</sst>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AX1" activePane="topRight" state="frozen"/>
      <selection pane="topRight" activeCell="B6" sqref="B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4" t="s">
        <v>953</v>
      </c>
      <c r="C1" s="245"/>
      <c r="D1" s="245"/>
      <c r="E1" s="3"/>
      <c r="F1" s="244" t="s">
        <v>954</v>
      </c>
      <c r="G1" s="245"/>
      <c r="H1" s="246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7"/>
      <c r="AH1" s="5"/>
      <c r="AI1" s="254" t="s">
        <v>955</v>
      </c>
      <c r="AJ1" s="255"/>
      <c r="AK1" s="255"/>
      <c r="AL1" s="255"/>
      <c r="AM1" s="256"/>
      <c r="AN1" s="257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8"/>
      <c r="BG1" s="5"/>
      <c r="BH1" s="259" t="s">
        <v>956</v>
      </c>
      <c r="BI1" s="260"/>
      <c r="BJ1" s="260"/>
      <c r="BK1" s="261"/>
      <c r="BL1" s="5"/>
      <c r="BM1" s="251" t="s">
        <v>957</v>
      </c>
      <c r="BN1" s="252"/>
      <c r="BO1" s="252"/>
      <c r="BP1" s="252"/>
      <c r="BQ1" s="252"/>
      <c r="BR1" s="252"/>
      <c r="BS1" s="25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4" t="s">
        <v>958</v>
      </c>
      <c r="AJ2" s="255"/>
      <c r="AK2" s="255"/>
      <c r="AL2" s="255"/>
      <c r="AM2" s="256"/>
      <c r="AN2" s="257"/>
      <c r="AO2" s="255"/>
      <c r="AP2" s="255"/>
      <c r="AQ2" s="258"/>
      <c r="AR2" s="6"/>
      <c r="AS2" s="254" t="s">
        <v>961</v>
      </c>
      <c r="AT2" s="255"/>
      <c r="AU2" s="255"/>
      <c r="AV2" s="255"/>
      <c r="AW2" s="255"/>
      <c r="AX2" s="255"/>
      <c r="AY2" s="258"/>
      <c r="AZ2" s="6"/>
      <c r="BA2" s="248" t="s">
        <v>962</v>
      </c>
      <c r="BB2" s="250"/>
      <c r="BC2" s="254" t="s">
        <v>959</v>
      </c>
      <c r="BD2" s="255"/>
      <c r="BE2" s="255"/>
      <c r="BF2" s="258"/>
      <c r="BG2" s="5"/>
      <c r="BH2" s="262"/>
      <c r="BI2" s="263"/>
      <c r="BJ2" s="263"/>
      <c r="BK2" s="264"/>
      <c r="BL2" s="5"/>
      <c r="BM2" s="265"/>
      <c r="BN2" s="266"/>
      <c r="BO2" s="266"/>
      <c r="BP2" s="266"/>
      <c r="BQ2" s="266"/>
      <c r="BR2" s="266"/>
      <c r="BS2" s="26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8" t="s">
        <v>963</v>
      </c>
      <c r="AJ3" s="250"/>
      <c r="AK3" s="248" t="s">
        <v>964</v>
      </c>
      <c r="AL3" s="249"/>
      <c r="AM3" s="272"/>
      <c r="AN3" s="273"/>
      <c r="AO3" s="249"/>
      <c r="AP3" s="249"/>
      <c r="AQ3" s="250"/>
      <c r="AR3" s="63"/>
      <c r="AS3" s="270" t="s">
        <v>970</v>
      </c>
      <c r="AT3" s="271"/>
      <c r="AU3" s="270" t="s">
        <v>971</v>
      </c>
      <c r="AV3" s="271"/>
      <c r="AW3" s="270" t="s">
        <v>972</v>
      </c>
      <c r="AX3" s="271"/>
      <c r="AY3" s="63" t="s">
        <v>973</v>
      </c>
      <c r="AZ3" s="63"/>
      <c r="BA3" s="268"/>
      <c r="BB3" s="269"/>
      <c r="BC3" s="248" t="s">
        <v>966</v>
      </c>
      <c r="BD3" s="249"/>
      <c r="BE3" s="249"/>
      <c r="BF3" s="250"/>
      <c r="BG3" s="62"/>
      <c r="BH3" s="262"/>
      <c r="BI3" s="263"/>
      <c r="BJ3" s="263"/>
      <c r="BK3" s="264"/>
      <c r="BL3" s="62"/>
      <c r="BM3" s="251" t="s">
        <v>974</v>
      </c>
      <c r="BN3" s="252"/>
      <c r="BO3" s="252"/>
      <c r="BP3" s="253"/>
      <c r="BQ3" s="251" t="s">
        <v>742</v>
      </c>
      <c r="BR3" s="252"/>
      <c r="BS3" s="253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 hidden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 hidden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2046</v>
      </c>
      <c r="X734" s="103" t="s">
        <v>421</v>
      </c>
      <c r="Y734" s="128" t="s">
        <v>424</v>
      </c>
      <c r="Z734" s="103"/>
      <c r="AA734" s="104" t="s">
        <v>2047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 hidden="1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 hidden="1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2048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 hidden="1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 hidden="1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2049</v>
      </c>
      <c r="X738" s="103" t="s">
        <v>421</v>
      </c>
      <c r="Y738" s="128" t="s">
        <v>424</v>
      </c>
      <c r="Z738" s="103"/>
      <c r="AA738" s="104" t="s">
        <v>2050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 hidden="1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2051</v>
      </c>
      <c r="N739" s="126" t="s">
        <v>2052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2053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 hidden="1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2054</v>
      </c>
      <c r="N740" s="126" t="s">
        <v>2055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2056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 hidden="1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2057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 hidden="1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2058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 hidden="1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 hidden="1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 hidden="1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 hidden="1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/>
      <c r="AS749" s="107"/>
      <c r="AT749" s="107"/>
      <c r="AU749" s="135"/>
      <c r="AV749" s="135"/>
      <c r="AW749" s="14"/>
      <c r="AX749" s="14"/>
      <c r="AY749" s="160">
        <f t="shared" si="70"/>
        <v>0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/>
      </c>
    </row>
    <row r="750" spans="1:72" hidden="1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 hidden="1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 hidden="1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2059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 hidden="1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2060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2061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 hidden="1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2062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2063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 hidden="1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 hidden="1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2064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 hidden="1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2064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 hidden="1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2064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 hidden="1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 hidden="1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2065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 hidden="1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 hidden="1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2065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2066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2058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2067</v>
      </c>
      <c r="X782" s="103" t="s">
        <v>421</v>
      </c>
      <c r="Y782" s="128"/>
      <c r="Z782" s="103"/>
      <c r="AA782" s="104" t="s">
        <v>2068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2069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2070</v>
      </c>
      <c r="W789" s="149" t="s">
        <v>2071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2072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2073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2074</v>
      </c>
      <c r="N800" s="126" t="s">
        <v>2075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2076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2077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2078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2079</v>
      </c>
      <c r="C4" s="156" t="s">
        <v>2080</v>
      </c>
      <c r="D4" s="156" t="s">
        <v>2081</v>
      </c>
      <c r="E4" s="156" t="s">
        <v>2082</v>
      </c>
      <c r="F4" s="156" t="s">
        <v>4</v>
      </c>
      <c r="G4" s="156" t="s">
        <v>2083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2084</v>
      </c>
      <c r="C6" s="157">
        <v>407867</v>
      </c>
      <c r="D6" s="157" t="s">
        <v>2085</v>
      </c>
      <c r="E6" s="157" t="s">
        <v>826</v>
      </c>
      <c r="F6" s="157" t="s">
        <v>2086</v>
      </c>
      <c r="G6" s="158"/>
    </row>
    <row r="7" spans="2:7">
      <c r="B7" s="177" t="s">
        <v>2087</v>
      </c>
      <c r="C7" s="177">
        <v>293644</v>
      </c>
      <c r="D7" s="177" t="s">
        <v>2088</v>
      </c>
      <c r="E7" s="177" t="s">
        <v>826</v>
      </c>
      <c r="F7" s="177" t="s">
        <v>2086</v>
      </c>
      <c r="G7" s="178" t="s">
        <v>2089</v>
      </c>
    </row>
    <row r="8" spans="2:7">
      <c r="B8" s="157" t="s">
        <v>2090</v>
      </c>
      <c r="C8" s="157">
        <v>256790</v>
      </c>
      <c r="D8" s="157" t="s">
        <v>2091</v>
      </c>
      <c r="E8" s="157" t="s">
        <v>827</v>
      </c>
      <c r="F8" s="157" t="s">
        <v>2092</v>
      </c>
      <c r="G8" s="158">
        <v>46357</v>
      </c>
    </row>
    <row r="9" spans="2:7" ht="29.25">
      <c r="B9" s="157" t="s">
        <v>2093</v>
      </c>
      <c r="C9" s="157"/>
      <c r="D9" s="157"/>
      <c r="E9" s="157" t="s">
        <v>827</v>
      </c>
      <c r="F9" s="157" t="s">
        <v>2092</v>
      </c>
      <c r="G9" s="158" t="s">
        <v>2094</v>
      </c>
    </row>
    <row r="10" spans="2:7">
      <c r="B10" s="157" t="s">
        <v>2095</v>
      </c>
      <c r="C10" s="157">
        <v>265193</v>
      </c>
      <c r="D10" s="157" t="s">
        <v>2096</v>
      </c>
      <c r="E10" s="157" t="s">
        <v>828</v>
      </c>
      <c r="F10" s="157" t="s">
        <v>54</v>
      </c>
      <c r="G10" s="157" t="s">
        <v>2097</v>
      </c>
    </row>
    <row r="11" spans="2:7">
      <c r="B11" s="157" t="s">
        <v>2098</v>
      </c>
      <c r="C11" s="157">
        <v>293716</v>
      </c>
      <c r="D11" s="157" t="s">
        <v>2099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2100</v>
      </c>
      <c r="C12" s="157">
        <v>257258</v>
      </c>
      <c r="D12" s="157" t="s">
        <v>2101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2102</v>
      </c>
      <c r="C13" s="157">
        <v>371147</v>
      </c>
      <c r="D13" s="157" t="s">
        <v>2103</v>
      </c>
      <c r="E13" s="157" t="s">
        <v>829</v>
      </c>
      <c r="F13" s="157" t="s">
        <v>71</v>
      </c>
      <c r="G13" s="157" t="s">
        <v>2097</v>
      </c>
    </row>
    <row r="14" spans="2:7">
      <c r="B14" s="157" t="s">
        <v>2104</v>
      </c>
      <c r="C14" s="157">
        <v>259230</v>
      </c>
      <c r="D14" s="157" t="s">
        <v>2105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2106</v>
      </c>
      <c r="C15" s="157">
        <v>370705</v>
      </c>
      <c r="D15" s="157"/>
      <c r="E15" s="157" t="s">
        <v>829</v>
      </c>
      <c r="F15" s="157" t="s">
        <v>71</v>
      </c>
      <c r="G15" s="157" t="s">
        <v>2097</v>
      </c>
    </row>
    <row r="16" spans="2:7" ht="29.25">
      <c r="B16" s="157" t="s">
        <v>2107</v>
      </c>
      <c r="C16" s="157">
        <v>258542</v>
      </c>
      <c r="D16" s="157" t="s">
        <v>2108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2109</v>
      </c>
      <c r="C17" s="157">
        <v>257050</v>
      </c>
      <c r="D17" s="157" t="s">
        <v>2110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2111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2112</v>
      </c>
      <c r="D4" s="159" t="s">
        <v>2113</v>
      </c>
      <c r="E4" s="159" t="s">
        <v>2114</v>
      </c>
      <c r="F4" s="156" t="s">
        <v>2115</v>
      </c>
      <c r="G4" s="159" t="s">
        <v>2116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2117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2118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2117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2119</v>
      </c>
      <c r="G9" s="162" t="s">
        <v>2120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2117</v>
      </c>
      <c r="G10" s="162"/>
    </row>
    <row r="11" spans="2:7" ht="19.5" customHeight="1">
      <c r="B11" s="162" t="s">
        <v>2121</v>
      </c>
      <c r="C11" s="162">
        <v>9038</v>
      </c>
      <c r="D11" s="163">
        <v>46076</v>
      </c>
      <c r="E11" s="162">
        <v>8698</v>
      </c>
      <c r="F11" s="164" t="s">
        <v>2122</v>
      </c>
      <c r="G11" s="162"/>
    </row>
    <row r="12" spans="2:7" ht="19.5" customHeight="1">
      <c r="B12" s="162" t="s">
        <v>752</v>
      </c>
      <c r="C12" s="162" t="s">
        <v>2123</v>
      </c>
      <c r="D12" s="163">
        <v>46066</v>
      </c>
      <c r="E12" s="162">
        <v>9500</v>
      </c>
      <c r="F12" s="164" t="s">
        <v>2124</v>
      </c>
      <c r="G12" s="162"/>
    </row>
    <row r="13" spans="2:7" ht="19.5" customHeight="1">
      <c r="B13" s="162" t="s">
        <v>752</v>
      </c>
      <c r="C13" s="162" t="s">
        <v>2125</v>
      </c>
      <c r="D13" s="163">
        <v>46066</v>
      </c>
      <c r="E13" s="162">
        <v>10500</v>
      </c>
      <c r="F13" s="164" t="s">
        <v>2124</v>
      </c>
      <c r="G13" s="162"/>
    </row>
    <row r="14" spans="2:7" ht="19.5" customHeight="1">
      <c r="B14" s="162" t="s">
        <v>752</v>
      </c>
      <c r="C14" s="162" t="s">
        <v>2126</v>
      </c>
      <c r="D14" s="163">
        <v>46066</v>
      </c>
      <c r="E14" s="162">
        <v>9000</v>
      </c>
      <c r="F14" s="164" t="s">
        <v>2124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690" sqref="A690:P72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2127</v>
      </c>
      <c r="D5" s="278"/>
      <c r="E5" s="278"/>
      <c r="F5" s="278"/>
      <c r="G5" s="278"/>
      <c r="H5" s="278"/>
      <c r="I5" s="278"/>
      <c r="J5" s="279"/>
      <c r="K5" s="280" t="s">
        <v>2128</v>
      </c>
      <c r="L5" s="281"/>
      <c r="M5" s="281"/>
      <c r="N5" s="281"/>
      <c r="O5" s="282" t="s">
        <v>2129</v>
      </c>
      <c r="P5" s="283"/>
    </row>
    <row r="6" spans="1:16" s="73" customFormat="1" ht="15" customHeight="1">
      <c r="A6" s="65" t="s">
        <v>2130</v>
      </c>
      <c r="B6" s="74" t="s">
        <v>2131</v>
      </c>
      <c r="C6" s="75" t="s">
        <v>995</v>
      </c>
      <c r="D6" s="76" t="s">
        <v>996</v>
      </c>
      <c r="E6" s="75" t="s">
        <v>2132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2133</v>
      </c>
      <c r="M6" s="79" t="s">
        <v>611</v>
      </c>
      <c r="N6" s="80" t="s">
        <v>990</v>
      </c>
      <c r="O6" s="154" t="s">
        <v>1033</v>
      </c>
      <c r="P6" s="132" t="s">
        <v>2134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2135</v>
      </c>
      <c r="V1" s="289"/>
      <c r="W1" s="289"/>
    </row>
    <row r="2" spans="1:23" ht="15" customHeight="1">
      <c r="A2" s="86" t="s">
        <v>2136</v>
      </c>
      <c r="B2" s="86" t="s">
        <v>2131</v>
      </c>
      <c r="C2" s="86" t="s">
        <v>411</v>
      </c>
      <c r="D2" s="87" t="s">
        <v>995</v>
      </c>
      <c r="E2" s="87" t="s">
        <v>4</v>
      </c>
      <c r="F2" s="87" t="s">
        <v>2130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2137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0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0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>
        <f ca="1">_xlfn.XLOOKUP(G742&amp;$U$2,BS_CONTROLE[CHAVE],BS_CONTROLE[Quantidade_11],"-")</f>
        <v>0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>
        <f ca="1">_xlfn.XLOOKUP(G749&amp;$V$2,BS_CONTROLE[CHAVE],BS_CONTROLE[Quantidade_11],"-")</f>
        <v>0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1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60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0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60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0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>
        <f ca="1">_xlfn.XLOOKUP(G776&amp;$U$2,BS_CONTROLE[CHAVE],BS_CONTROLE[Quantidade_11],"-")</f>
        <v>0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>
        <f ca="1">_xlfn.XLOOKUP(G785&amp;$V$2,BS_CONTROLE[CHAVE],BS_CONTROLE[Quantidade_11],"-")</f>
        <v>0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2138</v>
      </c>
      <c r="C2" s="120" t="s">
        <v>980</v>
      </c>
      <c r="D2" s="75" t="s">
        <v>982</v>
      </c>
      <c r="E2" s="75" t="s">
        <v>2139</v>
      </c>
      <c r="F2" s="98" t="s">
        <v>2140</v>
      </c>
      <c r="G2" s="75" t="s">
        <v>2141</v>
      </c>
      <c r="H2" s="75" t="s">
        <v>2142</v>
      </c>
      <c r="I2" s="75" t="s">
        <v>2143</v>
      </c>
      <c r="J2" s="75" t="s">
        <v>2144</v>
      </c>
      <c r="K2" s="77" t="s">
        <v>2145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2146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2026-02-27T23:03:05Z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