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71" documentId="8_{B6337239-1A00-434D-AAD0-422EA1FEB5AE}" xr6:coauthVersionLast="47" xr6:coauthVersionMax="47" xr10:uidLastSave="{A614998B-E7EF-4255-98E7-5A400512C195}"/>
  <bookViews>
    <workbookView xWindow="-120" yWindow="-120" windowWidth="20730" windowHeight="11040" firstSheet="3" activeTab="7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<sst xmlns="http://schemas.openxmlformats.org/spreadsheetml/2006/main" count="6159" uniqueCount="1642">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</sst>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zoomScaleNormal="100" workbookViewId="0">
      <pane xSplit="6" ySplit="5" topLeftCell="S230" activePane="bottomRight" state="frozen"/>
      <selection pane="bottomRight" activeCell="AB232" sqref="W232:AB2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99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347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Produção</v>
      </c>
      <c r="BR215" s="18">
        <f t="shared" si="46"/>
        <v>1</v>
      </c>
      <c r="BS215" s="18">
        <f t="shared" si="47"/>
        <v>0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347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1574</v>
      </c>
      <c r="BK218" s="16" t="s">
        <v>1575</v>
      </c>
      <c r="BL218" s="15"/>
      <c r="BM218" s="14"/>
      <c r="BN218" s="14"/>
      <c r="BO218" s="160"/>
      <c r="BP218" s="16"/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1576</v>
      </c>
      <c r="BK221" s="16" t="s">
        <v>1577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1578</v>
      </c>
      <c r="BK223" s="16" t="s">
        <v>1578</v>
      </c>
      <c r="BL223" s="15"/>
      <c r="BM223" s="14"/>
      <c r="BN223" s="14"/>
      <c r="BO223" s="160"/>
      <c r="BP223" s="16"/>
      <c r="BQ223" s="12" t="str">
        <f t="shared" si="45"/>
        <v>Produção e Intervalo</v>
      </c>
      <c r="BR223" s="18">
        <f t="shared" si="46"/>
        <v>0</v>
      </c>
      <c r="BS223" s="18">
        <f t="shared" si="47"/>
        <v>0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1579</v>
      </c>
      <c r="BK224" s="16" t="s">
        <v>1579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1579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347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1580</v>
      </c>
      <c r="BK225" s="16" t="s">
        <v>1581</v>
      </c>
      <c r="BL225" s="15"/>
      <c r="BM225" s="14"/>
      <c r="BN225" s="14"/>
      <c r="BO225" s="160"/>
      <c r="BP225" s="16"/>
      <c r="BQ225" s="12" t="str">
        <f t="shared" si="45"/>
        <v>Produção</v>
      </c>
      <c r="BR225" s="18">
        <f t="shared" si="46"/>
        <v>1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1582</v>
      </c>
      <c r="W230" s="168" t="s">
        <v>1583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1584</v>
      </c>
      <c r="X232" s="213" t="s">
        <v>369</v>
      </c>
      <c r="Y232" s="153" t="s">
        <v>368</v>
      </c>
      <c r="Z232" s="153"/>
      <c r="AA232" s="83" t="s">
        <v>1585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1586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1587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1587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1588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1589</v>
      </c>
      <c r="X240" s="213" t="s">
        <v>369</v>
      </c>
      <c r="Y240" s="153" t="s">
        <v>368</v>
      </c>
      <c r="Z240" s="153"/>
      <c r="AA240" s="83" t="s">
        <v>1590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1591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1592</v>
      </c>
      <c r="W249" s="168" t="s">
        <v>1593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J224:BK224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1595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1596</v>
      </c>
      <c r="E3" s="316" t="s">
        <v>1597</v>
      </c>
      <c r="F3" s="316" t="s">
        <v>1598</v>
      </c>
      <c r="G3" s="316" t="s">
        <v>1599</v>
      </c>
      <c r="H3" s="316" t="s">
        <v>1600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1603</v>
      </c>
      <c r="W1" s="388"/>
      <c r="X1" s="388"/>
      <c r="Y1" s="103"/>
    </row>
    <row r="2" spans="1:25" s="100" customFormat="1" ht="11.25" customHeight="1">
      <c r="A2" s="104" t="s">
        <v>1604</v>
      </c>
      <c r="B2" s="104" t="s">
        <v>1605</v>
      </c>
      <c r="C2" s="104" t="s">
        <v>7</v>
      </c>
      <c r="D2" s="105" t="s">
        <v>1177</v>
      </c>
      <c r="E2" s="105" t="s">
        <v>1178</v>
      </c>
      <c r="F2" s="105" t="s">
        <v>1606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</v>
      </c>
      <c r="W331" s="111">
        <f ca="1">_xlfn.XLOOKUP(G331&amp;$W$2,BS_CONTROLE[CHAVE],BS_CONTROLE[Quantidade_11],"-")</f>
        <v>936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2215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1050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1608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1609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1610</v>
      </c>
      <c r="C4" s="321" t="s">
        <v>1611</v>
      </c>
      <c r="D4" s="321" t="s">
        <v>1612</v>
      </c>
      <c r="E4" s="321" t="s">
        <v>1613</v>
      </c>
      <c r="F4" s="321" t="s">
        <v>545</v>
      </c>
      <c r="G4" s="321" t="s">
        <v>1614</v>
      </c>
      <c r="H4" s="187"/>
    </row>
    <row r="5" spans="1:8" ht="43.5">
      <c r="A5" s="187"/>
      <c r="B5" s="322" t="s">
        <v>1615</v>
      </c>
      <c r="C5" s="322">
        <v>309525</v>
      </c>
      <c r="D5" s="322" t="s">
        <v>1616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1617</v>
      </c>
      <c r="C6" s="322">
        <v>256875</v>
      </c>
      <c r="D6" s="322" t="s">
        <v>1618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1619</v>
      </c>
      <c r="C7" s="322">
        <v>257278</v>
      </c>
      <c r="D7" s="322" t="s">
        <v>1620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1621</v>
      </c>
      <c r="C8" s="322">
        <v>261794</v>
      </c>
      <c r="D8" s="322" t="s">
        <v>1622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1623</v>
      </c>
      <c r="C9" s="322">
        <v>257033</v>
      </c>
      <c r="D9" s="322" t="s">
        <v>1624</v>
      </c>
      <c r="E9" s="322" t="s">
        <v>240</v>
      </c>
      <c r="F9" s="322" t="s">
        <v>732</v>
      </c>
      <c r="G9" s="322" t="s">
        <v>1625</v>
      </c>
      <c r="H9" s="187"/>
    </row>
    <row r="10" spans="1:8" ht="43.5">
      <c r="A10" s="187"/>
      <c r="B10" s="322" t="s">
        <v>1626</v>
      </c>
      <c r="C10" s="322">
        <v>396578</v>
      </c>
      <c r="D10" s="322" t="s">
        <v>1627</v>
      </c>
      <c r="E10" s="322" t="s">
        <v>240</v>
      </c>
      <c r="F10" s="322" t="s">
        <v>732</v>
      </c>
      <c r="G10" s="322" t="s">
        <v>1625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E3036" sqref="E303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1628</v>
      </c>
      <c r="C2" s="95" t="s">
        <v>1162</v>
      </c>
      <c r="D2" s="95" t="s">
        <v>1164</v>
      </c>
      <c r="E2" s="95" t="s">
        <v>1629</v>
      </c>
      <c r="F2" s="95" t="s">
        <v>1630</v>
      </c>
      <c r="G2" s="95" t="s">
        <v>1631</v>
      </c>
      <c r="H2" s="95" t="s">
        <v>1632</v>
      </c>
      <c r="I2" s="95" t="s">
        <v>1633</v>
      </c>
      <c r="J2" s="95" t="s">
        <v>1634</v>
      </c>
      <c r="K2" s="130" t="s">
        <v>1635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1636</v>
      </c>
      <c r="D5" s="392"/>
      <c r="E5" s="392"/>
      <c r="F5" s="392"/>
      <c r="G5" s="392"/>
      <c r="H5" s="392"/>
      <c r="I5" s="392"/>
      <c r="J5" s="393"/>
      <c r="K5" s="394" t="s">
        <v>1637</v>
      </c>
      <c r="L5" s="395"/>
      <c r="M5" s="395"/>
      <c r="N5" s="395"/>
      <c r="O5" s="396" t="s">
        <v>1638</v>
      </c>
      <c r="P5" s="397"/>
      <c r="Q5" s="398"/>
    </row>
    <row r="6" spans="1:17" s="93" customFormat="1" ht="15.75" customHeight="1">
      <c r="A6" s="87" t="s">
        <v>1606</v>
      </c>
      <c r="B6" s="94" t="s">
        <v>1605</v>
      </c>
      <c r="C6" s="95" t="s">
        <v>1177</v>
      </c>
      <c r="D6" s="96" t="s">
        <v>1178</v>
      </c>
      <c r="E6" s="95" t="s">
        <v>1639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1640</v>
      </c>
      <c r="M6" s="138" t="s">
        <v>30</v>
      </c>
      <c r="N6" s="139" t="s">
        <v>1172</v>
      </c>
      <c r="O6" s="241" t="s">
        <v>1215</v>
      </c>
      <c r="P6" s="152"/>
      <c r="Q6" s="188" t="s">
        <v>1641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2026-01-15T22:07:59Z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