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10" documentId="120_S{118792C3-22EF-5104-A093-F22BFE3913F3}" xr6:coauthVersionLast="47" xr6:coauthVersionMax="47" xr10:uidLastSave="{4630B1B5-0CF9-4B2C-97A5-35E42C2472E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1" l="1" a="1"/>
  <c r="N62" i="1" s="1"/>
  <c r="M62" i="1" a="1"/>
  <c r="M62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N70" i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<sst xmlns="http://schemas.openxmlformats.org/spreadsheetml/2006/main" count="4966" uniqueCount="1237">
  <si>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</si>
  <si>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</si>
  <si>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</si>
  <si>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</si>
  <si>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</si>
  <si>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</si>
  <si>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</si>
  <si>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</si>
  <si>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</si>
  <si>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</si>
  <si>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</si>
  <si>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</si>
  <si>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</si>
  <si>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</si>
  <si>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</si>
  <si>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</si>
  <si>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</si>
  <si>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</si>
  <si>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</si>
  <si>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</si>
  <si>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</si>
  <si>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</si>
  <si>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</si>
  <si>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</si>
  <si>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</si>
  <si>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</si>
  <si>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</si>
  <si>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</si>
  <si>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</si>
  <si>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</si>
  <si>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</si>
  <si>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</si>
  <si>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</si>
  <si>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</si>
  <si>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</si>
  <si>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</si>
  <si>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</si>
  <si>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</si>
  <si>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</si>
  <si>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</si>
  <si>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</si>
  <si>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</si>
  <si>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</si>
  <si>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</si>
  <si>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</si>
  <si>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</si>
  <si>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</si>
  <si>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</si>
  <si>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</si>
  <si>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</si>
  <si>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</si>
  <si>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</si>
  <si>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</si>
  <si>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</si>
  <si>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</si>
  <si>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</si>
  <si>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</si>
  <si>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</si>
  <si>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</si>
  <si>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</si>
  <si>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</si>
  <si>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</si>
  <si>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</si>
  <si>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</si>
  <si>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</si>
  <si>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</si>
  <si>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</si>
  <si>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</si>
  <si>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</si>
  <si>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</si>
  <si>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</si>
  <si>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</si>
  <si>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</si>
  <si>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</si>
  <si>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</si>
  <si>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</si>
  <si>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</si>
  <si>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</si>
  <si>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</si>
  <si>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</si>
  <si>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</si>
  <si>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</si>
  <si>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</si>
  <si>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</si>
  <si>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</si>
  <si>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</si>
  <si>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</si>
  <si>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</si>
  <si>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</si>
  <si>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</si>
  <si>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</si>
  <si>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</si>
  <si>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</si>
  <si>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</si>
  <si>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</si>
  <si>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</si>
  <si>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</si>
  <si>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</si>
  <si>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</si>
  <si>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</si>
  <si>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</si>
  <si>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</si>
  <si>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</si>
  <si>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</si>
  <si>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</si>
  <si>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</si>
  <si>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</si>
  <si>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</si>
  <si>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</si>
  <si>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</si>
  <si>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</si>
  <si>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</si>
  <si>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</si>
  <si>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</si>
  <si>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</si>
  <si>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</si>
  <si>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</si>
  <si>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</si>
  <si>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</si>
  <si>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</si>
  <si>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</si>
  <si>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</si>
  <si>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</si>
  <si>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</si>
  <si>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</si>
  <si>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</si>
  <si>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</si>
  <si>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</si>
  <si>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</si>
  <si>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</si>
  <si>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</si>
  <si>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</si>
  <si>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</si>
  <si>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</si>
  <si>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</si>
  <si>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</si>
  <si>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</si>
  <si>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</si>
  <si>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</si>
  <si>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</si>
  <si>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</si>
  <si>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</si>
  <si>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</si>
  <si>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</si>
  <si>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</si>
  <si>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</si>
  <si>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</si>
  <si>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</si>
  <si>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</si>
  <si>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</si>
  <si>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</si>
  <si>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</si>
  <si>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</si>
  <si>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</si>
  <si>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</si>
  <si>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</si>
  <si>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</si>
  <si>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</si>
  <si>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</si>
  <si>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</si>
  <si>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</si>
  <si>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</si>
  <si>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</si>
  <si>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</si>
  <si>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</si>
  <si>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</si>
  <si>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</si>
  <si>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</si>
  <si>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</si>
  <si>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</si>
  <si>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</si>
  <si>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</si>
  <si>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</si>
  <si>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</si>
  <si>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</si>
  <si>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</si>
  <si>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</si>
  <si>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</si>
  <si>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</si>
  <si>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</si>
  <si>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</si>
  <si>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</si>
  <si>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</si>
  <si>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</si>
  <si>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</si>
  <si>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</si>
  <si>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</si>
  <si>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</si>
  <si>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</si>
  <si>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</si>
  <si>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</si>
  <si>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</si>
  <si>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</si>
  <si>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</si>
  <si>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</si>
  <si>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</si>
  <si>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</si>
  <si>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</si>
  <si>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</si>
  <si>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</si>
  <si>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</si>
  <si>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</si>
  <si>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</si>
  <si>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</si>
  <si>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</si>
  <si>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</si>
  <si>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</si>
  <si>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</si>
  <si>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</si>
  <si>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</si>
  <si>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</si>
  <si>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</si>
  <si>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</si>
  <si>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</si>
  <si>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</si>
  <si>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</si>
  <si>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</si>
  <si>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</si>
  <si>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</si>
  <si>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</si>
  <si>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</si>
  <si>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</si>
  <si>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</si>
  <si>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</si>
  <si>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</si>
  <si>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</si>
  <si>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</si>
  <si>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</si>
  <si>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</si>
  <si>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</si>
  <si>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</si>
  <si>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</si>
  <si>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</si>
  <si>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</si>
  <si>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</si>
  <si>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</si>
  <si>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</si>
  <si>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</si>
  <si>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</si>
  <si>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</si>
  <si>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</si>
  <si>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</si>
  <si>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</si>
  <si>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</si>
  <si>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</si>
  <si>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</si>
  <si>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</si>
  <si>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</si>
  <si>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</si>
  <si>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</si>
  <si>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</si>
  <si>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</si>
  <si>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</si>
  <si>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</si>
  <si>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</si>
  <si>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</si>
  <si>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</si>
  <si>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</si>
  <si>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</si>
  <si>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</si>
  <si>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</si>
  <si>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</si>
  <si>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</si>
  <si>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</si>
  <si>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</si>
  <si>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</si>
  <si>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</si>
  <si>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</si>
  <si>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</si>
  <si>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</si>
  <si>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</si>
  <si>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</si>
  <si>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</si>
  <si>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</si>
  <si>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</si>
  <si>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</si>
  <si>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</si>
  <si>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</si>
  <si>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</si>
  <si>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</si>
  <si>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</si>
  <si>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</si>
  <si>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</si>
  <si>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</si>
  <si>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</si>
  <si>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</si>
  <si>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</si>
  <si>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</si>
  <si>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</si>
  <si>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</si>
  <si>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</si>
  <si>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</si>
  <si>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</si>
  <si>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</si>
  <si>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</si>
  <si>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</si>
  <si>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</si>
  <si>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</si>
  <si>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</si>
  <si>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</si>
  <si>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</si>
  <si>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</si>
  <si>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</si>
  <si>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</si>
  <si>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</si>
  <si>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</si>
  <si>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</si>
  <si>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</si>
  <si>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</si>
  <si>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</si>
  <si>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</si>
  <si>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</si>
  <si>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</si>
  <si>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</si>
  <si>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</si>
  <si>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</si>
  <si>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</si>
  <si>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</si>
  <si>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</si>
  <si>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</si>
  <si>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</si>
  <si>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</si>
  <si>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</si>
  <si>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</si>
  <si>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</si>
  <si>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</si>
  <si>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</si>
  <si>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</si>
  <si>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</si>
  <si>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</si>
  <si>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</si>
  <si>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</si>
  <si>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</si>
  <si>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</si>
  <si>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</si>
  <si>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</si>
  <si>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</si>
  <si>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</si>
  <si>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</si>
  <si>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</si>
  <si>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</si>
  <si>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</si>
  <si>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</si>
  <si>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</si>
  <si>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</si>
  <si>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</si>
  <si>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</si>
  <si>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</si>
  <si>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</si>
  <si>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</si>
  <si>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</si>
  <si>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</si>
  <si>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</si>
  <si>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</si>
  <si>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</si>
  <si>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</si>
  <si>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</si>
  <si>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</si>
  <si>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</si>
  <si>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</si>
  <si>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</si>
  <si>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</si>
  <si>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</si>
  <si>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</si>
  <si>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</si>
  <si>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</si>
  <si>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</si>
  <si>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</si>
  <si>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</si>
  <si>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</si>
  <si>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</si>
  <si>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</si>
  <si>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</si>
  <si>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</si>
  <si>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</si>
  <si>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</si>
  <si>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</si>
  <si>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</si>
  <si>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</si>
  <si>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</si>
  <si>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</si>
  <si>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</si>
  <si>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</si>
  <si>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</si>
  <si>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</si>
  <si>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</si>
  <si>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</si>
  <si>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</si>
  <si>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</si>
  <si>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</si>
  <si>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</si>
  <si>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</si>
  <si>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</si>
  <si>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</si>
  <si>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</si>
  <si>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</si>
  <si>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</si>
  <si>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</si>
  <si>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</si>
  <si>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</si>
  <si>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</si>
  <si>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</si>
  <si>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</si>
  <si>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</si>
  <si>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</si>
  <si>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</si>
  <si>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</si>
  <si>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</si>
  <si>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</si>
  <si>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</si>
  <si>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</si>
  <si>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</si>
  <si>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</si>
  <si>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</si>
  <si>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</si>
  <si>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</si>
  <si>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</si>
  <si>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</si>
  <si>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</si>
  <si>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</si>
  <si>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</si>
  <si>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</si>
  <si>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</si>
  <si>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</si>
  <si>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</si>
  <si>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</si>
  <si>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</si>
  <si>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</si>
  <si>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</si>
  <si>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</si>
  <si>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</si>
  <si>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</si>
  <si>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</si>
  <si>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</si>
  <si>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</si>
  <si>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</si>
  <si>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</si>
  <si>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</si>
  <si>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</si>
  <si>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</si>
  <si>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</si>
  <si>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</si>
  <si>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</si>
  <si>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</si>
  <si>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</si>
  <si>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</si>
  <si>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</si>
  <si>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</si>
  <si>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</si>
  <si>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</si>
  <si>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</si>
  <si>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</si>
  <si>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</si>
  <si>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</si>
  <si>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</si>
  <si>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</si>
  <si>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</si>
  <si>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</si>
  <si>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</si>
  <si>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</si>
  <si>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</si>
  <si>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</si>
  <si>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</si>
  <si>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</si>
  <si>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</si>
  <si>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</si>
  <si>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</si>
  <si>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</si>
  <si>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</si>
  <si>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</si>
  <si>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</si>
  <si>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</si>
  <si>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</si>
  <si>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</si>
  <si>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</si>
  <si>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</si>
  <si>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</si>
  <si>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</si>
  <si>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</si>
  <si>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</si>
  <si>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</si>
  <si>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</si>
  <si>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</si>
  <si>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</si>
  <si>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</si>
  <si>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</si>
  <si>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</si>
  <si>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</si>
  <si>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</si>
  <si>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</si>
  <si>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</si>
  <si>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</si>
  <si>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</si>
  <si>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</si>
  <si>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</si>
  <si>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</si>
  <si>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</si>
  <si>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</si>
  <si>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</si>
  <si>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</si>
  <si>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</si>
  <si>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</si>
  <si>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</si>
  <si>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</si>
  <si>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</si>
  <si>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</si>
  <si>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</si>
  <si>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</si>
  <si>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</si>
  <si>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</si>
  <si>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</si>
  <si>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</si>
  <si>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</si>
  <si>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</si>
  <si>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</si>
  <si>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</si>
  <si>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</si>
  <si>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</si>
  <si>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</si>
  <si>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</si>
  <si>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</si>
  <si>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</si>
  <si>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</si>
  <si>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</si>
  <si>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</si>
  <si>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</si>
  <si>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</si>
  <si>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</si>
  <si>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</si>
  <si>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</si>
  <si>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</si>
  <si>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</si>
  <si>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</si>
  <si>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</si>
  <si>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</si>
  <si>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</si>
  <si>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</si>
  <si>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</si>
  <si>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</si>
  <si>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</si>
  <si>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</si>
  <si>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</si>
  <si>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</si>
  <si>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</si>
  <si>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</si>
  <si>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</si>
  <si>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</si>
  <si>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</si>
  <si>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</si>
  <si>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</si>
  <si>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</si>
  <si>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</si>
  <si>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</si>
  <si>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</si>
  <si>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</si>
  <si>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</si>
  <si>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</si>
  <si>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</si>
  <si>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</si>
  <si>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</si>
  <si>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</si>
  <si>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</si>
  <si>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</si>
  <si>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</si>
  <si>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</si>
  <si>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</si>
  <si>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</si>
  <si>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</si>
  <si>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</si>
  <si>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</si>
  <si>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</si>
  <si>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</si>
  <si>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</si>
  <si>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</si>
  <si>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</si>
  <si>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</si>
  <si>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</si>
  <si>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</si>
  <si>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</si>
  <si>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</si>
  <si>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</si>
  <si>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</si>
  <si>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</si>
  <si>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</si>
  <si>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</si>
  <si>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</si>
  <si>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</si>
  <si>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</si>
  <si>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</si>
  <si>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</si>
  <si>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</si>
  <si>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</si>
  <si>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</si>
  <si>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</si>
  <si>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</si>
  <si>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</si>
  <si>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</si>
  <si>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</si>
  <si>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</si>
  <si>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</si>
  <si>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</si>
  <si>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</si>
  <si>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</si>
  <si>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</si>
  <si>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</si>
  <si>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</si>
  <si>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</si>
  <si>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</si>
  <si>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</si>
  <si>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</si>
  <si>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</si>
  <si>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</si>
  <si>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</si>
  <si>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</si>
  <si>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</si>
  <si>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</si>
  <si>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</si>
  <si>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</si>
  <si>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</si>
  <si>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</si>
  <si>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</si>
  <si>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</si>
  <si>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</si>
  <si>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</si>
  <si>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</si>
  <si>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</si>
  <si>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</si>
  <si>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</si>
  <si>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</si>
  <si>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</si>
  <si>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</si>
  <si>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</si>
  <si>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</si>
  <si>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</si>
  <si>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</si>
  <si>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</si>
  <si>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</si>
  <si>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</si>
  <si>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</si>
  <si>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</si>
  <si>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</si>
  <si>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</si>
  <si>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</si>
  <si>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</si>
  <si>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</si>
  <si>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</si>
  <si>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</si>
  <si>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</si>
  <si>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</si>
  <si>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</si>
  <si>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</si>
  <si>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</si>
  <si>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</si>
  <si>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</si>
  <si>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</si>
  <si>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</si>
  <si>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</si>
  <si>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</si>
  <si>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</si>
  <si>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</si>
  <si>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</si>
  <si>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</si>
  <si>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</si>
  <si>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</si>
  <si>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</si>
  <si>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</si>
  <si>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</si>
  <si>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</si>
  <si>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</si>
  <si>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</si>
  <si>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</si>
  <si>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</si>
  <si>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</si>
  <si>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</si>
  <si>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</si>
  <si>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</si>
  <si>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</si>
  <si>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</si>
  <si>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</si>
  <si>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</si>
  <si>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</si>
  <si>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</si>
  <si>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</si>
  <si>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</si>
  <si>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</si>
  <si>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</si>
  <si>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</si>
  <si>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</si>
  <si>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</si>
  <si>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</si>
  <si>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</si>
  <si>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</si>
  <si>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</si>
  <si>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</si>
  <si>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</si>
  <si>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</si>
  <si>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</si>
  <si>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</si>
  <si>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</si>
  <si>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</si>
  <si>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</si>
  <si>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</si>
  <si>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</si>
  <si>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</si>
  <si>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</si>
  <si>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</si>
  <si>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</si>
  <si>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</si>
  <si>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</si>
  <si>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</si>
  <si>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</si>
  <si>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</si>
  <si>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</si>
  <si>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</si>
  <si>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</si>
  <si>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</si>
  <si>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</si>
  <si>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</si>
  <si>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</si>
  <si>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</si>
  <si>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</si>
  <si>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</si>
  <si>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</si>
  <si>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</si>
  <si>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</si>
  <si>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</si>
  <si>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</si>
  <si>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</si>
  <si>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</si>
  <si>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</si>
  <si>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</si>
  <si>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</si>
  <si>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</si>
  <si>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</si>
  <si>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</si>
  <si>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</si>
  <si>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</si>
  <si>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</si>
  <si>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</si>
  <si>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</si>
  <si>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</si>
  <si>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</si>
  <si>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</si>
  <si>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</si>
  <si>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</si>
  <si>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</si>
  <si>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</si>
  <si>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</si>
  <si>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</si>
  <si>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</si>
  <si>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</si>
  <si>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</si>
  <si>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</si>
  <si>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</si>
  <si>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</si>
  <si>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</si>
  <si>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</si>
  <si>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</si>
  <si>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</si>
  <si>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</si>
  <si>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</si>
  <si>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</si>
  <si>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</si>
  <si>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</si>
  <si>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</si>
  <si>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</si>
  <si>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</si>
  <si>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</si>
  <si>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</si>
  <si>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</si>
  <si>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</si>
  <si>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</si>
  <si>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</si>
  <si>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</si>
  <si>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</si>
  <si>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</si>
  <si>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</si>
  <si>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</si>
  <si>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</si>
  <si>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</si>
  <si>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</si>
  <si>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</si>
  <si>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</si>
  <si>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</si>
  <si>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</si>
  <si>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</si>
  <si>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</si>
  <si>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</si>
  <si>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</si>
  <si>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</si>
  <si>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</si>
  <si>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</si>
  <si>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</si>
  <si>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</si>
  <si>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</si>
  <si>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</si>
  <si>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</si>
  <si>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</si>
  <si>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</si>
  <si>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</si>
  <si>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</si>
  <si>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</si>
  <si>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</si>
  <si>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</si>
  <si>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</si>
  <si>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</si>
  <si>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</si>
  <si>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</si>
  <si>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</si>
  <si>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</si>
  <si>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</si>
  <si>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</si>
  <si>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</si>
  <si>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</si>
  <si>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</si>
  <si>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</si>
  <si>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</si>
  <si>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</si>
  <si>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</si>
  <si>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</si>
  <si>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</si>
  <si>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</si>
  <si>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</si>
  <si>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</si>
  <si>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</si>
  <si>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</si>
  <si>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</si>
  <si>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</si>
  <si>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</si>
  <si>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</si>
  <si>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</si>
  <si>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</si>
  <si>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</si>
  <si>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</si>
  <si>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</si>
  <si>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</si>
  <si>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</si>
  <si>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</si>
  <si>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</si>
  <si>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</si>
  <si>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</si>
  <si>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</si>
  <si>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</si>
  <si>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</si>
  <si>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</si>
  <si>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</si>
  <si>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</si>
  <si>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</si>
  <si>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</si>
  <si>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</si>
  <si>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</si>
  <si>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</si>
  <si>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</si>
  <si>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</si>
  <si>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</si>
  <si>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</si>
  <si>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</si>
  <si>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</si>
  <si>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</si>
  <si>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</si>
  <si>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</si>
  <si>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</si>
  <si>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</si>
  <si>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</si>
  <si>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</si>
  <si>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</si>
  <si>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</si>
  <si>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</si>
  <si>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</si>
  <si>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</si>
  <si>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</si>
  <si>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</si>
  <si>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</si>
  <si>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</si>
  <si>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</si>
  <si>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</si>
  <si>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</si>
  <si>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</si>
  <si>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</si>
  <si>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</si>
  <si>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</si>
  <si>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</si>
  <si>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</si>
  <si>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</si>
  <si>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</si>
  <si>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</si>
  <si>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</si>
  <si>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</si>
  <si>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</si>
  <si>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</si>
  <si>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</si>
  <si>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</si>
  <si>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</si>
  <si>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</si>
  <si>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</si>
  <si>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</si>
  <si>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</si>
  <si>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</si>
  <si>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</si>
  <si>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</si>
  <si>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</si>
  <si>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</si>
  <si>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</si>
  <si>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</si>
  <si>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</si>
  <si>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</si>
  <si>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</si>
  <si>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</si>
  <si>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</si>
  <si>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</si>
  <si>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</si>
  <si>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</si>
  <si>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</si>
  <si>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</si>
  <si>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</si>
  <si>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</si>
  <si>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</si>
  <si>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</si>
  <si>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</si>
  <si>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</si>
  <si>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</si>
  <si>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</si>
  <si>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</si>
  <si>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</si>
  <si>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</si>
  <si>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</si>
  <si>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</si>
  <si>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</si>
  <si>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</si>
  <si>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</si>
  <si>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</si>
  <si>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</si>
  <si>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</si>
  <si>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</si>
  <si>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</si>
  <si>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</si>
  <si>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</si>
  <si>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</si>
  <si>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</si>
  <si>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</si>
  <si>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</si>
  <si>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</si>
  <si>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</si>
  <si>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</si>
  <si>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</si>
  <si>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</si>
  <si>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</si>
  <si>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</si>
  <si>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</si>
  <si>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</si>
  <si>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</si>
  <si>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</si>
  <si>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</si>
  <si>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</si>
  <si>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</si>
  <si>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</si>
  <si>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</si>
  <si>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</si>
  <si>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</si>
  <si>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</si>
  <si>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</si>
  <si>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</si>
  <si>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</si>
  <si>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</si>
  <si>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</si>
  <si>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</si>
  <si>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</si>
  <si>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</si>
  <si>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</si>
  <si>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</si>
  <si>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</si>
  <si>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</si>
  <si>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</si>
  <si>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</si>
  <si>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</si>
  <si>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</si>
  <si>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</si>
  <si>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</si>
  <si>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</si>
  <si>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</si>
  <si>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</si>
  <si>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</si>
  <si>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</si>
  <si>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</si>
  <si>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</si>
  <si>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</si>
  <si>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</si>
  <si>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</si>
  <si>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</si>
  <si>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</si>
  <si>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</si>
  <si>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</si>
  <si>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</si>
  <si>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</si>
  <si>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</si>
  <si>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</si>
  <si>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</si>
  <si>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</si>
  <si>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</si>
  <si>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</si>
  <si>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</si>
  <si>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</si>
  <si>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</si>
  <si>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</si>
  <si>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</si>
  <si>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</si>
  <si>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</si>
  <si>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</si>
  <si>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</si>
  <si>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</si>
  <si>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</si>
  <si>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</si>
  <si>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</si>
  <si>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</si>
  <si>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</si>
  <si>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</si>
  <si>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</si>
  <si>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</si>
  <si>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</si>
  <si>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</si>
  <si>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</si>
  <si>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</si>
  <si>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</si>
  <si>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</si>
  <si>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</si>
  <si>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</si>
  <si>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</si>
  <si>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</si>
  <si>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</si>
  <si>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</si>
  <si>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</si>
  <si>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</si>
  <si>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</si>
  <si>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</si>
  <si>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</si>
  <si>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</si>
  <si>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</si>
  <si>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</si>
  <si>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</si>
  <si>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</si>
  <si>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</si>
  <si>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</si>
  <si>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</si>
  <si>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</si>
  <si>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</si>
  <si>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</si>
  <si>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</si>
  <si>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</si>
  <si>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</si>
  <si>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</si>
  <si>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</si>
  <si>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</si>
  <si>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</si>
  <si>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</si>
  <si>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</si>
  <si>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</si>
  <si>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</si>
  <si>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</si>
  <si>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</si>
  <si>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</si>
  <si>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</si>
  <si>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</si>
  <si>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</si>
  <si>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</si>
  <si>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</si>
  <si>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</si>
  <si>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</si>
  <si>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</si>
  <si>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</si>
  <si>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</si>
  <si>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</si>
  <si>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</si>
  <si>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</si>
  <si>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</si>
  <si>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</si>
  <si>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</si>
  <si>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</si>
  <si>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</si>
  <si>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</si>
  <si>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</si>
  <si>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</si>
  <si>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</si>
  <si>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</si>
  <si>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</si>
  <si>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</si>
  <si>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</si>
  <si>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</si>
  <si>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</si>
  <si>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</si>
  <si>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</si>
  <si>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</si>
  <si>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</si>
  <si>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</si>
  <si>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</si>
  <si>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</si>
  <si>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</si>
  <si>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</si>
  <si>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</si>
  <si>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</si>
  <si>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</si>
  <si>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</si>
  <si>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</si>
  <si>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</si>
  <si>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</si>
  <si>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</si>
  <si>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</si>
  <si>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</si>
  <si>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</si>
  <si>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</si>
  <si>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</si>
  <si>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</si>
  <si>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</si>
  <si>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</si>
  <si>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</si>
  <si>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</si>
  <si>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</si>
  <si>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</si>
  <si>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</si>
  <si>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</si>
  <si>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</si>
  <si>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</si>
  <si>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</si>
  <si>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</si>
  <si>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</si>
  <si>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</si>
  <si>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</si>
  <si>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</si>
  <si>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</si>
  <si>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</si>
  <si>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</si>
  <si>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</si>
  <si>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</si>
  <si>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</si>
  <si>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</si>
  <si>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</si>
  <si>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</si>
  <si>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</si>
  <si>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</si>
  <si>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</si>
  <si>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</si>
  <si>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</si>
  <si>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</si>
  <si>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</si>
  <si>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</si>
  <si>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</si>
  <si>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</si>
  <si>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</si>
  <si>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</si>
  <si>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</si>
  <si>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</si>
  <si>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</si>
  <si>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</si>
  <si>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</si>
  <si>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</si>
  <si>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</si>
  <si>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</si>
  <si>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</si>
  <si>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</si>
  <si>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</si>
  <si>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</si>
  <si>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</si>
  <si>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</si>
  <si>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</si>
  <si>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</si>
  <si>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</si>
  <si>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</si>
  <si>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</si>
  <si>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</si>
  <si>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</si>
  <si>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</si>
  <si>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</si>
  <si>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</si>
  <si>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</si>
  <si>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</si>
  <si>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</si>
  <si>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</si>
  <si>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</si>
  <si>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</si>
  <si>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</si>
  <si>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</si>
  <si>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</si>
  <si>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</si>
  <si>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</si>
  <si>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</si>
  <si>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</si>
  <si>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</si>
  <si>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</si>
  <si>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</si>
  <si>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</si>
  <si>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</si>
  <si>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</si>
  <si>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</si>
  <si>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</si>
  <si>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</si>
  <si>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</si>
  <si>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</si>
  <si>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</si>
  <si>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</si>
  <si>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</si>
  <si>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TP ainda não solicitou o intervalo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</si>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</sst>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46" activePane="topRight" state="frozen"/>
      <selection pane="topRight" activeCell="I60" sqref="I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1197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1198</v>
      </c>
      <c r="BK43" s="18" t="s">
        <v>1198</v>
      </c>
      <c r="BL43" s="17"/>
      <c r="BM43" s="142" t="s">
        <v>552</v>
      </c>
      <c r="BN43" s="142" t="s">
        <v>552</v>
      </c>
      <c r="BO43" s="142" t="s">
        <v>552</v>
      </c>
      <c r="BP43" s="18" t="s">
        <v>1198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1199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1200</v>
      </c>
      <c r="BK45" s="18" t="s">
        <v>1200</v>
      </c>
      <c r="BL45" s="17"/>
      <c r="BM45" s="142" t="s">
        <v>552</v>
      </c>
      <c r="BN45" s="142" t="s">
        <v>552</v>
      </c>
      <c r="BO45" s="142" t="s">
        <v>552</v>
      </c>
      <c r="BP45" s="18" t="s">
        <v>1200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1201</v>
      </c>
      <c r="BK46" s="18" t="s">
        <v>1201</v>
      </c>
      <c r="BL46" s="17"/>
      <c r="BM46" s="142" t="s">
        <v>547</v>
      </c>
      <c r="BN46" s="142" t="s">
        <v>562</v>
      </c>
      <c r="BO46" s="142" t="s">
        <v>634</v>
      </c>
      <c r="BP46" s="18" t="s">
        <v>1201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1202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1201</v>
      </c>
      <c r="BK47" s="18" t="s">
        <v>1201</v>
      </c>
      <c r="BL47" s="17"/>
      <c r="BM47" s="142" t="s">
        <v>547</v>
      </c>
      <c r="BN47" s="142" t="s">
        <v>562</v>
      </c>
      <c r="BO47" s="142" t="s">
        <v>634</v>
      </c>
      <c r="BP47" s="18" t="s">
        <v>1201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1203</v>
      </c>
      <c r="BK49" s="18" t="s">
        <v>1203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1204</v>
      </c>
      <c r="BK50" s="18" t="s">
        <v>1204</v>
      </c>
      <c r="BL50" s="17"/>
      <c r="BM50" s="142" t="s">
        <v>538</v>
      </c>
      <c r="BN50" s="142" t="s">
        <v>567</v>
      </c>
      <c r="BO50" s="142" t="s">
        <v>624</v>
      </c>
      <c r="BP50" s="18" t="s">
        <v>1204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1204</v>
      </c>
      <c r="BK51" s="18" t="s">
        <v>1204</v>
      </c>
      <c r="BL51" s="17"/>
      <c r="BM51" s="142" t="s">
        <v>538</v>
      </c>
      <c r="BN51" s="142" t="s">
        <v>567</v>
      </c>
      <c r="BO51" s="142" t="s">
        <v>624</v>
      </c>
      <c r="BP51" s="18" t="s">
        <v>1204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1205</v>
      </c>
      <c r="BK52" s="18" t="s">
        <v>1205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1207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1208</v>
      </c>
      <c r="BK53" s="18" t="s">
        <v>1208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1209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1210</v>
      </c>
      <c r="BK54" s="18" t="s">
        <v>1210</v>
      </c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6.25E-2</v>
      </c>
      <c r="Q56" s="115">
        <v>765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522</v>
      </c>
      <c r="Y56" s="141"/>
      <c r="Z56" s="114" t="s">
        <v>523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</v>
      </c>
      <c r="AQ56" s="115">
        <f>BS_CONTROLE[[#This Row],[KM - Inicio]]</f>
        <v>327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1211</v>
      </c>
      <c r="W57" s="115" t="s">
        <v>1212</v>
      </c>
      <c r="X57" s="114" t="s">
        <v>516</v>
      </c>
      <c r="Y57" s="141"/>
      <c r="Z57" s="114" t="s">
        <v>517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1213</v>
      </c>
      <c r="W58" s="115" t="s">
        <v>1214</v>
      </c>
      <c r="X58" s="114" t="s">
        <v>516</v>
      </c>
      <c r="Y58" s="141"/>
      <c r="Z58" s="114" t="s">
        <v>517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1215</v>
      </c>
      <c r="W59" s="115" t="s">
        <v>1214</v>
      </c>
      <c r="X59" s="114" t="s">
        <v>516</v>
      </c>
      <c r="Y59" s="141"/>
      <c r="Z59" s="114" t="s">
        <v>517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/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/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175</v>
      </c>
      <c r="L62" s="115">
        <v>179</v>
      </c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/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ZUC-ZCG</v>
      </c>
      <c r="AN62" s="115" t="str">
        <f>IF(BS_CONTROLE[[#This Row],[SB]]=0, "-", BS_CONTROLE[[#This Row],[SB]])</f>
        <v>173ZCG</v>
      </c>
      <c r="AO62" s="115">
        <f>IF(BS_CONTROLE[[#This Row],[SUB]]=0, "-", BS_CONTROLE[[#This Row],[SUB]])</f>
        <v>73</v>
      </c>
      <c r="AP62" s="115">
        <f>BS_CONTROLE[[#This Row],[KM - Inicio]]</f>
        <v>175</v>
      </c>
      <c r="AQ62" s="115">
        <f>BS_CONTROLE[[#This Row],[KM - Inicio]]</f>
        <v>175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1214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1206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1207</v>
      </c>
      <c r="X73" s="114" t="s">
        <v>522</v>
      </c>
      <c r="Y73" s="141"/>
      <c r="Z73" s="114" t="s">
        <v>523</v>
      </c>
      <c r="AA73" s="115" t="s">
        <v>1216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71:AA72 AA57:AA59" name="Range1_1_7_1_1"/>
    <protectedRange sqref="AB48:AE49 AB54:AE55 AB109 AD101 AD114 AB107:AE107 AB105 AD109:AE109 AB130 AB133 AD133:AE133 AB131:AE132 AB175 AD175:AE175 AB182 AD182:AE182 AB192 AD192:AE192 AB207 AD207:AE207 AB235 AD235:AE235 AB71:AE72 AB57:AE59" name="Range1_1_7_34_2"/>
    <protectedRange sqref="AF48:AF49 AF54:AF55 AF109 AF107 AF131:AF133 AF175 AF182 AF192 AF207 AF235 AF71:AF72 AF57:AF5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76 V90 V118" name="Range1_1_6_4"/>
    <protectedRange sqref="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" name="Range1_1_7_35_1_2_2_5_1_1"/>
    <protectedRange sqref="AF8 AF14 AF20:AF28 AF46 AF44 AF38:AF39 AF60" name="Range1_1_8_28_2_2_3_1_1"/>
    <protectedRange sqref="AC11" name="Range1_1_7_35_1_2_2_4"/>
    <protectedRange sqref="AA12 AA10 AA41 AA62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 AC61:AC62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Z211:Z214 Y209:Z209 Z203:Z208 Y194:Z202 Z218:Z229 Y218:Y220 Y222:Y228 Y215:Z217 Y225:Z231 Y240:Z240 Z239 Z232:Z237 Y232:Y239 Y242:Z784 Y9:Z9 Y13:Z14 Y34:Z36 Y16:Z25 Y28:Z28 Y11:Z11 Y42:Z42 Z46 Y37:Y41 Z43:Z44 Y43:Y47 Y65:Z190 Y48:Z63">
    <cfRule type="cellIs" dxfId="399" priority="43111" operator="equal">
      <formula>"OPORTUNIDADE"</formula>
    </cfRule>
  </conditionalFormatting>
  <conditionalFormatting sqref="Z786 Z64 Y192:Z192 Z211:Z214 Y209:Z209 Z203:Z208 Y194:Z202 Z218:Z229 Y218:Y220 Y222:Y228 Y215:Z217 Y225:Z231 Y240:Z240 Z239 Z232:Z237 Y232:Y239 Y242:Z785 Y9:Z9 Y13:Z14 Y34:Z36 Y16:Z25 Y28:Z28 Y11:Z11 Y42:Z42 Z46 Y37:Y41 Z43:Z44 Y43:Y47 Y65:Z190 Y48:Z63">
    <cfRule type="cellIs" dxfId="398" priority="697" operator="equal">
      <formula>"NÃO"</formula>
    </cfRule>
    <cfRule type="cellIs" dxfId="397" priority="698" operator="equal">
      <formula>"SIM"</formula>
    </cfRule>
  </conditionalFormatting>
  <conditionalFormatting sqref="AZ9 AZ326:AZ784 AZ13:AZ14 AZ34:AZ324 AZ16:AZ25 AZ28 AZ11">
    <cfRule type="expression" dxfId="396" priority="4315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37" operator="equal">
      <formula>"ERRO"</formula>
    </cfRule>
  </conditionalFormatting>
  <conditionalFormatting sqref="BQ161:BQ788 BQ13 BQ34:BQ159 BQ17:BQ25 BQ11">
    <cfRule type="cellIs" dxfId="394" priority="43132" operator="equal">
      <formula>"Produção e Intervalo"</formula>
    </cfRule>
    <cfRule type="cellIs" dxfId="393" priority="43133" operator="equal">
      <formula>"Aderente"</formula>
    </cfRule>
    <cfRule type="cellIs" dxfId="392" priority="43134" operator="equal">
      <formula>"Intervalo"</formula>
    </cfRule>
    <cfRule type="cellIs" dxfId="391" priority="43135" operator="equal">
      <formula>"Produção"</formula>
    </cfRule>
    <cfRule type="cellIs" dxfId="390" priority="43136" operator="equal">
      <formula>"ERRO"</formula>
    </cfRule>
  </conditionalFormatting>
  <conditionalFormatting sqref="BR9:BS9 BR13:BS14 BR36:BS804 BR34:BR35 BS29:BS35 BR16:BS26 BR28:BS28 BR11:BS11 BS6:BS16 BS27">
    <cfRule type="cellIs" dxfId="389" priority="43114" operator="equal">
      <formula>"*"</formula>
    </cfRule>
    <cfRule type="cellIs" dxfId="388" priority="43115" operator="greaterThanOrEqual">
      <formula>1</formula>
    </cfRule>
    <cfRule type="cellIs" dxfId="387" priority="43116" operator="lessThan">
      <formula>1</formula>
    </cfRule>
  </conditionalFormatting>
  <conditionalFormatting sqref="BH787 BH9 BH34:BI35 BH36:BH407 BH410:BH784 BH13:BH14 BH16:BH25 BH28 BH11">
    <cfRule type="iconSet" priority="44937">
      <iconSet showValue="0">
        <cfvo type="percent" val="0"/>
        <cfvo type="num" val="1"/>
        <cfvo type="num" val="1" gte="0"/>
      </iconSet>
    </cfRule>
    <cfRule type="iconSet" priority="449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:BK44 BK55:BK80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54">
      <formula>#REF!=1</formula>
    </cfRule>
  </conditionalFormatting>
  <conditionalFormatting sqref="BP10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41: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6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0:BP42 BP52:BP85 BP44">
    <cfRule type="iconSet" priority="4498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60 BJ43:BK43">
    <cfRule type="iconSet" priority="4502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35" operator="equal">
      <formula>"OPORTUNIDADE"</formula>
    </cfRule>
  </conditionalFormatting>
  <conditionalFormatting sqref="Z191">
    <cfRule type="cellIs" dxfId="384" priority="533" operator="equal">
      <formula>"NÃO"</formula>
    </cfRule>
    <cfRule type="cellIs" dxfId="383" priority="534" operator="equal">
      <formula>"SIM"</formula>
    </cfRule>
  </conditionalFormatting>
  <conditionalFormatting sqref="Z193">
    <cfRule type="cellIs" dxfId="382" priority="532" operator="equal">
      <formula>"OPORTUNIDADE"</formula>
    </cfRule>
  </conditionalFormatting>
  <conditionalFormatting sqref="Z193">
    <cfRule type="cellIs" dxfId="381" priority="530" operator="equal">
      <formula>"NÃO"</formula>
    </cfRule>
    <cfRule type="cellIs" dxfId="380" priority="531" operator="equal">
      <formula>"SIM"</formula>
    </cfRule>
  </conditionalFormatting>
  <conditionalFormatting sqref="BP18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25" operator="equal">
      <formula>"OPORTUNIDADE"</formula>
    </cfRule>
  </conditionalFormatting>
  <conditionalFormatting sqref="Y191">
    <cfRule type="cellIs" dxfId="378" priority="523" operator="equal">
      <formula>"NÃO"</formula>
    </cfRule>
    <cfRule type="cellIs" dxfId="377" priority="524" operator="equal">
      <formula>"SIM"</formula>
    </cfRule>
  </conditionalFormatting>
  <conditionalFormatting sqref="Y193">
    <cfRule type="cellIs" dxfId="376" priority="522" operator="equal">
      <formula>"OPORTUNIDADE"</formula>
    </cfRule>
  </conditionalFormatting>
  <conditionalFormatting sqref="Y193">
    <cfRule type="cellIs" dxfId="375" priority="520" operator="equal">
      <formula>"NÃO"</formula>
    </cfRule>
    <cfRule type="cellIs" dxfId="374" priority="521" operator="equal">
      <formula>"SIM"</formula>
    </cfRule>
  </conditionalFormatting>
  <conditionalFormatting sqref="BP18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71" operator="equal">
      <formula>"OPORTUNIDADE"</formula>
    </cfRule>
  </conditionalFormatting>
  <conditionalFormatting sqref="Z210">
    <cfRule type="cellIs" dxfId="372" priority="469" operator="equal">
      <formula>"NÃO"</formula>
    </cfRule>
    <cfRule type="cellIs" dxfId="371" priority="470" operator="equal">
      <formula>"SIM"</formula>
    </cfRule>
  </conditionalFormatting>
  <conditionalFormatting sqref="Y210:Y214">
    <cfRule type="cellIs" dxfId="370" priority="468" operator="equal">
      <formula>"OPORTUNIDADE"</formula>
    </cfRule>
  </conditionalFormatting>
  <conditionalFormatting sqref="Y210:Y214">
    <cfRule type="cellIs" dxfId="369" priority="466" operator="equal">
      <formula>"NÃO"</formula>
    </cfRule>
    <cfRule type="cellIs" dxfId="368" priority="467" operator="equal">
      <formula>"SIM"</formula>
    </cfRule>
  </conditionalFormatting>
  <conditionalFormatting sqref="Y208">
    <cfRule type="cellIs" dxfId="367" priority="465" operator="equal">
      <formula>"OPORTUNIDADE"</formula>
    </cfRule>
  </conditionalFormatting>
  <conditionalFormatting sqref="Y208">
    <cfRule type="cellIs" dxfId="366" priority="463" operator="equal">
      <formula>"NÃO"</formula>
    </cfRule>
    <cfRule type="cellIs" dxfId="365" priority="464" operator="equal">
      <formula>"SIM"</formula>
    </cfRule>
  </conditionalFormatting>
  <conditionalFormatting sqref="Y207">
    <cfRule type="cellIs" dxfId="364" priority="462" operator="equal">
      <formula>"OPORTUNIDADE"</formula>
    </cfRule>
  </conditionalFormatting>
  <conditionalFormatting sqref="Y207">
    <cfRule type="cellIs" dxfId="363" priority="460" operator="equal">
      <formula>"NÃO"</formula>
    </cfRule>
    <cfRule type="cellIs" dxfId="362" priority="461" operator="equal">
      <formula>"SIM"</formula>
    </cfRule>
  </conditionalFormatting>
  <conditionalFormatting sqref="Y206">
    <cfRule type="cellIs" dxfId="361" priority="459" operator="equal">
      <formula>"OPORTUNIDADE"</formula>
    </cfRule>
  </conditionalFormatting>
  <conditionalFormatting sqref="Y206">
    <cfRule type="cellIs" dxfId="360" priority="457" operator="equal">
      <formula>"NÃO"</formula>
    </cfRule>
    <cfRule type="cellIs" dxfId="359" priority="458" operator="equal">
      <formula>"SIM"</formula>
    </cfRule>
  </conditionalFormatting>
  <conditionalFormatting sqref="Y205">
    <cfRule type="cellIs" dxfId="358" priority="456" operator="equal">
      <formula>"OPORTUNIDADE"</formula>
    </cfRule>
  </conditionalFormatting>
  <conditionalFormatting sqref="Y205">
    <cfRule type="cellIs" dxfId="357" priority="454" operator="equal">
      <formula>"NÃO"</formula>
    </cfRule>
    <cfRule type="cellIs" dxfId="356" priority="455" operator="equal">
      <formula>"SIM"</formula>
    </cfRule>
  </conditionalFormatting>
  <conditionalFormatting sqref="Y204">
    <cfRule type="cellIs" dxfId="355" priority="453" operator="equal">
      <formula>"OPORTUNIDADE"</formula>
    </cfRule>
  </conditionalFormatting>
  <conditionalFormatting sqref="Y204">
    <cfRule type="cellIs" dxfId="354" priority="451" operator="equal">
      <formula>"NÃO"</formula>
    </cfRule>
    <cfRule type="cellIs" dxfId="353" priority="452" operator="equal">
      <formula>"SIM"</formula>
    </cfRule>
  </conditionalFormatting>
  <conditionalFormatting sqref="Y203">
    <cfRule type="cellIs" dxfId="352" priority="450" operator="equal">
      <formula>"OPORTUNIDADE"</formula>
    </cfRule>
  </conditionalFormatting>
  <conditionalFormatting sqref="Y203">
    <cfRule type="cellIs" dxfId="351" priority="448" operator="equal">
      <formula>"NÃO"</formula>
    </cfRule>
    <cfRule type="cellIs" dxfId="350" priority="449" operator="equal">
      <formula>"SIM"</formula>
    </cfRule>
  </conditionalFormatting>
  <conditionalFormatting sqref="BQ160">
    <cfRule type="cellIs" dxfId="349" priority="443" operator="equal">
      <formula>"Produção e Intervalo"</formula>
    </cfRule>
    <cfRule type="cellIs" dxfId="348" priority="444" operator="equal">
      <formula>"Aderente"</formula>
    </cfRule>
    <cfRule type="cellIs" dxfId="347" priority="445" operator="equal">
      <formula>"Intervalo"</formula>
    </cfRule>
    <cfRule type="cellIs" dxfId="346" priority="446" operator="equal">
      <formula>"Produção"</formula>
    </cfRule>
    <cfRule type="cellIs" dxfId="345" priority="447" operator="equal">
      <formula>"ERRO"</formula>
    </cfRule>
  </conditionalFormatting>
  <conditionalFormatting sqref="BJ169:BK16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36" operator="equal">
      <formula>"OPORTUNIDADE"</formula>
    </cfRule>
  </conditionalFormatting>
  <conditionalFormatting sqref="Y221">
    <cfRule type="cellIs" dxfId="343" priority="434" operator="equal">
      <formula>"NÃO"</formula>
    </cfRule>
    <cfRule type="cellIs" dxfId="342" priority="435" operator="equal">
      <formula>"SIM"</formula>
    </cfRule>
  </conditionalFormatting>
  <conditionalFormatting sqref="Y229">
    <cfRule type="cellIs" dxfId="341" priority="430" operator="equal">
      <formula>"OPORTUNIDADE"</formula>
    </cfRule>
  </conditionalFormatting>
  <conditionalFormatting sqref="Y229">
    <cfRule type="cellIs" dxfId="340" priority="428" operator="equal">
      <formula>"NÃO"</formula>
    </cfRule>
    <cfRule type="cellIs" dxfId="339" priority="429" operator="equal">
      <formula>"SIM"</formula>
    </cfRule>
  </conditionalFormatting>
  <conditionalFormatting sqref="BP21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11" operator="equal">
      <formula>"OPORTUNIDADE"</formula>
    </cfRule>
  </conditionalFormatting>
  <conditionalFormatting sqref="Y241:Z241">
    <cfRule type="cellIs" dxfId="337" priority="409" operator="equal">
      <formula>"NÃO"</formula>
    </cfRule>
    <cfRule type="cellIs" dxfId="336" priority="410" operator="equal">
      <formula>"SIM"</formula>
    </cfRule>
  </conditionalFormatting>
  <conditionalFormatting sqref="BP2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404" operator="equal">
      <formula>"OPORTUNIDADE"</formula>
    </cfRule>
  </conditionalFormatting>
  <conditionalFormatting sqref="Z238">
    <cfRule type="cellIs" dxfId="334" priority="402" operator="equal">
      <formula>"NÃO"</formula>
    </cfRule>
    <cfRule type="cellIs" dxfId="333" priority="403" operator="equal">
      <formula>"SIM"</formula>
    </cfRule>
  </conditionalFormatting>
  <conditionalFormatting sqref="BK2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53" operator="equal">
      <formula>"OPORTUNIDADE"</formula>
    </cfRule>
  </conditionalFormatting>
  <conditionalFormatting sqref="Y6:Y7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7">
    <cfRule type="cellIs" dxfId="329" priority="337" operator="equal">
      <formula>"OPORTUNIDADE"</formula>
    </cfRule>
  </conditionalFormatting>
  <conditionalFormatting sqref="Z7">
    <cfRule type="cellIs" dxfId="328" priority="335" operator="equal">
      <formula>"NÃO"</formula>
    </cfRule>
    <cfRule type="cellIs" dxfId="327" priority="336" operator="equal">
      <formula>"SIM"</formula>
    </cfRule>
  </conditionalFormatting>
  <conditionalFormatting sqref="AZ7">
    <cfRule type="expression" dxfId="326" priority="347">
      <formula>#REF!=1</formula>
    </cfRule>
  </conditionalFormatting>
  <conditionalFormatting sqref="BE7 U7 AY7">
    <cfRule type="cellIs" dxfId="325" priority="346" operator="equal">
      <formula>"ERRO"</formula>
    </cfRule>
  </conditionalFormatting>
  <conditionalFormatting sqref="BP7">
    <cfRule type="cellIs" dxfId="324" priority="341" operator="equal">
      <formula>"Produção e Intervalo"</formula>
    </cfRule>
    <cfRule type="cellIs" dxfId="323" priority="342" operator="equal">
      <formula>"Aderente"</formula>
    </cfRule>
    <cfRule type="cellIs" dxfId="322" priority="343" operator="equal">
      <formula>"Intervalo"</formula>
    </cfRule>
    <cfRule type="cellIs" dxfId="321" priority="344" operator="equal">
      <formula>"Produção"</formula>
    </cfRule>
    <cfRule type="cellIs" dxfId="320" priority="345" operator="equal">
      <formula>"ERRO"</formula>
    </cfRule>
  </conditionalFormatting>
  <conditionalFormatting sqref="BQ7:BR7">
    <cfRule type="cellIs" dxfId="319" priority="338" operator="equal">
      <formula>"*"</formula>
    </cfRule>
    <cfRule type="cellIs" dxfId="318" priority="339" operator="greaterThanOrEqual">
      <formula>1</formula>
    </cfRule>
    <cfRule type="cellIs" dxfId="317" priority="340" operator="lessThan">
      <formula>1</formula>
    </cfRule>
  </conditionalFormatting>
  <conditionalFormatting sqref="BH7">
    <cfRule type="iconSet" priority="348">
      <iconSet showValue="0">
        <cfvo type="percent" val="0"/>
        <cfvo type="num" val="1"/>
        <cfvo type="num" val="1" gte="0"/>
      </iconSet>
    </cfRule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19" operator="equal">
      <formula>"OPORTUNIDADE"</formula>
    </cfRule>
  </conditionalFormatting>
  <conditionalFormatting sqref="Z6">
    <cfRule type="cellIs" dxfId="315" priority="317" operator="equal">
      <formula>"NÃO"</formula>
    </cfRule>
    <cfRule type="cellIs" dxfId="314" priority="318" operator="equal">
      <formula>"SIM"</formula>
    </cfRule>
  </conditionalFormatting>
  <conditionalFormatting sqref="AZ6">
    <cfRule type="expression" dxfId="313" priority="329">
      <formula>#REF!=1</formula>
    </cfRule>
  </conditionalFormatting>
  <conditionalFormatting sqref="U6 AY6 BE6">
    <cfRule type="cellIs" dxfId="312" priority="328" operator="equal">
      <formula>"ERRO"</formula>
    </cfRule>
  </conditionalFormatting>
  <conditionalFormatting sqref="BP6">
    <cfRule type="cellIs" dxfId="311" priority="323" operator="equal">
      <formula>"Produção e Intervalo"</formula>
    </cfRule>
    <cfRule type="cellIs" dxfId="310" priority="324" operator="equal">
      <formula>"Aderente"</formula>
    </cfRule>
    <cfRule type="cellIs" dxfId="309" priority="325" operator="equal">
      <formula>"Intervalo"</formula>
    </cfRule>
    <cfRule type="cellIs" dxfId="308" priority="326" operator="equal">
      <formula>"Produção"</formula>
    </cfRule>
    <cfRule type="cellIs" dxfId="307" priority="327" operator="equal">
      <formula>"ERRO"</formula>
    </cfRule>
  </conditionalFormatting>
  <conditionalFormatting sqref="BQ6:BR6">
    <cfRule type="cellIs" dxfId="306" priority="320" operator="equal">
      <formula>"*"</formula>
    </cfRule>
    <cfRule type="cellIs" dxfId="305" priority="321" operator="greaterThanOrEqual">
      <formula>1</formula>
    </cfRule>
    <cfRule type="cellIs" dxfId="304" priority="322" operator="lessThan">
      <formula>1</formula>
    </cfRule>
  </conditionalFormatting>
  <conditionalFormatting sqref="BI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14">
      <iconSet showValue="0">
        <cfvo type="percent" val="0"/>
        <cfvo type="num" val="1"/>
        <cfvo type="num" val="1" gte="0"/>
      </iconSet>
    </cfRule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301" operator="equal">
      <formula>"OPORTUNIDADE"</formula>
    </cfRule>
  </conditionalFormatting>
  <conditionalFormatting sqref="Z8">
    <cfRule type="cellIs" dxfId="302" priority="299" operator="equal">
      <formula>"NÃO"</formula>
    </cfRule>
    <cfRule type="cellIs" dxfId="301" priority="300" operator="equal">
      <formula>"SIM"</formula>
    </cfRule>
  </conditionalFormatting>
  <conditionalFormatting sqref="AZ8">
    <cfRule type="expression" dxfId="300" priority="311">
      <formula>#REF!=1</formula>
    </cfRule>
  </conditionalFormatting>
  <conditionalFormatting sqref="BE8 U8 AY8">
    <cfRule type="cellIs" dxfId="299" priority="310" operator="equal">
      <formula>"ERRO"</formula>
    </cfRule>
  </conditionalFormatting>
  <conditionalFormatting sqref="BP8">
    <cfRule type="cellIs" dxfId="298" priority="305" operator="equal">
      <formula>"Produção e Intervalo"</formula>
    </cfRule>
    <cfRule type="cellIs" dxfId="297" priority="306" operator="equal">
      <formula>"Aderente"</formula>
    </cfRule>
    <cfRule type="cellIs" dxfId="296" priority="307" operator="equal">
      <formula>"Intervalo"</formula>
    </cfRule>
    <cfRule type="cellIs" dxfId="295" priority="308" operator="equal">
      <formula>"Produção"</formula>
    </cfRule>
    <cfRule type="cellIs" dxfId="294" priority="309" operator="equal">
      <formula>"ERRO"</formula>
    </cfRule>
  </conditionalFormatting>
  <conditionalFormatting sqref="BQ8:BR8 BQ9:BQ10 BQ14:BQ16 BQ26:BQ33">
    <cfRule type="cellIs" dxfId="293" priority="302" operator="equal">
      <formula>"*"</formula>
    </cfRule>
    <cfRule type="cellIs" dxfId="292" priority="303" operator="greaterThanOrEqual">
      <formula>1</formula>
    </cfRule>
    <cfRule type="cellIs" dxfId="291" priority="304" operator="lessThan">
      <formula>1</formula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97" operator="equal">
      <formula>"OPORTUNIDADE"</formula>
    </cfRule>
  </conditionalFormatting>
  <conditionalFormatting sqref="Y8">
    <cfRule type="cellIs" dxfId="289" priority="295" operator="equal">
      <formula>"NÃO"</formula>
    </cfRule>
    <cfRule type="cellIs" dxfId="288" priority="296" operator="equal">
      <formula>"SIM"</formula>
    </cfRule>
  </conditionalFormatting>
  <conditionalFormatting sqref="Z12">
    <cfRule type="cellIs" dxfId="287" priority="281" operator="equal">
      <formula>"OPORTUNIDADE"</formula>
    </cfRule>
  </conditionalFormatting>
  <conditionalFormatting sqref="Z12">
    <cfRule type="cellIs" dxfId="286" priority="279" operator="equal">
      <formula>"NÃO"</formula>
    </cfRule>
    <cfRule type="cellIs" dxfId="285" priority="280" operator="equal">
      <formula>"SIM"</formula>
    </cfRule>
  </conditionalFormatting>
  <conditionalFormatting sqref="AZ12">
    <cfRule type="expression" dxfId="284" priority="291">
      <formula>#REF!=1</formula>
    </cfRule>
  </conditionalFormatting>
  <conditionalFormatting sqref="U12 BE12">
    <cfRule type="cellIs" dxfId="283" priority="290" operator="equal">
      <formula>"ERRO"</formula>
    </cfRule>
  </conditionalFormatting>
  <conditionalFormatting sqref="BP12">
    <cfRule type="cellIs" dxfId="282" priority="285" operator="equal">
      <formula>"Produção e Intervalo"</formula>
    </cfRule>
    <cfRule type="cellIs" dxfId="281" priority="286" operator="equal">
      <formula>"Aderente"</formula>
    </cfRule>
    <cfRule type="cellIs" dxfId="280" priority="287" operator="equal">
      <formula>"Intervalo"</formula>
    </cfRule>
    <cfRule type="cellIs" dxfId="279" priority="288" operator="equal">
      <formula>"Produção"</formula>
    </cfRule>
    <cfRule type="cellIs" dxfId="278" priority="289" operator="equal">
      <formula>"ERRO"</formula>
    </cfRule>
  </conditionalFormatting>
  <conditionalFormatting sqref="BQ12:BR12">
    <cfRule type="cellIs" dxfId="277" priority="282" operator="equal">
      <formula>"*"</formula>
    </cfRule>
    <cfRule type="cellIs" dxfId="276" priority="283" operator="greaterThanOrEqual">
      <formula>1</formula>
    </cfRule>
    <cfRule type="cellIs" dxfId="275" priority="284" operator="lessThan">
      <formula>1</formula>
    </cfRule>
  </conditionalFormatting>
  <conditionalFormatting sqref="BH12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78" operator="equal">
      <formula>"ERRO"</formula>
    </cfRule>
  </conditionalFormatting>
  <conditionalFormatting sqref="Y12">
    <cfRule type="cellIs" dxfId="273" priority="276" operator="equal">
      <formula>"OPORTUNIDADE"</formula>
    </cfRule>
  </conditionalFormatting>
  <conditionalFormatting sqref="Y12">
    <cfRule type="cellIs" dxfId="272" priority="274" operator="equal">
      <formula>"NÃO"</formula>
    </cfRule>
    <cfRule type="cellIs" dxfId="271" priority="275" operator="equal">
      <formula>"SIM"</formula>
    </cfRule>
  </conditionalFormatting>
  <conditionalFormatting sqref="Z30">
    <cfRule type="cellIs" dxfId="270" priority="259" operator="equal">
      <formula>"OPORTUNIDADE"</formula>
    </cfRule>
  </conditionalFormatting>
  <conditionalFormatting sqref="Z30">
    <cfRule type="cellIs" dxfId="269" priority="257" operator="equal">
      <formula>"NÃO"</formula>
    </cfRule>
    <cfRule type="cellIs" dxfId="268" priority="258" operator="equal">
      <formula>"SIM"</formula>
    </cfRule>
  </conditionalFormatting>
  <conditionalFormatting sqref="AZ30">
    <cfRule type="expression" dxfId="267" priority="269">
      <formula>#REF!=1</formula>
    </cfRule>
  </conditionalFormatting>
  <conditionalFormatting sqref="U30 BE30 AY30">
    <cfRule type="cellIs" dxfId="266" priority="268" operator="equal">
      <formula>"ERRO"</formula>
    </cfRule>
  </conditionalFormatting>
  <conditionalFormatting sqref="BP30">
    <cfRule type="cellIs" dxfId="265" priority="263" operator="equal">
      <formula>"Produção e Intervalo"</formula>
    </cfRule>
    <cfRule type="cellIs" dxfId="264" priority="264" operator="equal">
      <formula>"Aderente"</formula>
    </cfRule>
    <cfRule type="cellIs" dxfId="263" priority="265" operator="equal">
      <formula>"Intervalo"</formula>
    </cfRule>
    <cfRule type="cellIs" dxfId="262" priority="266" operator="equal">
      <formula>"Produção"</formula>
    </cfRule>
    <cfRule type="cellIs" dxfId="261" priority="267" operator="equal">
      <formula>"ERRO"</formula>
    </cfRule>
  </conditionalFormatting>
  <conditionalFormatting sqref="BR30">
    <cfRule type="cellIs" dxfId="260" priority="260" operator="equal">
      <formula>"*"</formula>
    </cfRule>
    <cfRule type="cellIs" dxfId="259" priority="261" operator="greaterThanOrEqual">
      <formula>1</formula>
    </cfRule>
    <cfRule type="cellIs" dxfId="258" priority="262" operator="lessThan">
      <formula>1</formula>
    </cfRule>
  </conditionalFormatting>
  <conditionalFormatting sqref="BH30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42" operator="equal">
      <formula>"OPORTUNIDADE"</formula>
    </cfRule>
  </conditionalFormatting>
  <conditionalFormatting sqref="Z29">
    <cfRule type="cellIs" dxfId="256" priority="240" operator="equal">
      <formula>"NÃO"</formula>
    </cfRule>
    <cfRule type="cellIs" dxfId="255" priority="241" operator="equal">
      <formula>"SIM"</formula>
    </cfRule>
  </conditionalFormatting>
  <conditionalFormatting sqref="AZ29">
    <cfRule type="expression" dxfId="254" priority="252">
      <formula>#REF!=1</formula>
    </cfRule>
  </conditionalFormatting>
  <conditionalFormatting sqref="U29 BE29 AY29">
    <cfRule type="cellIs" dxfId="253" priority="251" operator="equal">
      <formula>"ERRO"</formula>
    </cfRule>
  </conditionalFormatting>
  <conditionalFormatting sqref="BP29">
    <cfRule type="cellIs" dxfId="252" priority="246" operator="equal">
      <formula>"Produção e Intervalo"</formula>
    </cfRule>
    <cfRule type="cellIs" dxfId="251" priority="247" operator="equal">
      <formula>"Aderente"</formula>
    </cfRule>
    <cfRule type="cellIs" dxfId="250" priority="248" operator="equal">
      <formula>"Intervalo"</formula>
    </cfRule>
    <cfRule type="cellIs" dxfId="249" priority="249" operator="equal">
      <formula>"Produção"</formula>
    </cfRule>
    <cfRule type="cellIs" dxfId="248" priority="250" operator="equal">
      <formula>"ERRO"</formula>
    </cfRule>
  </conditionalFormatting>
  <conditionalFormatting sqref="BR29">
    <cfRule type="cellIs" dxfId="247" priority="243" operator="equal">
      <formula>"*"</formula>
    </cfRule>
    <cfRule type="cellIs" dxfId="246" priority="244" operator="greaterThanOrEqual">
      <formula>1</formula>
    </cfRule>
    <cfRule type="cellIs" dxfId="245" priority="245" operator="lessThan">
      <formula>1</formula>
    </cfRule>
  </conditionalFormatting>
  <conditionalFormatting sqref="BH29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36" operator="equal">
      <formula>"OPORTUNIDADE"</formula>
    </cfRule>
  </conditionalFormatting>
  <conditionalFormatting sqref="Y29:Y30">
    <cfRule type="cellIs" dxfId="243" priority="234" operator="equal">
      <formula>"NÃO"</formula>
    </cfRule>
    <cfRule type="cellIs" dxfId="242" priority="235" operator="equal">
      <formula>"SIM"</formula>
    </cfRule>
  </conditionalFormatting>
  <conditionalFormatting sqref="Z31">
    <cfRule type="cellIs" dxfId="241" priority="221" operator="equal">
      <formula>"OPORTUNIDADE"</formula>
    </cfRule>
  </conditionalFormatting>
  <conditionalFormatting sqref="Z31">
    <cfRule type="cellIs" dxfId="240" priority="219" operator="equal">
      <formula>"NÃO"</formula>
    </cfRule>
    <cfRule type="cellIs" dxfId="239" priority="220" operator="equal">
      <formula>"SIM"</formula>
    </cfRule>
  </conditionalFormatting>
  <conditionalFormatting sqref="AZ31">
    <cfRule type="expression" dxfId="238" priority="231">
      <formula>#REF!=1</formula>
    </cfRule>
  </conditionalFormatting>
  <conditionalFormatting sqref="BE31 U31 AY31:AY33">
    <cfRule type="cellIs" dxfId="237" priority="230" operator="equal">
      <formula>"ERRO"</formula>
    </cfRule>
  </conditionalFormatting>
  <conditionalFormatting sqref="BR31">
    <cfRule type="cellIs" dxfId="236" priority="222" operator="equal">
      <formula>"*"</formula>
    </cfRule>
    <cfRule type="cellIs" dxfId="235" priority="223" operator="greaterThanOrEqual">
      <formula>1</formula>
    </cfRule>
    <cfRule type="cellIs" dxfId="234" priority="224" operator="lessThan">
      <formula>1</formula>
    </cfRule>
  </conditionalFormatting>
  <conditionalFormatting sqref="BI31:BJ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11" operator="equal">
      <formula>"OPORTUNIDADE"</formula>
    </cfRule>
  </conditionalFormatting>
  <conditionalFormatting sqref="Y31:Y33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Y15:Z15">
    <cfRule type="cellIs" dxfId="230" priority="192" operator="equal">
      <formula>"OPORTUNIDADE"</formula>
    </cfRule>
  </conditionalFormatting>
  <conditionalFormatting sqref="Y15:Z15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AZ15">
    <cfRule type="expression" dxfId="227" priority="202">
      <formula>#REF!=1</formula>
    </cfRule>
  </conditionalFormatting>
  <conditionalFormatting sqref="U15 BE15 AY15">
    <cfRule type="cellIs" dxfId="226" priority="201" operator="equal">
      <formula>"ERRO"</formula>
    </cfRule>
  </conditionalFormatting>
  <conditionalFormatting sqref="BR15">
    <cfRule type="cellIs" dxfId="225" priority="193" operator="equal">
      <formula>"*"</formula>
    </cfRule>
    <cfRule type="cellIs" dxfId="224" priority="194" operator="greaterThanOrEqual">
      <formula>1</formula>
    </cfRule>
    <cfRule type="cellIs" dxfId="223" priority="195" operator="lessThan">
      <formula>1</formula>
    </cfRule>
  </conditionalFormatting>
  <conditionalFormatting sqref="BJ15:BK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71" operator="equal">
      <formula>"OPORTUNIDADE"</formula>
    </cfRule>
  </conditionalFormatting>
  <conditionalFormatting sqref="Z32">
    <cfRule type="cellIs" dxfId="221" priority="169" operator="equal">
      <formula>"NÃO"</formula>
    </cfRule>
    <cfRule type="cellIs" dxfId="220" priority="170" operator="equal">
      <formula>"SIM"</formula>
    </cfRule>
  </conditionalFormatting>
  <conditionalFormatting sqref="AZ32">
    <cfRule type="expression" dxfId="219" priority="181">
      <formula>#REF!=1</formula>
    </cfRule>
  </conditionalFormatting>
  <conditionalFormatting sqref="BE32 U32">
    <cfRule type="cellIs" dxfId="218" priority="180" operator="equal">
      <formula>"ERRO"</formula>
    </cfRule>
  </conditionalFormatting>
  <conditionalFormatting sqref="BR32">
    <cfRule type="cellIs" dxfId="217" priority="172" operator="equal">
      <formula>"*"</formula>
    </cfRule>
    <cfRule type="cellIs" dxfId="216" priority="173" operator="greaterThanOrEqual">
      <formula>1</formula>
    </cfRule>
    <cfRule type="cellIs" dxfId="215" priority="174" operator="lessThan">
      <formula>1</formula>
    </cfRule>
  </conditionalFormatting>
  <conditionalFormatting sqref="BI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49" operator="equal">
      <formula>"OPORTUNIDADE"</formula>
    </cfRule>
  </conditionalFormatting>
  <conditionalFormatting sqref="Z33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AZ33">
    <cfRule type="expression" dxfId="211" priority="159">
      <formula>#REF!=1</formula>
    </cfRule>
  </conditionalFormatting>
  <conditionalFormatting sqref="BE33 U33">
    <cfRule type="cellIs" dxfId="210" priority="158" operator="equal">
      <formula>"ERRO"</formula>
    </cfRule>
  </conditionalFormatting>
  <conditionalFormatting sqref="BR33">
    <cfRule type="cellIs" dxfId="209" priority="150" operator="equal">
      <formula>"*"</formula>
    </cfRule>
    <cfRule type="cellIs" dxfId="208" priority="151" operator="greaterThanOrEqual">
      <formula>1</formula>
    </cfRule>
    <cfRule type="cellIs" dxfId="207" priority="152" operator="lessThan">
      <formula>1</formula>
    </cfRule>
  </conditionalFormatting>
  <conditionalFormatting sqref="BH33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29" operator="equal">
      <formula>"OPORTUNIDADE"</formula>
    </cfRule>
  </conditionalFormatting>
  <conditionalFormatting sqref="Y26:Z26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AZ26">
    <cfRule type="expression" dxfId="203" priority="139">
      <formula>#REF!=1</formula>
    </cfRule>
  </conditionalFormatting>
  <conditionalFormatting sqref="U26 BE26 AY26">
    <cfRule type="cellIs" dxfId="202" priority="138" operator="equal">
      <formula>"ERRO"</formula>
    </cfRule>
  </conditionalFormatting>
  <conditionalFormatting sqref="BJ26:BK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108" operator="equal">
      <formula>"OPORTUNIDADE"</formula>
    </cfRule>
  </conditionalFormatting>
  <conditionalFormatting sqref="Y27:Z27">
    <cfRule type="cellIs" dxfId="200" priority="106" operator="equal">
      <formula>"NÃO"</formula>
    </cfRule>
    <cfRule type="cellIs" dxfId="199" priority="107" operator="equal">
      <formula>"SIM"</formula>
    </cfRule>
  </conditionalFormatting>
  <conditionalFormatting sqref="AZ27">
    <cfRule type="expression" dxfId="198" priority="118">
      <formula>#REF!=1</formula>
    </cfRule>
  </conditionalFormatting>
  <conditionalFormatting sqref="AY27 BE27 U27">
    <cfRule type="cellIs" dxfId="197" priority="117" operator="equal">
      <formula>"ERRO"</formula>
    </cfRule>
  </conditionalFormatting>
  <conditionalFormatting sqref="BR27">
    <cfRule type="cellIs" dxfId="196" priority="109" operator="equal">
      <formula>"*"</formula>
    </cfRule>
    <cfRule type="cellIs" dxfId="195" priority="110" operator="greaterThanOrEqual">
      <formula>1</formula>
    </cfRule>
    <cfRule type="cellIs" dxfId="194" priority="111" operator="lessThan">
      <formula>1</formula>
    </cfRule>
  </conditionalFormatting>
  <conditionalFormatting sqref="BJ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23">
      <iconSet showValue="0">
        <cfvo type="percent" val="0"/>
        <cfvo type="num" val="1"/>
        <cfvo type="num" val="1" gte="0"/>
      </iconSet>
    </cfRule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92" operator="equal">
      <formula>"OPORTUNIDADE"</formula>
    </cfRule>
  </conditionalFormatting>
  <conditionalFormatting sqref="Z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AZ10">
    <cfRule type="expression" dxfId="190" priority="102">
      <formula>#REF!=1</formula>
    </cfRule>
  </conditionalFormatting>
  <conditionalFormatting sqref="U10 BE10">
    <cfRule type="cellIs" dxfId="189" priority="101" operator="equal">
      <formula>"ERRO"</formula>
    </cfRule>
  </conditionalFormatting>
  <conditionalFormatting sqref="BP10">
    <cfRule type="cellIs" dxfId="188" priority="96" operator="equal">
      <formula>"Produção e Intervalo"</formula>
    </cfRule>
    <cfRule type="cellIs" dxfId="187" priority="97" operator="equal">
      <formula>"Aderente"</formula>
    </cfRule>
    <cfRule type="cellIs" dxfId="186" priority="98" operator="equal">
      <formula>"Intervalo"</formula>
    </cfRule>
    <cfRule type="cellIs" dxfId="185" priority="99" operator="equal">
      <formula>"Produção"</formula>
    </cfRule>
    <cfRule type="cellIs" dxfId="184" priority="100" operator="equal">
      <formula>"ERRO"</formula>
    </cfRule>
  </conditionalFormatting>
  <conditionalFormatting sqref="BR10">
    <cfRule type="cellIs" dxfId="183" priority="93" operator="equal">
      <formula>"*"</formula>
    </cfRule>
    <cfRule type="cellIs" dxfId="182" priority="94" operator="greaterThanOrEqual">
      <formula>1</formula>
    </cfRule>
    <cfRule type="cellIs" dxfId="181" priority="95" operator="lessThan">
      <formula>1</formula>
    </cfRule>
  </conditionalFormatting>
  <conditionalFormatting sqref="BH10">
    <cfRule type="iconSet" priority="103">
      <iconSet showValue="0">
        <cfvo type="percent" val="0"/>
        <cfvo type="num" val="1"/>
        <cfvo type="num" val="1" gte="0"/>
      </iconSet>
    </cfRule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89" operator="equal">
      <formula>"ERRO"</formula>
    </cfRule>
  </conditionalFormatting>
  <conditionalFormatting sqref="Y10">
    <cfRule type="cellIs" dxfId="179" priority="87" operator="equal">
      <formula>"OPORTUNIDADE"</formula>
    </cfRule>
  </conditionalFormatting>
  <conditionalFormatting sqref="Y1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56" operator="equal">
      <formula>"OPORTUNIDADE"</formula>
    </cfRule>
  </conditionalFormatting>
  <conditionalFormatting sqref="Z40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Z38">
    <cfRule type="cellIs" dxfId="173" priority="50" operator="equal">
      <formula>"OPORTUNIDADE"</formula>
    </cfRule>
  </conditionalFormatting>
  <conditionalFormatting sqref="Z38">
    <cfRule type="cellIs" dxfId="172" priority="48" operator="equal">
      <formula>"NÃO"</formula>
    </cfRule>
    <cfRule type="cellIs" dxfId="171" priority="49" operator="equal">
      <formula>"SIM"</formula>
    </cfRule>
  </conditionalFormatting>
  <conditionalFormatting sqref="Z37">
    <cfRule type="cellIs" dxfId="170" priority="47" operator="equal">
      <formula>"OPORTUNIDADE"</formula>
    </cfRule>
  </conditionalFormatting>
  <conditionalFormatting sqref="Z37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39">
    <cfRule type="cellIs" dxfId="167" priority="44" operator="equal">
      <formula>"OPORTUNIDADE"</formula>
    </cfRule>
  </conditionalFormatting>
  <conditionalFormatting sqref="Z3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Z41">
    <cfRule type="cellIs" dxfId="164" priority="38" operator="equal">
      <formula>"OPORTUNIDADE"</formula>
    </cfRule>
  </conditionalFormatting>
  <conditionalFormatting sqref="Z41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45">
    <cfRule type="cellIs" dxfId="161" priority="32" operator="equal">
      <formula>"OPORTUNIDADE"</formula>
    </cfRule>
  </conditionalFormatting>
  <conditionalFormatting sqref="Z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Z47">
    <cfRule type="cellIs" dxfId="158" priority="26" operator="equal">
      <formula>"OPORTUNIDADE"</formula>
    </cfRule>
  </conditionalFormatting>
  <conditionalFormatting sqref="Z47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71 J54:J55 J57:J59 J63:J68 J6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71 D55 D57:D59 D63:D68 D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F54:F55 F57:F59 F63:F68 F61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X71:X804 X52:X55 X57:X59 X63:X68 X61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AB71:AB72 AB54:AB55 AB57:AB59 AB61:AB68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AC71:AC72 AC54:AC55 AC57:AC59 AC61:AC68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1217</v>
      </c>
      <c r="V1" s="290"/>
      <c r="W1" s="290"/>
    </row>
    <row r="2" spans="1:23" s="90" customFormat="1">
      <c r="A2" s="93" t="s">
        <v>1218</v>
      </c>
      <c r="B2" s="93" t="s">
        <v>1219</v>
      </c>
      <c r="C2" s="93" t="s">
        <v>511</v>
      </c>
      <c r="D2" s="94" t="s">
        <v>1064</v>
      </c>
      <c r="E2" s="94" t="s">
        <v>1065</v>
      </c>
      <c r="F2" s="94" t="s">
        <v>1220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1221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Oportunidade</v>
      </c>
      <c r="C53" s="179" t="str">
        <f>IF(SP_NORTE!Z56="","*",SP_NORTE!Z56)</f>
        <v>P1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6.25E-2</v>
      </c>
      <c r="R53" s="178" t="str">
        <f>IF(SP_NORTE!Q56="","*",CONCATENATE(SP_NORTE!Q56," ",SP_NORTE!R56))</f>
        <v>765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Contrato</v>
      </c>
      <c r="C54" s="179" t="str">
        <f>IF(SP_NORTE!Z57="","*",SP_NORTE!Z57)</f>
        <v>P0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Contrato</v>
      </c>
      <c r="C55" s="179" t="str">
        <f>IF(SP_NORTE!Z58="","*",SP_NORTE!Z58)</f>
        <v>P0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Contrato</v>
      </c>
      <c r="C56" s="179" t="str">
        <f>IF(SP_NORTE!Z59="","*",SP_NORTE!Z59)</f>
        <v>P0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*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*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*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ZUC-ZCG</v>
      </c>
      <c r="L59" s="169" t="str">
        <f>IF(SP_NORTE!N62="","*",SP_NORTE!N62)</f>
        <v>173ZCG</v>
      </c>
      <c r="M59" s="170">
        <f>IF(SP_NORTE!J62="","*",SP_NORTE!J62)</f>
        <v>73</v>
      </c>
      <c r="N59" s="177">
        <f>IF(SP_NORTE!K62="","*",SP_NORTE!K62)</f>
        <v>175</v>
      </c>
      <c r="O59" s="177">
        <f>IF(SP_NORTE!L62="","*",SP_NORTE!L62)</f>
        <v>179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1222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1223</v>
      </c>
      <c r="D5" s="292"/>
      <c r="E5" s="292"/>
      <c r="F5" s="292"/>
      <c r="G5" s="292"/>
      <c r="H5" s="292"/>
      <c r="I5" s="292"/>
      <c r="J5" s="293"/>
      <c r="K5" s="294" t="s">
        <v>1224</v>
      </c>
      <c r="L5" s="295"/>
      <c r="M5" s="295"/>
      <c r="N5" s="295"/>
      <c r="O5" s="296" t="s">
        <v>1225</v>
      </c>
      <c r="P5" s="297"/>
    </row>
    <row r="6" spans="1:16" s="80" customFormat="1" ht="15" customHeight="1">
      <c r="A6" s="72" t="s">
        <v>1220</v>
      </c>
      <c r="B6" s="81" t="s">
        <v>1219</v>
      </c>
      <c r="C6" s="82" t="s">
        <v>1064</v>
      </c>
      <c r="D6" s="83" t="s">
        <v>1065</v>
      </c>
      <c r="E6" s="82" t="s">
        <v>1226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1227</v>
      </c>
      <c r="M6" s="86" t="s">
        <v>710</v>
      </c>
      <c r="N6" s="87" t="s">
        <v>1059</v>
      </c>
      <c r="O6" s="201" t="s">
        <v>1102</v>
      </c>
      <c r="P6" s="147" t="s">
        <v>1228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Oportunidade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</v>
      </c>
      <c r="I53" s="124">
        <f>IF(SP_NORTE!O56="","*",SP_NORTE!O56)</f>
        <v>0.375</v>
      </c>
      <c r="J53" s="124">
        <f>IF(SP_NORTE!P56="","*",SP_NORTE!P56)</f>
        <v>6.25E-2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Contrato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Contrato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Contrato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ZUC-ZCG</v>
      </c>
      <c r="H59" s="127">
        <f>IF(SP_NORTE!K62="","*",SP_NORTE!K62)</f>
        <v>175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ZUC-ZCG</v>
      </c>
      <c r="M59" s="89">
        <f>IF(SP_NORTE!AP62="","*",SP_NORTE!AP62)</f>
        <v>175</v>
      </c>
      <c r="N59" s="89" t="str">
        <f>IF(SP_NORTE!AM62="","*",SP_NORTE!AM62)</f>
        <v>ZUC-ZCG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1229</v>
      </c>
      <c r="C2" s="132" t="s">
        <v>1049</v>
      </c>
      <c r="D2" s="82" t="s">
        <v>1051</v>
      </c>
      <c r="E2" s="82" t="s">
        <v>1230</v>
      </c>
      <c r="F2" s="110" t="s">
        <v>1231</v>
      </c>
      <c r="G2" s="82" t="s">
        <v>1232</v>
      </c>
      <c r="H2" s="82" t="s">
        <v>1233</v>
      </c>
      <c r="I2" s="82" t="s">
        <v>1234</v>
      </c>
      <c r="J2" s="82" t="s">
        <v>1235</v>
      </c>
      <c r="K2" s="84" t="s">
        <v>1236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ZUC-ZCG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2025-12-02T15:37:14Z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