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09" documentId="120_S{118792C3-22EF-5104-A093-F22BFE3913F3}" xr6:coauthVersionLast="47" xr6:coauthVersionMax="47" xr10:uidLastSave="{2621B12F-B967-4B83-B1BB-A0CFD15BD311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24" i="1" l="1"/>
  <c r="BR325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<sst xmlns="http://schemas.openxmlformats.org/spreadsheetml/2006/main" count="7449" uniqueCount="1548">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</sst>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dateTimeGrouping="year"/>
      </filters>
    </filterColumn>
    <filterColumn colId="23">
      <filters>
        <filter val="Contrato"/>
      </filters>
    </filterColumn>
    <filterColumn colId="24">
      <filters>
        <filter val="SIM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J308" activePane="topRight" state="frozen"/>
      <selection pane="topRight" activeCell="BM324" sqref="BM324:BO3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916</v>
      </c>
      <c r="C1" s="196"/>
      <c r="D1" s="196"/>
      <c r="E1" s="3"/>
      <c r="F1" s="195" t="s">
        <v>917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918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919</v>
      </c>
      <c r="BI1" s="211"/>
      <c r="BJ1" s="211"/>
      <c r="BK1" s="212"/>
      <c r="BL1" s="5"/>
      <c r="BM1" s="202" t="s">
        <v>920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5" t="s">
        <v>921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924</v>
      </c>
      <c r="AT2" s="206"/>
      <c r="AU2" s="206"/>
      <c r="AV2" s="206"/>
      <c r="AW2" s="206"/>
      <c r="AX2" s="206"/>
      <c r="AY2" s="209"/>
      <c r="AZ2" s="6"/>
      <c r="BA2" s="199" t="s">
        <v>925</v>
      </c>
      <c r="BB2" s="201"/>
      <c r="BC2" s="205" t="s">
        <v>922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9" t="s">
        <v>926</v>
      </c>
      <c r="AJ3" s="201"/>
      <c r="AK3" s="199" t="s">
        <v>927</v>
      </c>
      <c r="AL3" s="200"/>
      <c r="AM3" s="223"/>
      <c r="AN3" s="224"/>
      <c r="AO3" s="200"/>
      <c r="AP3" s="200"/>
      <c r="AQ3" s="201"/>
      <c r="AR3" s="63"/>
      <c r="AS3" s="221" t="s">
        <v>933</v>
      </c>
      <c r="AT3" s="222"/>
      <c r="AU3" s="221" t="s">
        <v>934</v>
      </c>
      <c r="AV3" s="222"/>
      <c r="AW3" s="221" t="s">
        <v>935</v>
      </c>
      <c r="AX3" s="222"/>
      <c r="AY3" s="63" t="s">
        <v>936</v>
      </c>
      <c r="AZ3" s="63"/>
      <c r="BA3" s="219"/>
      <c r="BB3" s="220"/>
      <c r="BC3" s="199" t="s">
        <v>929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937</v>
      </c>
      <c r="BN3" s="203"/>
      <c r="BO3" s="203"/>
      <c r="BP3" s="204"/>
      <c r="BQ3" s="202" t="s">
        <v>707</v>
      </c>
      <c r="BR3" s="203"/>
      <c r="BS3" s="20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400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8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 t="str">
        <f ca="1">_xlfn.XLOOKUP(G339&amp;$V$2,BS_CONTROLE[CHAVE],BS_CONTROLE[Quantidade_11],"-")</f>
        <v>-</v>
      </c>
      <c r="W339" s="137">
        <f ca="1">_xlfn.XLOOKUP(G339&amp;$W$2,BS_CONTROLE[CHAVE],BS_CONTROLE[Quantidade_11],"-")</f>
        <v>0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>
        <f ca="1">_xlfn.XLOOKUP(G345&amp;$U$2,BS_CONTROLE[CHAVE],BS_CONTROLE[Quantidade_11],"-")</f>
        <v>0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82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>
        <f ca="1">_xlfn.XLOOKUP(G350&amp;$W$2,BS_CONTROLE[CHAVE],BS_CONTROLE[Quantidade_11],"-")</f>
        <v>0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0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2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2026-03-11T02:02:43Z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