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00" documentId="8_{B6337239-1A00-434D-AAD0-422EA1FEB5AE}" xr6:coauthVersionLast="47" xr6:coauthVersionMax="47" xr10:uidLastSave="{2F616932-76AA-444B-B089-4B9C2B3D16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<sst xmlns="http://schemas.openxmlformats.org/spreadsheetml/2006/main" count="10199" uniqueCount="2054">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</sst>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W360" activePane="topRight" state="frozen"/>
      <selection pane="topRight" activeCell="Y359" sqref="Y359:Y37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2021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2022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2023</v>
      </c>
      <c r="W361" s="173" t="s">
        <v>2024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2025</v>
      </c>
      <c r="W363" s="173" t="s">
        <v>2026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2027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2028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2029</v>
      </c>
      <c r="N369" s="204" t="s">
        <v>2030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2031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2032</v>
      </c>
      <c r="N370" s="204" t="s">
        <v>2033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2034</v>
      </c>
      <c r="BK371" s="16" t="s">
        <v>2034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347" sqref="A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2035</v>
      </c>
      <c r="W1" s="366"/>
      <c r="X1" s="366"/>
      <c r="Y1" s="104"/>
    </row>
    <row r="2" spans="1:25" s="100" customFormat="1" ht="11.25" customHeight="1">
      <c r="A2" s="105" t="s">
        <v>2036</v>
      </c>
      <c r="B2" s="105" t="s">
        <v>2037</v>
      </c>
      <c r="C2" s="105" t="s">
        <v>603</v>
      </c>
      <c r="D2" s="106" t="s">
        <v>1167</v>
      </c>
      <c r="E2" s="106" t="s">
        <v>1168</v>
      </c>
      <c r="F2" s="106" t="s">
        <v>2038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2039</v>
      </c>
      <c r="U2" s="108" t="s">
        <v>1170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111</v>
      </c>
      <c r="W368" s="112">
        <f ca="1">_xlfn.XLOOKUP(G368&amp;$W$2,BS_CONTROLE[CHAVE],BS_CONTROLE[Quantidade_11],"-")</f>
        <v>290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2040</v>
      </c>
      <c r="D5" s="368"/>
      <c r="E5" s="368"/>
      <c r="F5" s="368"/>
      <c r="G5" s="368"/>
      <c r="H5" s="368"/>
      <c r="I5" s="368"/>
      <c r="J5" s="369"/>
      <c r="K5" s="370" t="s">
        <v>2041</v>
      </c>
      <c r="L5" s="371"/>
      <c r="M5" s="371"/>
      <c r="N5" s="371"/>
      <c r="O5" s="372" t="s">
        <v>2042</v>
      </c>
      <c r="P5" s="373"/>
      <c r="Q5" s="374"/>
    </row>
    <row r="6" spans="1:17" s="93" customFormat="1" ht="15.75" customHeight="1">
      <c r="A6" s="87" t="s">
        <v>2038</v>
      </c>
      <c r="B6" s="94" t="s">
        <v>2037</v>
      </c>
      <c r="C6" s="95" t="s">
        <v>1167</v>
      </c>
      <c r="D6" s="96" t="s">
        <v>1168</v>
      </c>
      <c r="E6" s="95" t="s">
        <v>2043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2044</v>
      </c>
      <c r="M6" s="139" t="s">
        <v>626</v>
      </c>
      <c r="N6" s="140" t="s">
        <v>1162</v>
      </c>
      <c r="O6" s="246" t="s">
        <v>1205</v>
      </c>
      <c r="P6" s="157"/>
      <c r="Q6" s="193" t="s">
        <v>2045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2046</v>
      </c>
      <c r="C2" s="95" t="s">
        <v>1152</v>
      </c>
      <c r="D2" s="95" t="s">
        <v>1154</v>
      </c>
      <c r="E2" s="95" t="s">
        <v>2047</v>
      </c>
      <c r="F2" s="95" t="s">
        <v>2048</v>
      </c>
      <c r="G2" s="95" t="s">
        <v>2049</v>
      </c>
      <c r="H2" s="95" t="s">
        <v>2050</v>
      </c>
      <c r="I2" s="95" t="s">
        <v>2051</v>
      </c>
      <c r="J2" s="95" t="s">
        <v>2052</v>
      </c>
      <c r="K2" s="131" t="s">
        <v>2053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2025-11-26T20:06:59Z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