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14" documentId="120_S{118792C3-22EF-5104-A093-F22BFE3913F3}" xr6:coauthVersionLast="47" xr6:coauthVersionMax="47" xr10:uidLastSave="{893F51C4-C4B4-4BCA-84FA-97EC6213BA1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<sst xmlns="http://schemas.openxmlformats.org/spreadsheetml/2006/main" count="4618" uniqueCount="1338">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</sst>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P1" activePane="topRight" state="frozen"/>
      <selection pane="topRight" activeCell="AZ118" sqref="AZ1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/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/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/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/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/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1311</v>
      </c>
      <c r="E3" s="200" t="s">
        <v>1312</v>
      </c>
      <c r="F3" s="200" t="s">
        <v>1313</v>
      </c>
      <c r="G3" s="200" t="s">
        <v>1314</v>
      </c>
      <c r="H3" s="200" t="s">
        <v>1315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1319</v>
      </c>
      <c r="V1" s="249"/>
      <c r="W1" s="249"/>
    </row>
    <row r="2" spans="1:23" ht="15" customHeight="1">
      <c r="A2" s="87" t="s">
        <v>1320</v>
      </c>
      <c r="B2" s="87" t="s">
        <v>1321</v>
      </c>
      <c r="C2" s="87" t="s">
        <v>442</v>
      </c>
      <c r="D2" s="88" t="s">
        <v>1011</v>
      </c>
      <c r="E2" s="88" t="s">
        <v>4</v>
      </c>
      <c r="F2" s="88" t="s">
        <v>1322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1323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>
      <c r="A136" s="146" t="str">
        <f>IF(SP_NORTE!X139="","*",SP_NORTE!X139)</f>
        <v>*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*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*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1324</v>
      </c>
      <c r="D5" s="251"/>
      <c r="E5" s="251"/>
      <c r="F5" s="251"/>
      <c r="G5" s="251"/>
      <c r="H5" s="251"/>
      <c r="I5" s="251"/>
      <c r="J5" s="252"/>
      <c r="K5" s="253" t="s">
        <v>1325</v>
      </c>
      <c r="L5" s="254"/>
      <c r="M5" s="254"/>
      <c r="N5" s="254"/>
      <c r="O5" s="255" t="s">
        <v>1326</v>
      </c>
      <c r="P5" s="256"/>
    </row>
    <row r="6" spans="1:16" s="74" customFormat="1" ht="15" customHeight="1">
      <c r="A6" s="66" t="s">
        <v>1322</v>
      </c>
      <c r="B6" s="75" t="s">
        <v>1321</v>
      </c>
      <c r="C6" s="76" t="s">
        <v>1011</v>
      </c>
      <c r="D6" s="77" t="s">
        <v>1012</v>
      </c>
      <c r="E6" s="76" t="s">
        <v>1327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1328</v>
      </c>
      <c r="M6" s="80" t="s">
        <v>642</v>
      </c>
      <c r="N6" s="81" t="s">
        <v>1006</v>
      </c>
      <c r="O6" s="158" t="s">
        <v>1049</v>
      </c>
      <c r="P6" s="132" t="s">
        <v>1329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1330</v>
      </c>
      <c r="C2" s="121" t="s">
        <v>997</v>
      </c>
      <c r="D2" s="76" t="s">
        <v>999</v>
      </c>
      <c r="E2" s="76" t="s">
        <v>1331</v>
      </c>
      <c r="F2" s="99" t="s">
        <v>1332</v>
      </c>
      <c r="G2" s="76" t="s">
        <v>1333</v>
      </c>
      <c r="H2" s="76" t="s">
        <v>1334</v>
      </c>
      <c r="I2" s="76" t="s">
        <v>1335</v>
      </c>
      <c r="J2" s="76" t="s">
        <v>1336</v>
      </c>
      <c r="K2" s="78" t="s">
        <v>1337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FIXO</v>
      </c>
      <c r="I107" s="95" t="str">
        <f>IF(SP_NORTE!AB142="","*",SP_NORTE!AB142)</f>
        <v>ACIONAMENTO</v>
      </c>
      <c r="J107" s="96">
        <f>IF(SP_NORTE!Z142="","*",SP_NORTE!Z142)</f>
        <v>1</v>
      </c>
      <c r="K107" s="97">
        <f>IF(SP_NORTE!AC142="","*",SP_NORTE!AC142)</f>
        <v>0.29166666666666669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2026-02-09T16:56:30Z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