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962" documentId="120_S{118792C3-22EF-5104-A093-F22BFE3913F3}" xr6:coauthVersionLast="47" xr6:coauthVersionMax="47" xr10:uidLastSave="{F2A27A8F-EEFC-4E38-A3CF-BC6B75D3C6C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N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80" i="1" l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<sst xmlns="http://schemas.openxmlformats.org/spreadsheetml/2006/main" count="3311" uniqueCount="1152">
  <si>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</si>
  <si>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</si>
  <si>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</si>
  <si>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</si>
  <si>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</si>
  <si>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</si>
  <si>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</si>
  <si>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</si>
  <si>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</si>
  <si>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</si>
  <si>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</si>
  <si>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</si>
  <si>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</si>
  <si>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</si>
  <si>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</si>
  <si>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</si>
  <si>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</si>
  <si>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</si>
  <si>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</si>
  <si>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</si>
  <si>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</si>
  <si>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</si>
  <si>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</si>
  <si>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</si>
  <si>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</si>
  <si>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</si>
  <si>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</si>
  <si>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</si>
  <si>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</si>
  <si>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</si>
  <si>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</si>
  <si>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</si>
  <si>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</si>
  <si>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</si>
  <si>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</si>
  <si>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</si>
  <si>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</si>
  <si>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</si>
  <si>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</si>
  <si>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</si>
  <si>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</si>
  <si>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</si>
  <si>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</si>
  <si>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</si>
  <si>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</si>
  <si>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</si>
  <si>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</si>
  <si>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</si>
  <si>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</si>
  <si>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</si>
  <si>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</si>
  <si>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</si>
  <si>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</si>
  <si>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</si>
  <si>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</si>
  <si>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</si>
  <si>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</si>
  <si>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</si>
  <si>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</si>
  <si>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</si>
  <si>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</si>
  <si>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</si>
  <si>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</si>
  <si>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</si>
  <si>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</si>
  <si>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</si>
  <si>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</si>
  <si>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</si>
  <si>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</si>
  <si>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</si>
  <si>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</si>
  <si>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</si>
  <si>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</si>
  <si>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</si>
  <si>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</si>
  <si>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</si>
  <si>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</si>
  <si>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</si>
  <si>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</si>
  <si>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</si>
  <si>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</si>
  <si>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</si>
  <si>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</si>
  <si>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</si>
  <si>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</si>
  <si>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</si>
  <si>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</si>
  <si>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</si>
  <si>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</si>
  <si>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</si>
  <si>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</si>
  <si>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</si>
  <si>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</si>
  <si>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</si>
  <si>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</si>
  <si>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</si>
  <si>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</si>
  <si>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</si>
  <si>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</si>
  <si>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</si>
  <si>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</si>
  <si>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</si>
  <si>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</si>
  <si>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</si>
  <si>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</si>
  <si>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</si>
  <si>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</si>
  <si>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</si>
  <si>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</si>
  <si>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</si>
  <si>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</si>
  <si>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</si>
  <si>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</si>
  <si>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</si>
  <si>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</si>
  <si>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</si>
  <si>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</si>
  <si>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</si>
  <si>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</si>
  <si>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</si>
  <si>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</si>
  <si>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</si>
  <si>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</si>
  <si>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</si>
  <si>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</si>
  <si>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</si>
  <si>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</si>
  <si>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</si>
  <si>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</si>
  <si>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</si>
  <si>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</si>
  <si>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</si>
  <si>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</si>
  <si>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</si>
  <si>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</si>
  <si>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</si>
  <si>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</si>
  <si>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</si>
  <si>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</si>
  <si>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</si>
  <si>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</si>
  <si>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</si>
  <si>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</si>
  <si>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</si>
  <si>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</si>
  <si>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</si>
  <si>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</si>
  <si>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</si>
  <si>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</si>
  <si>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</si>
  <si>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</si>
  <si>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</si>
  <si>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</si>
  <si>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</si>
  <si>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</si>
  <si>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</si>
  <si>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</si>
  <si>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</si>
  <si>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</si>
  <si>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</si>
  <si>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</si>
  <si>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</si>
  <si>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</si>
  <si>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</si>
  <si>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</si>
  <si>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</si>
  <si>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</si>
  <si>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</si>
  <si>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</si>
  <si>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</si>
  <si>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</si>
  <si>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</si>
  <si>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</si>
  <si>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</si>
  <si>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</si>
  <si>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</si>
  <si>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</si>
  <si>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</si>
  <si>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</si>
  <si>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</si>
  <si>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</si>
  <si>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</si>
  <si>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</si>
  <si>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</si>
  <si>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</si>
  <si>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</si>
  <si>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</si>
  <si>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</si>
  <si>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</si>
  <si>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</si>
  <si>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</si>
  <si>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</si>
  <si>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</si>
  <si>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</si>
  <si>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</si>
  <si>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</si>
  <si>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</si>
  <si>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</si>
  <si>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</si>
  <si>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</si>
  <si>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</si>
  <si>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</si>
  <si>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</si>
  <si>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</si>
  <si>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</si>
  <si>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</si>
  <si>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</si>
  <si>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</si>
  <si>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</si>
  <si>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</si>
  <si>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</si>
  <si>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</si>
  <si>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</si>
  <si>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</si>
  <si>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</si>
  <si>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</si>
  <si>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</si>
  <si>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</si>
  <si>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</si>
  <si>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</si>
  <si>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</si>
  <si>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</si>
  <si>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</si>
  <si>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</si>
  <si>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</si>
  <si>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</si>
  <si>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</si>
  <si>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</si>
  <si>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</si>
  <si>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</si>
  <si>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</si>
  <si>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</si>
  <si>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</si>
  <si>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</si>
  <si>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</si>
  <si>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</si>
  <si>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</si>
  <si>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</si>
  <si>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</si>
  <si>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</si>
  <si>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</si>
  <si>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</si>
  <si>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</si>
  <si>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</si>
  <si>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</si>
  <si>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</si>
  <si>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</si>
  <si>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</si>
  <si>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</si>
  <si>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</si>
  <si>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</si>
  <si>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</si>
  <si>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</si>
  <si>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</si>
  <si>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</si>
  <si>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</si>
  <si>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</si>
  <si>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</si>
  <si>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</si>
  <si>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</si>
  <si>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</si>
  <si>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</si>
  <si>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</si>
  <si>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</si>
  <si>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</si>
  <si>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</si>
  <si>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</si>
  <si>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</si>
  <si>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</si>
  <si>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</si>
  <si>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</si>
  <si>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</si>
  <si>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</si>
  <si>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</si>
  <si>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</si>
  <si>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</si>
  <si>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</si>
  <si>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</si>
  <si>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</si>
  <si>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</si>
  <si>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</si>
  <si>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</si>
  <si>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</si>
  <si>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</si>
  <si>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</si>
  <si>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</si>
  <si>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</si>
  <si>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</si>
  <si>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</si>
  <si>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</si>
  <si>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</si>
  <si>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</si>
  <si>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</si>
  <si>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</si>
  <si>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</si>
  <si>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</si>
  <si>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</si>
  <si>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</si>
  <si>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</si>
  <si>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</si>
  <si>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</si>
  <si>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</si>
  <si>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</si>
  <si>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</si>
  <si>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</si>
  <si>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</si>
  <si>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</si>
  <si>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</si>
  <si>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</si>
  <si>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</si>
  <si>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</si>
  <si>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</si>
  <si>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</si>
  <si>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</si>
  <si>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</si>
  <si>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</si>
  <si>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</si>
  <si>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</si>
  <si>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</si>
  <si>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</si>
  <si>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</si>
  <si>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</si>
  <si>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</si>
  <si>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</si>
  <si>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</si>
  <si>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</si>
  <si>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</si>
  <si>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</si>
  <si>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</si>
  <si>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</si>
  <si>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</si>
  <si>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</si>
  <si>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</si>
  <si>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</si>
  <si>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</si>
  <si>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</si>
  <si>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</si>
  <si>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</si>
  <si>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</si>
  <si>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</si>
  <si>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</si>
  <si>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</si>
  <si>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</si>
  <si>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</si>
  <si>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</si>
  <si>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</si>
  <si>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</si>
  <si>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</si>
  <si>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</si>
  <si>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</si>
  <si>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</si>
  <si>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</si>
  <si>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</si>
  <si>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</si>
  <si>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</si>
  <si>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</si>
  <si>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</si>
  <si>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</si>
  <si>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</si>
  <si>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</si>
  <si>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</si>
  <si>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</si>
  <si>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</si>
  <si>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</si>
  <si>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</si>
  <si>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</si>
  <si>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</si>
  <si>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</si>
  <si>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</si>
  <si>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</si>
  <si>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</si>
  <si>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</si>
  <si>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</si>
  <si>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</si>
  <si>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</si>
  <si>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</si>
  <si>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</si>
  <si>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</si>
  <si>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</si>
  <si>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</si>
  <si>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</si>
  <si>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</si>
  <si>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</si>
  <si>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</si>
  <si>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</si>
  <si>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</si>
  <si>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</si>
  <si>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</si>
  <si>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</si>
  <si>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</si>
  <si>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</si>
  <si>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</si>
  <si>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</si>
  <si>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</si>
  <si>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</si>
  <si>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</si>
  <si>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</si>
  <si>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</si>
  <si>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</si>
  <si>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</si>
  <si>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</si>
  <si>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</si>
  <si>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</si>
  <si>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</si>
  <si>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</si>
  <si>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</si>
  <si>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</si>
  <si>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</si>
  <si>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</si>
  <si>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</si>
  <si>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</si>
  <si>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</si>
  <si>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</si>
  <si>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</si>
  <si>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</si>
  <si>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</si>
  <si>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</si>
  <si>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</si>
  <si>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</si>
  <si>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</si>
  <si>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</si>
  <si>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</si>
  <si>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</si>
  <si>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</si>
  <si>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</si>
  <si>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</si>
  <si>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</si>
  <si>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</si>
  <si>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</si>
  <si>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</si>
  <si>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</si>
  <si>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</si>
  <si>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</si>
  <si>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</si>
  <si>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</si>
  <si>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</si>
  <si>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</si>
  <si>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</si>
  <si>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</si>
  <si>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</si>
  <si>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</si>
  <si>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</si>
  <si>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</si>
  <si>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</si>
  <si>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</si>
  <si>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</si>
  <si>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</si>
  <si>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</si>
  <si>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</si>
  <si>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</si>
  <si>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</si>
  <si>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</si>
  <si>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</si>
  <si>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</si>
  <si>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</si>
  <si>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</si>
  <si>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</si>
  <si>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</si>
  <si>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</si>
  <si>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</si>
  <si>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</si>
  <si>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</si>
  <si>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</si>
  <si>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</si>
  <si>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</si>
  <si>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</si>
  <si>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</si>
  <si>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</si>
  <si>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</si>
  <si>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</si>
  <si>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</si>
  <si>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</si>
  <si>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</si>
  <si>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</si>
  <si>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</si>
  <si>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</si>
  <si>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</si>
  <si>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</si>
  <si>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</si>
  <si>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</si>
  <si>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</si>
  <si>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</si>
  <si>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</si>
  <si>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</si>
  <si>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</si>
  <si>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</si>
  <si>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</si>
  <si>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</si>
  <si>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</si>
  <si>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</si>
  <si>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</si>
  <si>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</si>
  <si>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</si>
  <si>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</si>
  <si>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</si>
  <si>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</si>
  <si>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</si>
  <si>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</si>
  <si>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</si>
  <si>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</si>
  <si>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</si>
  <si>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</si>
  <si>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</si>
  <si>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</si>
  <si>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</si>
  <si>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</si>
  <si>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</si>
  <si>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</si>
  <si>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</si>
  <si>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</si>
  <si>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</si>
  <si>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</si>
  <si>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</si>
  <si>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</si>
  <si>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</si>
  <si>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</si>
  <si>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</si>
  <si>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</si>
  <si>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</si>
  <si>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</si>
  <si>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</si>
  <si>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</si>
  <si>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</si>
  <si>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</si>
  <si>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</si>
  <si>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</si>
  <si>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</si>
  <si>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</si>
  <si>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</si>
  <si>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</si>
  <si>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</si>
  <si>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</si>
  <si>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</si>
  <si>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</si>
  <si>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</si>
  <si>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</si>
  <si>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</si>
  <si>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</si>
  <si>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</si>
  <si>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</si>
  <si>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</si>
  <si>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</si>
  <si>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</si>
  <si>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</si>
  <si>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</si>
  <si>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</si>
  <si>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</si>
  <si>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</si>
  <si>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</si>
  <si>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</si>
  <si>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</si>
  <si>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</si>
  <si>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</si>
  <si>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</si>
  <si>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</si>
  <si>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</si>
  <si>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</si>
  <si>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</si>
  <si>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</si>
  <si>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</si>
  <si>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</si>
  <si>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</si>
  <si>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</si>
  <si>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</si>
  <si>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</si>
  <si>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</si>
  <si>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</si>
  <si>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</si>
  <si>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</si>
  <si>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</si>
  <si>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</si>
  <si>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</si>
  <si>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</si>
  <si>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</si>
  <si>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</si>
  <si>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</si>
  <si>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</si>
  <si>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</si>
  <si>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</si>
  <si>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</si>
  <si>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</si>
  <si>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</si>
  <si>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</si>
  <si>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</si>
  <si>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</si>
  <si>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</si>
  <si>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</si>
  <si>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</si>
  <si>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</si>
  <si>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</si>
  <si>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</si>
  <si>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</si>
  <si>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</si>
  <si>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</si>
  <si>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</si>
  <si>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</si>
  <si>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</si>
  <si>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</si>
  <si>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</si>
  <si>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</si>
  <si>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</si>
  <si>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</si>
  <si>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</si>
  <si>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</si>
  <si>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</si>
  <si>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</si>
  <si>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</si>
  <si>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</si>
  <si>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</si>
  <si>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</si>
  <si>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</si>
  <si>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</si>
  <si>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</si>
  <si>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</si>
  <si>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</si>
  <si>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</si>
  <si>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</si>
  <si>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</si>
  <si>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</si>
  <si>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</si>
  <si>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</si>
  <si>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</si>
  <si>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</si>
  <si>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</si>
  <si>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</si>
  <si>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</si>
  <si>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</si>
  <si>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</si>
  <si>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</si>
  <si>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</si>
  <si>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</si>
  <si>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</si>
  <si>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</si>
  <si>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</si>
  <si>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</si>
  <si>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</si>
  <si>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</si>
  <si>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</si>
  <si>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</si>
  <si>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</si>
  <si>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</si>
  <si>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</si>
  <si>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</si>
  <si>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</si>
  <si>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</si>
  <si>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</si>
  <si>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</si>
  <si>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</si>
  <si>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</si>
  <si>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</si>
  <si>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</si>
  <si>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</si>
  <si>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</si>
  <si>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</si>
  <si>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</si>
  <si>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</si>
  <si>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</si>
  <si>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</si>
  <si>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</si>
  <si>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</si>
  <si>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</si>
  <si>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</si>
  <si>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</si>
  <si>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</si>
  <si>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</si>
  <si>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</si>
  <si>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</si>
  <si>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</si>
  <si>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</si>
  <si>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</si>
  <si>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</si>
  <si>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</si>
  <si>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</si>
  <si>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</si>
  <si>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</si>
  <si>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</si>
  <si>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</si>
  <si>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</si>
  <si>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</si>
  <si>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</si>
  <si>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</si>
  <si>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</si>
  <si>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</si>
  <si>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</si>
  <si>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</si>
  <si>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</si>
  <si>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</si>
  <si>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</si>
  <si>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</si>
  <si>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</si>
  <si>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</si>
  <si>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</si>
  <si>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</si>
  <si>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</si>
  <si>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</si>
  <si>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</si>
  <si>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</si>
  <si>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</si>
  <si>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</si>
  <si>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</si>
  <si>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</si>
  <si>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</si>
  <si>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</si>
  <si>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</si>
  <si>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</si>
  <si>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</si>
  <si>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</si>
  <si>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</si>
  <si>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</si>
  <si>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</si>
  <si>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</si>
  <si>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</si>
  <si>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</si>
  <si>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</si>
  <si>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</si>
  <si>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</si>
  <si>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</si>
  <si>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</si>
  <si>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</si>
  <si>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</si>
  <si>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</si>
  <si>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</si>
  <si>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</si>
  <si>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</si>
  <si>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</si>
  <si>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</si>
  <si>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</si>
  <si>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</si>
  <si>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</si>
  <si>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</si>
  <si>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</si>
  <si>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</si>
  <si>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</si>
  <si>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</si>
  <si>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</si>
  <si>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</si>
  <si>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</si>
  <si>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</si>
  <si>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</si>
  <si>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</si>
  <si>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</si>
  <si>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</si>
  <si>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</si>
  <si>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</si>
  <si>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</si>
  <si>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</si>
  <si>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</si>
  <si>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</si>
  <si>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</si>
  <si>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</si>
  <si>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</si>
  <si>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</si>
  <si>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</si>
  <si>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</si>
  <si>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</si>
  <si>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</si>
  <si>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</si>
  <si>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</si>
  <si>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</si>
  <si>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</si>
  <si>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</si>
  <si>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</si>
  <si>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</si>
  <si>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</si>
  <si>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</si>
  <si>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</si>
  <si>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</si>
  <si>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</si>
  <si>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</si>
  <si>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</si>
  <si>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</si>
  <si>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</si>
  <si>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</si>
  <si>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</si>
  <si>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</si>
  <si>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</si>
  <si>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</si>
  <si>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</si>
  <si>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</si>
  <si>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</si>
  <si>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</si>
  <si>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</si>
  <si>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</si>
  <si>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</si>
  <si>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</si>
  <si>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</si>
  <si>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</si>
  <si>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</si>
  <si>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</si>
  <si>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</si>
  <si>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</si>
  <si>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</si>
  <si>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</si>
  <si>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</si>
  <si>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</si>
  <si>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</si>
  <si>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</si>
  <si>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</si>
  <si>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</si>
  <si>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</si>
  <si>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</si>
  <si>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</si>
  <si>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</si>
  <si>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</si>
  <si>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</si>
  <si>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</si>
  <si>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</si>
  <si>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</si>
  <si>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</si>
  <si>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</si>
  <si>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</si>
  <si>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</si>
  <si>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</si>
  <si>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</si>
  <si>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</si>
  <si>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</si>
  <si>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</si>
  <si>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</si>
  <si>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</si>
  <si>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</si>
  <si>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</si>
  <si>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</si>
  <si>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</si>
  <si>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</si>
  <si>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</si>
  <si>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</si>
  <si>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</si>
  <si>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</si>
  <si>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</si>
  <si>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</si>
  <si>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</si>
  <si>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</si>
  <si>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</si>
  <si>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</si>
  <si>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</si>
  <si>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</si>
  <si>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</si>
  <si>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</si>
  <si>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</si>
  <si>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</si>
  <si>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</si>
  <si>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</si>
  <si>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</si>
  <si>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</si>
  <si>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</si>
  <si>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</si>
  <si>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</si>
  <si>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</si>
  <si>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</si>
  <si>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</si>
  <si>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</si>
  <si>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</si>
  <si>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</si>
  <si>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</si>
  <si>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</si>
  <si>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</si>
  <si>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</si>
  <si>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</si>
  <si>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</si>
  <si>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</si>
  <si>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</si>
  <si>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</si>
  <si>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</si>
  <si>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</si>
  <si>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</si>
  <si>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</si>
  <si>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</si>
  <si>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</si>
  <si>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</si>
  <si>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</si>
  <si>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</si>
  <si>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</si>
  <si>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</si>
  <si>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</si>
  <si>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</si>
  <si>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</si>
  <si>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</si>
  <si>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</si>
  <si>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</si>
  <si>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</si>
  <si>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</si>
  <si>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</si>
  <si>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</si>
  <si>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</si>
  <si>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</si>
  <si>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</si>
  <si>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</si>
  <si>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</si>
  <si>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</si>
  <si>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</si>
  <si>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</si>
  <si>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</si>
  <si>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</si>
  <si>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</si>
  <si>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</si>
  <si>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</si>
  <si>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</si>
  <si>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</si>
  <si>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</si>
  <si>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</si>
  <si>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</si>
  <si>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</si>
  <si>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</si>
  <si>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</si>
  <si>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</si>
  <si>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</si>
  <si>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</si>
  <si>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</si>
  <si>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</si>
  <si>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</si>
  <si>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</si>
  <si>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</si>
  <si>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</si>
  <si>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</si>
  <si>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</si>
  <si>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</si>
  <si>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</si>
  <si>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</si>
  <si>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</si>
  <si>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</si>
  <si>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</si>
  <si>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</si>
  <si>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</si>
  <si>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</si>
  <si>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</si>
  <si>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</si>
  <si>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</si>
  <si>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</si>
  <si>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</si>
  <si>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</si>
  <si>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</si>
  <si>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</si>
  <si>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</si>
  <si>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</si>
  <si>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</si>
  <si>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</si>
  <si>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</si>
  <si>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</si>
  <si>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</si>
  <si>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</si>
  <si>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</si>
  <si>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</si>
  <si>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</si>
  <si>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 xml:space="preserve">MC1 08:28, licenciado 10:38, intervalo 13:07 ate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</si>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</sst>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E26" activePane="topRight" state="frozen"/>
      <selection pane="topRight" activeCell="BJ46" sqref="BJ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38"/>
      <c r="AN3" s="239"/>
      <c r="AO3" s="217"/>
      <c r="AP3" s="217"/>
      <c r="AQ3" s="218"/>
      <c r="AR3" s="63"/>
      <c r="AS3" s="210" t="s">
        <v>745</v>
      </c>
      <c r="AT3" s="211"/>
      <c r="AU3" s="210" t="s">
        <v>746</v>
      </c>
      <c r="AV3" s="211"/>
      <c r="AW3" s="210" t="s">
        <v>747</v>
      </c>
      <c r="AX3" s="211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 t="str">
        <f>IF(D8="","*",IFERROR(IF(ISODD(COUNT(AS8:AX1015)),"ERRO",SUM((AT8-AS8),(AV8-AU8),(AX8-AW8))),"ERRO"))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 t="str">
        <f>IF(D9="","*",IFERROR(IF(ISODD(COUNT(AS9:AX1016)),"ERRO",SUM((AT9-AS9),(AV9-AU9),(AX9-AW9))),"ERRO"))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 t="str">
        <f>IF(D10="","*",IFERROR(IF(ISODD(COUNT(AS10:AX1017)),"ERRO",SUM((AT10-AS10),(AV10-AU10),(AX10-AW10))),"ERRO"))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 t="str">
        <f>IF(D11="","*",IFERROR(IF(ISODD(COUNT(AS11:AX1018)),"ERRO",SUM((AT11-AS11),(AV11-AU11),(AX11-AW11))),"ERRO"))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 t="str">
        <f>IF(D12="","*",IFERROR(IF(ISODD(COUNT(AS12:AX1019)),"ERRO",SUM((AT12-AS12),(AV12-AU12),(AX12-AW12))),"ERRO"))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 t="str">
        <f>IF(D13="","*",IFERROR(IF(ISODD(COUNT(AS13:AX1020)),"ERRO",SUM((AT13-AS13),(AV13-AU13),(AX13-AW13))),"ERRO"))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 t="str">
        <f>IF(D16="","*",IFERROR(IF(ISODD(COUNT(AS16:AX1023)),"ERRO",SUM((AT16-AS16),(AV16-AU16),(AX16-AW16))),"ERRO"))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 t="str">
        <f>IF(D17="","*",IFERROR(IF(ISODD(COUNT(AS17:AX1024)),"ERRO",SUM((AT17-AS17),(AV17-AU17),(AX17-AW17))),"ERRO"))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 t="str">
        <f>IF(D18="","*",IFERROR(IF(ISODD(COUNT(AS18:AX1025)),"ERRO",SUM((AT18-AS18),(AV18-AU18),(AX18-AW18))),"ERRO"))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 t="str">
        <f>IF(D19="","*",IFERROR(IF(ISODD(COUNT(AS19:AX1026)),"ERRO",SUM((AT19-AS19),(AV19-AU19),(AX19-AW19))),"ERRO"))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 t="str">
        <f>IF(D20="","*",IFERROR(IF(ISODD(COUNT(AS20:AX1027)),"ERRO",SUM((AT20-AS20),(AV20-AU20),(AX20-AW20))),"ERRO"))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8" t="str">
        <f t="shared" si="5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56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 t="str">
        <f>IF(D21="","*",IFERROR(IF(ISODD(COUNT(AS21:AX1028)),"ERRO",SUM((AT21-AS21),(AV21-AU21),(AX21-AW21))),"ERRO"))</f>
        <v>ERRO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1.06</v>
      </c>
      <c r="BT21" s="8" t="str">
        <f t="shared" si="5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56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 t="str">
        <f>IF(D22="","*",IFERROR(IF(ISODD(COUNT(AS22:AX1029)),"ERRO",SUM((AT22-AS22),(AV22-AU22),(AX22-AW22))),"ERRO"))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 t="str">
        <f>IF(D23="","*",IFERROR(IF(ISODD(COUNT(AS23:AX1029)),"ERRO",SUM((AT23-AS23),(AV23-AU23),(AX23-AW23))),"ERRO"))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 t="str">
        <f>IF(D24="","*",IFERROR(IF(ISODD(COUNT(AS24:AX1030)),"ERRO",SUM((AT24-AS24),(AV24-AU24),(AX24-AW24))),"ERRO"))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 t="str">
        <f>IF(D25="","*",IFERROR(IF(ISODD(COUNT(AS25:AX1031)),"ERRO",SUM((AT25-AS25),(AV25-AU25),(AX25-AW25))),"ERRO"))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 t="str">
        <f>IF(D26="","*",IFERROR(IF(ISODD(COUNT(AS26:AX1032)),"ERRO",SUM((AT26-AS26),(AV26-AU26),(AX26-AW26))),"ERRO"))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 t="str">
        <f>IF(D27="","*",IFERROR(IF(ISODD(COUNT(AS27:AX1033)),"ERRO",SUM((AT27-AS27),(AV27-AU27),(AX27-AW27))),"ERRO"))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 t="str">
        <f>IF(D28="","*",IFERROR(IF(ISODD(COUNT(AS28:AX1034)),"ERRO",SUM((AT28-AS28),(AV28-AU28),(AX28-AW28))),"ERRO"))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 t="str">
        <f>IF(D29="","*",IFERROR(IF(ISODD(COUNT(AS29:AX1035)),"ERRO",SUM((AT29-AS29),(AV29-AU29),(AX29-AW29))),"ERRO"))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 t="str">
        <f>IF(D32="","*",IFERROR(IF(ISODD(COUNT(AS32:AX1038)),"ERRO",SUM((AT32-AS32),(AV32-AU32),(AX32-AW32))),"ERRO"))</f>
        <v>ERRO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0</v>
      </c>
      <c r="BT32" s="8" t="str">
        <f t="shared" si="5"/>
        <v>CCOEscalaEquipagem</v>
      </c>
    </row>
    <row r="33" spans="1:72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56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 t="str">
        <f>IF(D33="","*",IFERROR(IF(ISODD(COUNT(AS33:AX1040)),"ERRO",SUM((AT33-AS33),(AV33-AU33),(AX33-AW33))),"ERRO"))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 t="str">
        <f>IF(D34="","*",IFERROR(IF(ISODD(COUNT(AS34:AX1039)),"ERRO",SUM((AT34-AS34),(AV34-AU34),(AX34-AW34))),"ERRO"))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56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 t="str">
        <f>IF(D35="","*",IFERROR(IF(ISODD(COUNT(AS35:AX1041)),"ERRO",SUM((AT35-AS35),(AV35-AU35),(AX35-AW35))),"ERRO"))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 t="str">
        <f>IF(D36="","*",IFERROR(IF(ISODD(COUNT(AS36:AX1041)),"ERRO",SUM((AT36-AS36),(AV36-AU36),(AX36-AW36))),"ERRO"))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56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0.55138888888888893</v>
      </c>
      <c r="AU37" s="139"/>
      <c r="AV37" s="139"/>
      <c r="AW37" s="14"/>
      <c r="AX37" s="14"/>
      <c r="AY37" s="206" t="str">
        <f>IF(D37="","*",IFERROR(IF(ISODD(COUNT(AS37:AX1042)),"ERRO",SUM((AT37-AS37),(AV37-AU37),(AX37-AW37))),"ERRO"))</f>
        <v>ERRO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/>
      <c r="BN37" s="133"/>
      <c r="BO37" s="133"/>
      <c r="BP37" s="207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0</v>
      </c>
      <c r="BT37" s="8" t="str">
        <f t="shared" si="5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 t="str">
        <f>IF(D38="","*",IFERROR(IF(ISODD(COUNT(AS38:AX1041)),"ERRO",SUM((AT38-AS38),(AV38-AU38),(AX38-AW38))),"ERRO"))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929</v>
      </c>
      <c r="BK38" s="17" t="s">
        <v>929</v>
      </c>
      <c r="BL38" s="16"/>
      <c r="BM38" s="133" t="s">
        <v>833</v>
      </c>
      <c r="BN38" s="133" t="s">
        <v>873</v>
      </c>
      <c r="BO38" s="133" t="s">
        <v>930</v>
      </c>
      <c r="BP38" s="17" t="s">
        <v>929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931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 t="str">
        <f>IF(D39="","*",IFERROR(IF(ISODD(COUNT(AS39:AX1046)),"ERRO",SUM((AT39-AS39),(AV39-AU39),(AX39-AW39))),"ERRO"))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932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 t="str">
        <f>IF(D40="","*",IFERROR(IF(ISODD(COUNT(AS40:AX1042)),"ERRO",SUM((AT40-AS40),(AV40-AU40),(AX40-AW40))),"ERRO"))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56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 t="str">
        <f>IF(D41="","*",IFERROR(IF(ISODD(COUNT(AS41:AX1044)),"ERRO",SUM((AT41-AS41),(AV41-AU41),(AX41-AW41))),"ERRO"))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935</v>
      </c>
      <c r="BK41" s="17" t="s">
        <v>935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 t="str">
        <f>IF(D42="","*",IFERROR(IF(ISODD(COUNT(AS42:AX1044)),"ERRO",SUM((AT42-AS42),(AV42-AU42),(AX42-AW42))),"ERRO"))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 t="str">
        <f>IF(D43="","*",IFERROR(IF(ISODD(COUNT(AS43:AX1044)),"ERRO",SUM((AT43-AS43),(AV43-AU43),(AX43-AW43))),"ERRO"))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 t="str">
        <f>IF(D44="","*",IFERROR(IF(ISODD(COUNT(AS44:AX1043)),"ERRO",SUM((AT44-AS44),(AV44-AU44),(AX44-AW44))),"ERRO"))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 t="str">
        <f>IF(D45="","*",IFERROR(IF(ISODD(COUNT(AS45:AX1044)),"ERRO",SUM((AT45-AS45),(AV45-AU45),(AX45-AW45))),"ERRO"))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925</v>
      </c>
      <c r="BP45" s="17" t="s">
        <v>942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8" t="str">
        <f t="shared" si="5"/>
        <v>CCOCirculaçãoIntervaloOportunidade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/>
      <c r="AU46" s="139"/>
      <c r="AV46" s="139"/>
      <c r="AW46" s="14"/>
      <c r="AX46" s="14"/>
      <c r="AY46" s="186" t="str">
        <f>IF(D46="","*",IFERROR(IF(ISODD(COUNT(AS46:AX1045)),"ERRO",SUM((AT46-AS46),(AV46-AU46),(AX46-AW46))),"ERRO"))</f>
        <v>ERRO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943</v>
      </c>
      <c r="BK46" s="18"/>
      <c r="BL46" s="16"/>
      <c r="BM46" s="133"/>
      <c r="BN46" s="133"/>
      <c r="BO46" s="133"/>
      <c r="BP46" s="18"/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8" t="str">
        <f t="shared" si="5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944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945</v>
      </c>
      <c r="N51" s="130" t="s">
        <v>946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>
      <c r="A55" s="25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58"/>
      <c r="F55" s="259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260">
        <v>73</v>
      </c>
      <c r="K55" s="260">
        <v>131</v>
      </c>
      <c r="L55" s="108" t="s">
        <v>384</v>
      </c>
      <c r="M55" s="130" t="s">
        <v>947</v>
      </c>
      <c r="N55" s="130" t="s">
        <v>948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26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26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949</v>
      </c>
      <c r="W55" s="108" t="s">
        <v>950</v>
      </c>
      <c r="X55" s="107" t="s">
        <v>825</v>
      </c>
      <c r="Y55" s="132"/>
      <c r="Z55" s="107"/>
      <c r="AA55" s="198" t="s">
        <v>951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262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263">
        <f>IF(BS_CONTROLE[[#This Row],[SUB]]=0, "-", BS_CONTROLE[[#This Row],[SUB]])</f>
        <v>73</v>
      </c>
      <c r="AP55" s="108">
        <f>BS_CONTROLE[[#This Row],[KM - Inicio]]</f>
        <v>131</v>
      </c>
      <c r="AQ55" s="263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26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26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952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953</v>
      </c>
      <c r="W58" s="108" t="s">
        <v>954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955</v>
      </c>
      <c r="N59" s="130" t="s">
        <v>956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934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Y52:Z52 Z51 Y57:Z62 Y64:Z1013">
    <cfRule type="cellIs" dxfId="228" priority="54036" operator="equal">
      <formula>"OPORTUNIDADE"</formula>
    </cfRule>
  </conditionalFormatting>
  <conditionalFormatting sqref="Y6:Z7 Y14:Z15 Y20:Z28 Z16 Y30:Z31 Z34:Z35 Z40:Z45 Y47:Z48 Y52:Z52 Z51 Y57:Z62 Y64:Z1013">
    <cfRule type="cellIs" dxfId="227" priority="11622" operator="equal">
      <formula>"NÃO"</formula>
    </cfRule>
    <cfRule type="cellIs" dxfId="226" priority="11623" operator="equal">
      <formula>"SIM"</formula>
    </cfRule>
  </conditionalFormatting>
  <conditionalFormatting sqref="AZ6:AZ1013">
    <cfRule type="expression" dxfId="225" priority="54078">
      <formula>#REF!=1</formula>
    </cfRule>
  </conditionalFormatting>
  <conditionalFormatting sqref="U6:U1013 AY6:AY1013 BE6:BE1013">
    <cfRule type="cellIs" dxfId="224" priority="54062" operator="equal">
      <formula>"ERRO"</formula>
    </cfRule>
  </conditionalFormatting>
  <conditionalFormatting sqref="BQ6:BQ1013">
    <cfRule type="cellIs" dxfId="223" priority="54057" operator="equal">
      <formula>"Produção e Intervalo"</formula>
    </cfRule>
    <cfRule type="cellIs" dxfId="222" priority="54058" operator="equal">
      <formula>"Aderente"</formula>
    </cfRule>
    <cfRule type="cellIs" dxfId="221" priority="54059" operator="equal">
      <formula>"Intervalo"</formula>
    </cfRule>
    <cfRule type="cellIs" dxfId="220" priority="54060" operator="equal">
      <formula>"Produção"</formula>
    </cfRule>
    <cfRule type="cellIs" dxfId="219" priority="54061" operator="equal">
      <formula>"ERRO"</formula>
    </cfRule>
  </conditionalFormatting>
  <conditionalFormatting sqref="BR6:BS1013">
    <cfRule type="cellIs" dxfId="218" priority="54039" operator="equal">
      <formula>"*"</formula>
    </cfRule>
    <cfRule type="cellIs" dxfId="217" priority="54040" operator="greaterThanOrEqual">
      <formula>1</formula>
    </cfRule>
    <cfRule type="cellIs" dxfId="216" priority="54041" operator="lessThan">
      <formula>1</formula>
    </cfRule>
  </conditionalFormatting>
  <conditionalFormatting sqref="Y8:Z13">
    <cfRule type="cellIs" dxfId="215" priority="165" operator="equal">
      <formula>"OPORTUNIDADE"</formula>
    </cfRule>
  </conditionalFormatting>
  <conditionalFormatting sqref="Y8:Z13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17:Z18">
    <cfRule type="cellIs" dxfId="212" priority="162" operator="equal">
      <formula>"OPORTUNIDADE"</formula>
    </cfRule>
  </conditionalFormatting>
  <conditionalFormatting sqref="Y17:Z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BJ8:BJ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48" operator="equal">
      <formula>"OPORTUNIDADE"</formula>
    </cfRule>
  </conditionalFormatting>
  <conditionalFormatting sqref="Y19:Z19">
    <cfRule type="cellIs" dxfId="208" priority="146" operator="equal">
      <formula>"NÃO"</formula>
    </cfRule>
    <cfRule type="cellIs" dxfId="207" priority="147" operator="equal">
      <formula>"SIM"</formula>
    </cfRule>
  </conditionalFormatting>
  <conditionalFormatting sqref="Z29">
    <cfRule type="cellIs" dxfId="206" priority="145" operator="equal">
      <formula>"OPORTUNIDADE"</formula>
    </cfRule>
  </conditionalFormatting>
  <conditionalFormatting sqref="Z29">
    <cfRule type="cellIs" dxfId="205" priority="143" operator="equal">
      <formula>"NÃO"</formula>
    </cfRule>
    <cfRule type="cellIs" dxfId="204" priority="144" operator="equal">
      <formula>"SIM"</formula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36" operator="equal">
      <formula>"OPORTUNIDADE"</formula>
    </cfRule>
  </conditionalFormatting>
  <conditionalFormatting sqref="Y16">
    <cfRule type="cellIs" dxfId="202" priority="134" operator="equal">
      <formula>"NÃO"</formula>
    </cfRule>
    <cfRule type="cellIs" dxfId="201" priority="135" operator="equal">
      <formula>"SIM"</formula>
    </cfRule>
  </conditionalFormatting>
  <conditionalFormatting sqref="BK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19" operator="equal">
      <formula>"OPORTUNIDADE"</formula>
    </cfRule>
  </conditionalFormatting>
  <conditionalFormatting sqref="Z32:Z33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32:Y33">
    <cfRule type="cellIs" dxfId="197" priority="116" operator="equal">
      <formula>"OPORTUNIDADE"</formula>
    </cfRule>
  </conditionalFormatting>
  <conditionalFormatting sqref="Y32:Y33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BK2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07" operator="equal">
      <formula>"OPORTUNIDADE"</formula>
    </cfRule>
  </conditionalFormatting>
  <conditionalFormatting sqref="Y40:Y46 Y34:Y38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BK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96" operator="equal">
      <formula>"OPORTUNIDADE"</formula>
    </cfRule>
  </conditionalFormatting>
  <conditionalFormatting sqref="Z36:Z37">
    <cfRule type="cellIs" dxfId="190" priority="94" operator="equal">
      <formula>"NÃO"</formula>
    </cfRule>
    <cfRule type="cellIs" dxfId="189" priority="95" operator="equal">
      <formula>"SIM"</formula>
    </cfRule>
  </conditionalFormatting>
  <conditionalFormatting sqref="Z38:Z39">
    <cfRule type="cellIs" dxfId="188" priority="93" operator="equal">
      <formula>"OPORTUNIDADE"</formula>
    </cfRule>
  </conditionalFormatting>
  <conditionalFormatting sqref="Z38:Z39">
    <cfRule type="cellIs" dxfId="187" priority="91" operator="equal">
      <formula>"NÃO"</formula>
    </cfRule>
    <cfRule type="cellIs" dxfId="186" priority="92" operator="equal">
      <formula>"SIM"</formula>
    </cfRule>
  </conditionalFormatting>
  <conditionalFormatting sqref="Z46">
    <cfRule type="cellIs" dxfId="185" priority="90" operator="equal">
      <formula>"OPORTUNIDADE"</formula>
    </cfRule>
  </conditionalFormatting>
  <conditionalFormatting sqref="Z46">
    <cfRule type="cellIs" dxfId="184" priority="88" operator="equal">
      <formula>"NÃO"</formula>
    </cfRule>
    <cfRule type="cellIs" dxfId="183" priority="89" operator="equal">
      <formula>"SIM"</formula>
    </cfRule>
  </conditionalFormatting>
  <conditionalFormatting sqref="BP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0">
      <iconSet showValue="0">
        <cfvo type="percent" val="0"/>
        <cfvo type="num" val="1"/>
        <cfvo type="num" val="1" gte="0"/>
      </iconSet>
    </cfRule>
    <cfRule type="iconSet" priority="60891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4">
      <iconSet showValue="0">
        <cfvo type="percent" val="0"/>
        <cfvo type="num" val="1"/>
        <cfvo type="num" val="1" gte="0"/>
      </iconSet>
    </cfRule>
  </conditionalFormatting>
  <conditionalFormatting sqref="BJ6:BJ7 BJ14:BJ19 BJ22:BJ39 BJ41:BJ1013"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6:BP1013 BP33:BP34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K6:BK7 BK14:BK15 BK30:BK31 BK46:BK1013 BK33">
    <cfRule type="iconSet" priority="609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78" operator="equal">
      <formula>"OPORTUNIDADE"</formula>
    </cfRule>
  </conditionalFormatting>
  <conditionalFormatting sqref="Y2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39">
    <cfRule type="cellIs" dxfId="179" priority="75" operator="equal">
      <formula>"OPORTUNIDADE"</formula>
    </cfRule>
  </conditionalFormatting>
  <conditionalFormatting sqref="Y3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BK3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5" operator="equal">
      <formula>"OPORTUNIDADE"</formula>
    </cfRule>
  </conditionalFormatting>
  <conditionalFormatting sqref="Z49:Z50">
    <cfRule type="cellIs" dxfId="175" priority="63" operator="equal">
      <formula>"NÃO"</formula>
    </cfRule>
    <cfRule type="cellIs" dxfId="174" priority="64" operator="equal">
      <formula>"SIM"</formula>
    </cfRule>
  </conditionalFormatting>
  <conditionalFormatting sqref="Y49:Y51">
    <cfRule type="cellIs" dxfId="173" priority="59" operator="equal">
      <formula>"OPORTUNIDADE"</formula>
    </cfRule>
  </conditionalFormatting>
  <conditionalFormatting sqref="Y49:Y51">
    <cfRule type="cellIs" dxfId="172" priority="57" operator="equal">
      <formula>"NÃO"</formula>
    </cfRule>
    <cfRule type="cellIs" dxfId="171" priority="58" operator="equal">
      <formula>"SIM"</formula>
    </cfRule>
  </conditionalFormatting>
  <conditionalFormatting sqref="BK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36" operator="equal">
      <formula>"OPORTUNIDADE"</formula>
    </cfRule>
  </conditionalFormatting>
  <conditionalFormatting sqref="Z53">
    <cfRule type="cellIs" dxfId="169" priority="34" operator="equal">
      <formula>"NÃO"</formula>
    </cfRule>
    <cfRule type="cellIs" dxfId="168" priority="35" operator="equal">
      <formula>"SIM"</formula>
    </cfRule>
  </conditionalFormatting>
  <conditionalFormatting sqref="Y53:Y56">
    <cfRule type="cellIs" dxfId="167" priority="33" operator="equal">
      <formula>"OPORTUNIDADE"</formula>
    </cfRule>
  </conditionalFormatting>
  <conditionalFormatting sqref="Y53:Y56">
    <cfRule type="cellIs" dxfId="166" priority="31" operator="equal">
      <formula>"NÃO"</formula>
    </cfRule>
    <cfRule type="cellIs" dxfId="165" priority="32" operator="equal">
      <formula>"SIM"</formula>
    </cfRule>
  </conditionalFormatting>
  <conditionalFormatting sqref="BK3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4" operator="equal">
      <formula>"OPORTUNIDADE"</formula>
    </cfRule>
  </conditionalFormatting>
  <conditionalFormatting sqref="Z54:Z55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56">
    <cfRule type="cellIs" dxfId="161" priority="18" operator="equal">
      <formula>"OPORTUNIDADE"</formula>
    </cfRule>
  </conditionalFormatting>
  <conditionalFormatting sqref="Z5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Z63">
    <cfRule type="cellIs" dxfId="158" priority="9" operator="equal">
      <formula>"OPORTUNIDADE"</formula>
    </cfRule>
  </conditionalFormatting>
  <conditionalFormatting sqref="Z63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Y63">
    <cfRule type="cellIs" dxfId="155" priority="6" operator="equal">
      <formula>"OPORTUNIDADE"</formula>
    </cfRule>
  </conditionalFormatting>
  <conditionalFormatting sqref="Y63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957</v>
      </c>
      <c r="C3" s="208" t="s">
        <v>958</v>
      </c>
      <c r="D3" s="208" t="s">
        <v>959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960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961</v>
      </c>
      <c r="C4" s="166" t="s">
        <v>962</v>
      </c>
      <c r="D4" s="166" t="s">
        <v>963</v>
      </c>
      <c r="E4" s="166" t="s">
        <v>964</v>
      </c>
      <c r="F4" s="166" t="s">
        <v>4</v>
      </c>
      <c r="G4" s="166" t="s">
        <v>965</v>
      </c>
    </row>
    <row r="5" spans="2:7">
      <c r="B5" s="167" t="s">
        <v>966</v>
      </c>
      <c r="C5" s="167">
        <v>257068</v>
      </c>
      <c r="D5" s="167" t="s">
        <v>967</v>
      </c>
      <c r="E5" s="167" t="s">
        <v>968</v>
      </c>
      <c r="F5" s="167" t="s">
        <v>968</v>
      </c>
      <c r="G5" s="168">
        <v>46296</v>
      </c>
    </row>
    <row r="6" spans="2:7">
      <c r="B6" s="167" t="s">
        <v>969</v>
      </c>
      <c r="C6" s="167" t="s">
        <v>384</v>
      </c>
      <c r="D6" s="167" t="s">
        <v>384</v>
      </c>
      <c r="E6" s="167" t="s">
        <v>384</v>
      </c>
      <c r="F6" s="167" t="s">
        <v>970</v>
      </c>
      <c r="G6" s="168" t="s">
        <v>384</v>
      </c>
    </row>
    <row r="7" spans="2:7">
      <c r="B7" s="167" t="s">
        <v>971</v>
      </c>
      <c r="C7" s="167">
        <v>257472</v>
      </c>
      <c r="D7" s="167" t="s">
        <v>972</v>
      </c>
      <c r="E7" s="167" t="s">
        <v>973</v>
      </c>
      <c r="F7" s="167" t="s">
        <v>973</v>
      </c>
      <c r="G7" s="168">
        <v>45992</v>
      </c>
    </row>
    <row r="8" spans="2:7">
      <c r="B8" s="167" t="s">
        <v>974</v>
      </c>
      <c r="C8" s="167">
        <v>260307</v>
      </c>
      <c r="D8" s="167" t="s">
        <v>975</v>
      </c>
      <c r="E8" s="167" t="s">
        <v>976</v>
      </c>
      <c r="F8" s="167" t="s">
        <v>973</v>
      </c>
      <c r="G8" s="168">
        <v>46082</v>
      </c>
    </row>
    <row r="9" spans="2:7">
      <c r="B9" s="167" t="s">
        <v>977</v>
      </c>
      <c r="C9" s="167">
        <v>333033</v>
      </c>
      <c r="D9" s="167" t="s">
        <v>978</v>
      </c>
      <c r="E9" s="167" t="s">
        <v>970</v>
      </c>
      <c r="F9" s="167" t="s">
        <v>979</v>
      </c>
      <c r="G9" s="167" t="s">
        <v>384</v>
      </c>
    </row>
    <row r="10" spans="2:7">
      <c r="B10" s="167" t="s">
        <v>980</v>
      </c>
      <c r="C10" s="167"/>
      <c r="D10" s="167"/>
      <c r="E10" s="167" t="s">
        <v>970</v>
      </c>
      <c r="F10" s="167" t="s">
        <v>979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981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982</v>
      </c>
      <c r="E3" s="169" t="s">
        <v>983</v>
      </c>
      <c r="F3" s="169" t="s">
        <v>984</v>
      </c>
      <c r="G3" s="169" t="s">
        <v>985</v>
      </c>
      <c r="H3" s="169" t="s">
        <v>986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987</v>
      </c>
      <c r="C1" s="25" t="s">
        <v>831</v>
      </c>
      <c r="E1" s="25" t="s">
        <v>988</v>
      </c>
      <c r="G1" s="25" t="s">
        <v>989</v>
      </c>
      <c r="H1" s="27"/>
      <c r="I1" s="25" t="s">
        <v>990</v>
      </c>
      <c r="J1" s="27"/>
      <c r="K1" s="25" t="s">
        <v>991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992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993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994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995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996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997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998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1000</v>
      </c>
      <c r="B13" s="4" t="s">
        <v>1001</v>
      </c>
      <c r="C13" s="4" t="s">
        <v>1002</v>
      </c>
      <c r="D13" s="4" t="s">
        <v>1003</v>
      </c>
      <c r="E13" s="4" t="s">
        <v>1004</v>
      </c>
      <c r="F13" s="4" t="s">
        <v>1005</v>
      </c>
      <c r="G13" s="4" t="s">
        <v>1006</v>
      </c>
      <c r="H13" s="4" t="s">
        <v>833</v>
      </c>
      <c r="I13" s="4" t="s">
        <v>1007</v>
      </c>
      <c r="J13" s="4" t="s">
        <v>910</v>
      </c>
      <c r="K13" s="4" t="s">
        <v>854</v>
      </c>
      <c r="L13" s="4" t="s">
        <v>878</v>
      </c>
      <c r="M13" s="4" t="s">
        <v>1008</v>
      </c>
      <c r="N13" s="4" t="s">
        <v>1009</v>
      </c>
      <c r="O13" s="4" t="s">
        <v>1010</v>
      </c>
      <c r="P13" s="4" t="s">
        <v>827</v>
      </c>
      <c r="Q13" s="4" t="s">
        <v>1011</v>
      </c>
      <c r="R13" s="4" t="s">
        <v>1012</v>
      </c>
      <c r="S13" s="4" t="s">
        <v>1013</v>
      </c>
      <c r="T13" s="4" t="s">
        <v>1014</v>
      </c>
      <c r="U13" s="4" t="s">
        <v>1015</v>
      </c>
      <c r="V13" s="32" t="s">
        <v>1016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1017</v>
      </c>
      <c r="B14" s="34" t="s">
        <v>1018</v>
      </c>
      <c r="C14" s="34" t="s">
        <v>1019</v>
      </c>
      <c r="D14" s="34" t="s">
        <v>1020</v>
      </c>
      <c r="E14" s="34" t="s">
        <v>1020</v>
      </c>
      <c r="F14" s="34" t="s">
        <v>1021</v>
      </c>
      <c r="G14" s="34" t="s">
        <v>1021</v>
      </c>
      <c r="H14" s="34" t="s">
        <v>834</v>
      </c>
      <c r="I14" s="34" t="s">
        <v>1022</v>
      </c>
      <c r="J14" s="34" t="s">
        <v>911</v>
      </c>
      <c r="K14" s="34" t="s">
        <v>1023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1024</v>
      </c>
      <c r="R14" s="34" t="s">
        <v>1025</v>
      </c>
      <c r="S14" s="34" t="s">
        <v>1020</v>
      </c>
      <c r="T14" s="34" t="s">
        <v>1020</v>
      </c>
      <c r="U14" s="34" t="s">
        <v>1015</v>
      </c>
      <c r="V14" s="35" t="s">
        <v>1016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1026</v>
      </c>
      <c r="B15" s="34" t="s">
        <v>1027</v>
      </c>
      <c r="C15" s="34" t="str">
        <f>""</f>
        <v/>
      </c>
      <c r="D15" s="34"/>
      <c r="E15" s="34"/>
      <c r="F15" s="34"/>
      <c r="G15" s="34" t="s">
        <v>1028</v>
      </c>
      <c r="H15" s="34" t="s">
        <v>873</v>
      </c>
      <c r="I15" s="34" t="s">
        <v>1029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1030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1032</v>
      </c>
      <c r="L16" s="34"/>
      <c r="M16" s="34"/>
      <c r="N16" s="34"/>
      <c r="O16" s="34"/>
      <c r="P16" s="34"/>
      <c r="Q16" s="34"/>
      <c r="R16" s="34" t="s">
        <v>1033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1034</v>
      </c>
      <c r="B28" s="30" t="s">
        <v>1035</v>
      </c>
      <c r="C28" s="30" t="s">
        <v>1036</v>
      </c>
      <c r="D28" s="30" t="s">
        <v>1037</v>
      </c>
      <c r="E28" s="30" t="s">
        <v>1038</v>
      </c>
      <c r="F28" s="30" t="s">
        <v>1039</v>
      </c>
      <c r="G28" s="30" t="s">
        <v>1040</v>
      </c>
      <c r="H28" s="30" t="s">
        <v>1041</v>
      </c>
      <c r="I28" s="30" t="s">
        <v>1042</v>
      </c>
      <c r="J28" s="30" t="s">
        <v>1043</v>
      </c>
      <c r="K28" s="30" t="s">
        <v>1044</v>
      </c>
      <c r="L28" s="30" t="s">
        <v>1045</v>
      </c>
      <c r="M28" s="30" t="s">
        <v>1046</v>
      </c>
      <c r="N28" s="30" t="s">
        <v>1047</v>
      </c>
      <c r="O28" s="30" t="s">
        <v>1048</v>
      </c>
      <c r="P28" s="30" t="s">
        <v>1049</v>
      </c>
      <c r="Q28" s="30" t="s">
        <v>1050</v>
      </c>
      <c r="R28" s="30" t="s">
        <v>1051</v>
      </c>
      <c r="S28" s="30" t="s">
        <v>1052</v>
      </c>
      <c r="T28" s="30" t="s">
        <v>1053</v>
      </c>
      <c r="U28" s="30" t="s">
        <v>1054</v>
      </c>
      <c r="V28" s="30" t="s">
        <v>1055</v>
      </c>
      <c r="W28" s="30" t="s">
        <v>1056</v>
      </c>
      <c r="X28" s="30" t="s">
        <v>1057</v>
      </c>
      <c r="Y28" s="30" t="s">
        <v>1058</v>
      </c>
      <c r="Z28" s="30" t="s">
        <v>1059</v>
      </c>
      <c r="AA28" s="30" t="s">
        <v>1060</v>
      </c>
      <c r="AB28" s="30" t="s">
        <v>1061</v>
      </c>
      <c r="AC28" s="30" t="s">
        <v>1062</v>
      </c>
      <c r="AD28" s="30" t="s">
        <v>1063</v>
      </c>
      <c r="AE28" s="30" t="s">
        <v>1064</v>
      </c>
      <c r="AF28" s="30" t="s">
        <v>1065</v>
      </c>
      <c r="AG28" s="30" t="s">
        <v>1066</v>
      </c>
      <c r="AH28" s="30" t="s">
        <v>1067</v>
      </c>
      <c r="AI28" s="30" t="s">
        <v>1068</v>
      </c>
      <c r="AJ28" s="30" t="s">
        <v>1069</v>
      </c>
      <c r="AK28" s="30" t="s">
        <v>1070</v>
      </c>
      <c r="AL28" s="30" t="s">
        <v>1071</v>
      </c>
      <c r="AM28" s="30" t="s">
        <v>1072</v>
      </c>
      <c r="AN28" s="36" t="s">
        <v>1073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1074</v>
      </c>
      <c r="B29" s="34" t="s">
        <v>1075</v>
      </c>
      <c r="C29" s="34" t="s">
        <v>1076</v>
      </c>
      <c r="D29" s="34" t="s">
        <v>1021</v>
      </c>
      <c r="E29" s="34" t="s">
        <v>1027</v>
      </c>
      <c r="F29" s="34" t="s">
        <v>1077</v>
      </c>
      <c r="G29" s="34" t="s">
        <v>1078</v>
      </c>
      <c r="H29" s="34" t="s">
        <v>1079</v>
      </c>
      <c r="I29" s="34" t="s">
        <v>880</v>
      </c>
      <c r="J29" s="34" t="s">
        <v>1080</v>
      </c>
      <c r="K29" s="34" t="s">
        <v>1080</v>
      </c>
      <c r="L29" s="34" t="s">
        <v>1081</v>
      </c>
      <c r="M29" s="34" t="s">
        <v>930</v>
      </c>
      <c r="N29" s="34" t="s">
        <v>1082</v>
      </c>
      <c r="O29" s="34" t="s">
        <v>1083</v>
      </c>
      <c r="P29" s="34" t="s">
        <v>1084</v>
      </c>
      <c r="Q29" s="34" t="s">
        <v>1085</v>
      </c>
      <c r="R29" s="34" t="s">
        <v>1086</v>
      </c>
      <c r="S29" s="34" t="s">
        <v>1087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1089</v>
      </c>
      <c r="AD29" s="34" t="s">
        <v>1090</v>
      </c>
      <c r="AE29" s="34" t="s">
        <v>1091</v>
      </c>
      <c r="AF29" s="34" t="s">
        <v>1030</v>
      </c>
      <c r="AG29" s="34" t="s">
        <v>1033</v>
      </c>
      <c r="AH29" s="34" t="s">
        <v>1092</v>
      </c>
      <c r="AI29" s="34" t="s">
        <v>1093</v>
      </c>
      <c r="AJ29" s="34" t="s">
        <v>1080</v>
      </c>
      <c r="AK29" s="34" t="s">
        <v>1093</v>
      </c>
      <c r="AL29" s="34" t="s">
        <v>1080</v>
      </c>
      <c r="AM29" s="34" t="s">
        <v>1015</v>
      </c>
      <c r="AN29" s="35" t="s">
        <v>1016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1074</v>
      </c>
      <c r="B30" s="34"/>
      <c r="C30" s="34"/>
      <c r="D30" s="34" t="s">
        <v>1028</v>
      </c>
      <c r="E30" s="34"/>
      <c r="F30" s="34" t="s">
        <v>1094</v>
      </c>
      <c r="G30" s="34" t="s">
        <v>1095</v>
      </c>
      <c r="H30" s="34" t="s">
        <v>1096</v>
      </c>
      <c r="I30" s="34" t="s">
        <v>1097</v>
      </c>
      <c r="J30" s="34"/>
      <c r="K30" s="34"/>
      <c r="L30" s="34" t="s">
        <v>1098</v>
      </c>
      <c r="M30" s="34" t="s">
        <v>874</v>
      </c>
      <c r="N30" s="34" t="s">
        <v>880</v>
      </c>
      <c r="O30" s="34" t="s">
        <v>1099</v>
      </c>
      <c r="P30" s="34" t="s">
        <v>1100</v>
      </c>
      <c r="Q30" s="34" t="s">
        <v>856</v>
      </c>
      <c r="R30" s="34"/>
      <c r="S30" s="34" t="s">
        <v>1085</v>
      </c>
      <c r="T30" s="34" t="s">
        <v>1101</v>
      </c>
      <c r="U30" s="34" t="s">
        <v>880</v>
      </c>
      <c r="V30" s="34" t="s">
        <v>1101</v>
      </c>
      <c r="W30" s="34" t="s">
        <v>880</v>
      </c>
      <c r="X30" s="34" t="s">
        <v>1101</v>
      </c>
      <c r="Y30" s="34" t="s">
        <v>880</v>
      </c>
      <c r="Z30" s="34" t="s">
        <v>1101</v>
      </c>
      <c r="AA30" s="34" t="s">
        <v>880</v>
      </c>
      <c r="AB30" s="34"/>
      <c r="AC30" s="34"/>
      <c r="AD30" s="34"/>
      <c r="AE30" s="34" t="s">
        <v>1102</v>
      </c>
      <c r="AF30" s="34"/>
      <c r="AG30" s="34"/>
      <c r="AH30" s="34"/>
      <c r="AI30" s="34" t="s">
        <v>1103</v>
      </c>
      <c r="AJ30" s="34" t="s">
        <v>1104</v>
      </c>
      <c r="AK30" s="34" t="s">
        <v>1103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1105</v>
      </c>
      <c r="E31" s="34"/>
      <c r="F31" s="34"/>
      <c r="G31" s="34"/>
      <c r="H31" s="34"/>
      <c r="I31" s="34"/>
      <c r="J31" s="34"/>
      <c r="K31" s="34"/>
      <c r="L31" s="34" t="s">
        <v>1106</v>
      </c>
      <c r="M31" s="34" t="s">
        <v>1107</v>
      </c>
      <c r="N31" s="34" t="s">
        <v>923</v>
      </c>
      <c r="O31" s="34" t="s">
        <v>1108</v>
      </c>
      <c r="P31" s="34" t="s">
        <v>912</v>
      </c>
      <c r="Q31" s="34" t="s">
        <v>1109</v>
      </c>
      <c r="R31" s="34"/>
      <c r="S31" s="34" t="s">
        <v>856</v>
      </c>
      <c r="T31" s="34"/>
      <c r="U31" s="34" t="s">
        <v>1110</v>
      </c>
      <c r="V31" s="34"/>
      <c r="W31" s="34" t="s">
        <v>1110</v>
      </c>
      <c r="X31" s="34"/>
      <c r="Y31" s="34" t="s">
        <v>1110</v>
      </c>
      <c r="Z31" s="34"/>
      <c r="AA31" s="34" t="s">
        <v>1110</v>
      </c>
      <c r="AB31" s="34"/>
      <c r="AC31" s="34"/>
      <c r="AD31" s="34"/>
      <c r="AE31" s="34" t="s">
        <v>1111</v>
      </c>
      <c r="AF31" s="34"/>
      <c r="AG31" s="34"/>
      <c r="AH31" s="34"/>
      <c r="AI31" s="34" t="s">
        <v>1112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1114</v>
      </c>
      <c r="Q32" s="34" t="s">
        <v>1115</v>
      </c>
      <c r="R32" s="34"/>
      <c r="S32" s="34" t="s">
        <v>1109</v>
      </c>
      <c r="T32" s="34"/>
      <c r="U32" s="34" t="s">
        <v>1116</v>
      </c>
      <c r="V32" s="34"/>
      <c r="W32" s="34" t="s">
        <v>1116</v>
      </c>
      <c r="X32" s="34"/>
      <c r="Y32" s="34" t="s">
        <v>1116</v>
      </c>
      <c r="Z32" s="34"/>
      <c r="AA32" s="34" t="s">
        <v>1116</v>
      </c>
      <c r="AB32" s="34"/>
      <c r="AC32" s="34"/>
      <c r="AD32" s="34"/>
      <c r="AE32" s="34"/>
      <c r="AF32" s="34"/>
      <c r="AG32" s="34"/>
      <c r="AH32" s="34"/>
      <c r="AI32" s="34" t="s">
        <v>1106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1117</v>
      </c>
      <c r="E33" s="34"/>
      <c r="F33" s="34"/>
      <c r="G33" s="34"/>
      <c r="H33" s="34"/>
      <c r="I33" s="34"/>
      <c r="J33" s="34"/>
      <c r="K33" s="34"/>
      <c r="L33" s="34" t="s">
        <v>1118</v>
      </c>
      <c r="M33" s="34"/>
      <c r="N33" s="34"/>
      <c r="O33" s="34"/>
      <c r="P33" s="34"/>
      <c r="Q33" s="34" t="s">
        <v>925</v>
      </c>
      <c r="R33" s="34"/>
      <c r="S33" s="34" t="s">
        <v>1115</v>
      </c>
      <c r="T33" s="34"/>
      <c r="U33" s="34" t="s">
        <v>1119</v>
      </c>
      <c r="V33" s="34"/>
      <c r="W33" s="34" t="s">
        <v>1119</v>
      </c>
      <c r="X33" s="34"/>
      <c r="Y33" s="34" t="s">
        <v>1119</v>
      </c>
      <c r="Z33" s="34"/>
      <c r="AA33" s="34" t="s">
        <v>1119</v>
      </c>
      <c r="AB33" s="34"/>
      <c r="AC33" s="34"/>
      <c r="AD33" s="34"/>
      <c r="AE33" s="34"/>
      <c r="AF33" s="34"/>
      <c r="AG33" s="34"/>
      <c r="AH33" s="34"/>
      <c r="AI33" s="34" t="s">
        <v>1118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1120</v>
      </c>
      <c r="M34" s="34"/>
      <c r="N34" s="34"/>
      <c r="O34" s="34"/>
      <c r="P34" s="34"/>
      <c r="Q34" s="34" t="s">
        <v>1121</v>
      </c>
      <c r="R34" s="34"/>
      <c r="S34" s="34" t="s">
        <v>925</v>
      </c>
      <c r="T34" s="34"/>
      <c r="U34" s="34" t="s">
        <v>1122</v>
      </c>
      <c r="V34" s="34"/>
      <c r="W34" s="34" t="s">
        <v>1122</v>
      </c>
      <c r="X34" s="34"/>
      <c r="Y34" s="34" t="s">
        <v>1122</v>
      </c>
      <c r="Z34" s="34"/>
      <c r="AA34" s="34" t="s">
        <v>1122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1123</v>
      </c>
      <c r="M35" s="34"/>
      <c r="N35" s="34"/>
      <c r="O35" s="34"/>
      <c r="P35" s="34"/>
      <c r="Q35" s="34" t="s">
        <v>1124</v>
      </c>
      <c r="R35" s="34"/>
      <c r="S35" s="34" t="s">
        <v>1121</v>
      </c>
      <c r="T35" s="34"/>
      <c r="U35" s="34" t="s">
        <v>1125</v>
      </c>
      <c r="V35" s="34"/>
      <c r="W35" s="34" t="s">
        <v>1125</v>
      </c>
      <c r="X35" s="34"/>
      <c r="Y35" s="34" t="s">
        <v>1125</v>
      </c>
      <c r="Z35" s="34"/>
      <c r="AA35" s="34" t="s">
        <v>1125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1126</v>
      </c>
      <c r="R36" s="34"/>
      <c r="S36" s="34" t="s">
        <v>1124</v>
      </c>
      <c r="T36" s="34"/>
      <c r="U36" s="34" t="s">
        <v>1127</v>
      </c>
      <c r="V36" s="34"/>
      <c r="W36" s="34" t="s">
        <v>1127</v>
      </c>
      <c r="X36" s="34"/>
      <c r="Y36" s="34" t="s">
        <v>1127</v>
      </c>
      <c r="Z36" s="34"/>
      <c r="AA36" s="34" t="s">
        <v>1127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1128</v>
      </c>
      <c r="R37" s="34"/>
      <c r="S37" s="34" t="s">
        <v>1126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1129</v>
      </c>
      <c r="R38" s="34"/>
      <c r="S38" s="34" t="s">
        <v>1128</v>
      </c>
      <c r="T38" s="34"/>
      <c r="U38" s="34" t="s">
        <v>1130</v>
      </c>
      <c r="V38" s="34"/>
      <c r="W38" s="34" t="s">
        <v>1130</v>
      </c>
      <c r="X38" s="34"/>
      <c r="Y38" s="34" t="s">
        <v>1130</v>
      </c>
      <c r="Z38" s="34"/>
      <c r="AA38" s="34" t="s">
        <v>1130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1131</v>
      </c>
      <c r="R39" s="37"/>
      <c r="S39" s="37" t="s">
        <v>1129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1133</v>
      </c>
      <c r="V1" s="248"/>
      <c r="W1" s="248"/>
    </row>
    <row r="2" spans="1:23" ht="15" customHeight="1">
      <c r="A2" s="90" t="s">
        <v>1134</v>
      </c>
      <c r="B2" s="90" t="s">
        <v>1135</v>
      </c>
      <c r="C2" s="90" t="s">
        <v>380</v>
      </c>
      <c r="D2" s="91" t="s">
        <v>770</v>
      </c>
      <c r="E2" s="91" t="s">
        <v>4</v>
      </c>
      <c r="F2" s="91" t="s">
        <v>1136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1137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988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1138</v>
      </c>
      <c r="D5" s="250"/>
      <c r="E5" s="250"/>
      <c r="F5" s="250"/>
      <c r="G5" s="250"/>
      <c r="H5" s="250"/>
      <c r="I5" s="250"/>
      <c r="J5" s="251"/>
      <c r="K5" s="252" t="s">
        <v>1139</v>
      </c>
      <c r="L5" s="253"/>
      <c r="M5" s="253"/>
      <c r="N5" s="253"/>
      <c r="O5" s="254" t="s">
        <v>1140</v>
      </c>
      <c r="P5" s="255"/>
    </row>
    <row r="6" spans="1:16" s="77" customFormat="1" ht="15" customHeight="1">
      <c r="A6" s="69" t="s">
        <v>1136</v>
      </c>
      <c r="B6" s="78" t="s">
        <v>1135</v>
      </c>
      <c r="C6" s="79" t="s">
        <v>770</v>
      </c>
      <c r="D6" s="80" t="s">
        <v>771</v>
      </c>
      <c r="E6" s="79" t="s">
        <v>1141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1142</v>
      </c>
      <c r="M6" s="83" t="s">
        <v>402</v>
      </c>
      <c r="N6" s="84" t="s">
        <v>765</v>
      </c>
      <c r="O6" s="162" t="s">
        <v>808</v>
      </c>
      <c r="P6" s="136" t="s">
        <v>1143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1144</v>
      </c>
      <c r="C2" s="124" t="s">
        <v>755</v>
      </c>
      <c r="D2" s="79" t="s">
        <v>757</v>
      </c>
      <c r="E2" s="79" t="s">
        <v>1145</v>
      </c>
      <c r="F2" s="102" t="s">
        <v>1146</v>
      </c>
      <c r="G2" s="79" t="s">
        <v>1147</v>
      </c>
      <c r="H2" s="79" t="s">
        <v>1148</v>
      </c>
      <c r="I2" s="79" t="s">
        <v>1149</v>
      </c>
      <c r="J2" s="79" t="s">
        <v>1150</v>
      </c>
      <c r="K2" s="81" t="s">
        <v>1151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2026-03-03T18:53:55Z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