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45" documentId="8_{B6337239-1A00-434D-AAD0-422EA1FEB5AE}" xr6:coauthVersionLast="47" xr6:coauthVersionMax="47" xr10:uidLastSave="{9CB76EF9-5CBC-432E-9003-495FC63B461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<sst xmlns="http://schemas.openxmlformats.org/spreadsheetml/2006/main" count="5695" uniqueCount="1528">
  <si>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</si>
  <si>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</si>
  <si>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</si>
  <si>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</si>
  <si>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</si>
  <si>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</si>
  <si>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</si>
  <si>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</si>
  <si>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</si>
  <si>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</si>
  <si>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</si>
  <si>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</si>
  <si>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</si>
  <si>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</si>
  <si>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</si>
  <si>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</si>
  <si>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</si>
  <si>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</si>
  <si>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</si>
  <si>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</si>
  <si>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</si>
  <si>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</si>
  <si>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</si>
  <si>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</si>
  <si>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</si>
  <si>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</si>
  <si>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</si>
  <si>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</si>
  <si>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</si>
  <si>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</si>
  <si>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</si>
  <si>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</si>
  <si>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</si>
  <si>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</si>
  <si>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</si>
  <si>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</si>
  <si>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</si>
  <si>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</si>
  <si>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</si>
  <si>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</si>
  <si>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</si>
  <si>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</si>
  <si>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</si>
  <si>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</si>
  <si>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</si>
  <si>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</si>
  <si>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</si>
  <si>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</si>
  <si>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</si>
  <si>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</si>
  <si>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</si>
  <si>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</si>
  <si>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</si>
  <si>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</si>
  <si>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</si>
  <si>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</si>
  <si>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</si>
  <si>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</si>
  <si>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</si>
  <si>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</si>
  <si>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</si>
  <si>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</si>
  <si>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</si>
  <si>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</si>
  <si>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</si>
  <si>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</si>
  <si>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</si>
  <si>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</si>
  <si>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</si>
  <si>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</si>
  <si>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</si>
  <si>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</si>
  <si>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</si>
  <si>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</si>
  <si>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</si>
  <si>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</si>
  <si>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</si>
  <si>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</si>
  <si>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</si>
  <si>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</si>
  <si>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</si>
  <si>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</si>
  <si>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</si>
  <si>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</si>
  <si>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</si>
  <si>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</si>
  <si>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</si>
  <si>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</si>
  <si>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</si>
  <si>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</si>
  <si>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</si>
  <si>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</si>
  <si>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</si>
  <si>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</si>
  <si>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</si>
  <si>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</si>
  <si>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</si>
  <si>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</si>
  <si>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</si>
  <si>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</si>
  <si>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</si>
  <si>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</si>
  <si>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</si>
  <si>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</si>
  <si>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</si>
  <si>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</si>
  <si>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</si>
  <si>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</si>
  <si>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</si>
  <si>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</si>
  <si>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</si>
  <si>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</si>
  <si>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</si>
  <si>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</si>
  <si>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</si>
  <si>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</si>
  <si>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</si>
  <si>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</si>
  <si>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</si>
  <si>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</si>
  <si>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</si>
  <si>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</si>
  <si>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</si>
  <si>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</si>
  <si>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</si>
  <si>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</si>
  <si>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</si>
  <si>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</si>
  <si>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</si>
  <si>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</si>
  <si>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</si>
  <si>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</si>
  <si>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</si>
  <si>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</si>
  <si>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</si>
  <si>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</si>
  <si>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</si>
  <si>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</si>
  <si>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</si>
  <si>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</si>
  <si>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</si>
  <si>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</si>
  <si>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</si>
  <si>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</si>
  <si>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</si>
  <si>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</si>
  <si>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</si>
  <si>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</si>
  <si>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</si>
  <si>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</si>
  <si>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</si>
  <si>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</si>
  <si>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</si>
  <si>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</si>
  <si>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</si>
  <si>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</si>
  <si>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</si>
  <si>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</si>
  <si>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</si>
  <si>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</si>
  <si>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</si>
  <si>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</si>
  <si>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</si>
  <si>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</si>
  <si>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</si>
  <si>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</si>
  <si>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</si>
  <si>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</si>
  <si>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</si>
  <si>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</si>
  <si>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</si>
  <si>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</si>
  <si>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</si>
  <si>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</si>
  <si>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</si>
  <si>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</si>
  <si>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</si>
  <si>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</si>
  <si>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</si>
  <si>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</si>
  <si>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</si>
  <si>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</si>
  <si>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</si>
  <si>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</si>
  <si>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</si>
  <si>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</si>
  <si>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</si>
  <si>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</si>
  <si>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</si>
  <si>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</si>
  <si>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</si>
  <si>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</si>
  <si>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</si>
  <si>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</si>
  <si>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</si>
  <si>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</si>
  <si>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</si>
  <si>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</si>
  <si>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</si>
  <si>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</si>
  <si>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</si>
  <si>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</si>
  <si>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</si>
  <si>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</si>
  <si>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</si>
  <si>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</si>
  <si>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</si>
  <si>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</si>
  <si>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</si>
  <si>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</si>
  <si>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</si>
  <si>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</si>
  <si>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</si>
  <si>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</si>
  <si>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</si>
  <si>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</si>
  <si>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</si>
  <si>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</si>
  <si>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</si>
  <si>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</si>
  <si>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</si>
  <si>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</si>
  <si>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</si>
  <si>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</si>
  <si>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</si>
  <si>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</si>
  <si>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</si>
  <si>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</si>
  <si>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</si>
  <si>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</si>
  <si>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</si>
  <si>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</si>
  <si>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</si>
  <si>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</si>
  <si>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</si>
  <si>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</si>
  <si>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</si>
  <si>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</si>
  <si>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</si>
  <si>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</si>
  <si>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</si>
  <si>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</si>
  <si>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</si>
  <si>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</si>
  <si>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</si>
  <si>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</si>
  <si>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</si>
  <si>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</si>
  <si>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</si>
  <si>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</si>
  <si>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</si>
  <si>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</si>
  <si>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</si>
  <si>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</si>
  <si>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</si>
  <si>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</si>
  <si>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</si>
  <si>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</si>
  <si>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</si>
  <si>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</si>
  <si>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</si>
  <si>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</si>
  <si>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</si>
  <si>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</si>
  <si>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</si>
  <si>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</si>
  <si>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</si>
  <si>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</si>
  <si>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</si>
  <si>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</si>
  <si>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</si>
  <si>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</si>
  <si>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</si>
  <si>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</si>
  <si>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</si>
  <si>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</si>
  <si>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</si>
  <si>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</si>
  <si>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</si>
  <si>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</si>
  <si>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</si>
  <si>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</si>
  <si>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</si>
  <si>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</si>
  <si>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</si>
  <si>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</si>
  <si>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</si>
  <si>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</si>
  <si>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</si>
  <si>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</si>
  <si>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</si>
  <si>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</si>
  <si>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</si>
  <si>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</si>
  <si>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</si>
  <si>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</si>
  <si>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</si>
  <si>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</si>
  <si>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</si>
  <si>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</si>
  <si>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</si>
  <si>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</si>
  <si>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</si>
  <si>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</si>
  <si>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</si>
  <si>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</si>
  <si>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</si>
  <si>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</si>
  <si>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</si>
  <si>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</si>
  <si>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</si>
  <si>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</si>
  <si>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</si>
  <si>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</si>
  <si>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</si>
  <si>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</si>
  <si>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</si>
  <si>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</si>
  <si>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</si>
  <si>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</si>
  <si>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</si>
  <si>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</si>
  <si>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</si>
  <si>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</si>
  <si>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</si>
  <si>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</si>
  <si>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</si>
  <si>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</si>
  <si>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</si>
  <si>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</si>
  <si>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</si>
  <si>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</si>
  <si>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</si>
  <si>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</si>
  <si>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</si>
  <si>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</si>
  <si>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</si>
  <si>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</si>
  <si>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</si>
  <si>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</si>
  <si>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</si>
  <si>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</si>
  <si>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</si>
  <si>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</si>
  <si>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</si>
  <si>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</si>
  <si>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</si>
  <si>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</si>
  <si>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</si>
  <si>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</si>
  <si>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</si>
  <si>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</si>
  <si>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</si>
  <si>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</si>
  <si>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</si>
  <si>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</si>
  <si>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</si>
  <si>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</si>
  <si>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</si>
  <si>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</si>
  <si>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</si>
  <si>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</si>
  <si>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</si>
  <si>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</si>
  <si>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</si>
  <si>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</si>
  <si>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</si>
  <si>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</si>
  <si>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</si>
  <si>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</si>
  <si>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</si>
  <si>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</si>
  <si>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</si>
  <si>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</si>
  <si>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</si>
  <si>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</si>
  <si>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</si>
  <si>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</si>
  <si>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</si>
  <si>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</si>
  <si>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</si>
  <si>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</si>
  <si>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</si>
  <si>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</si>
  <si>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</si>
  <si>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</si>
  <si>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</si>
  <si>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</si>
  <si>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</si>
  <si>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</si>
  <si>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</si>
  <si>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</si>
  <si>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</si>
  <si>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</si>
  <si>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</si>
  <si>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</si>
  <si>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</si>
  <si>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</si>
  <si>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</si>
  <si>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</si>
  <si>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</si>
  <si>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</si>
  <si>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</si>
  <si>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</si>
  <si>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</si>
  <si>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</si>
  <si>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</si>
  <si>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</si>
  <si>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</si>
  <si>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</si>
  <si>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</si>
  <si>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</si>
  <si>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</si>
  <si>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</si>
  <si>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</si>
  <si>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</si>
  <si>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</si>
  <si>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</si>
  <si>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</si>
  <si>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</si>
  <si>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</si>
  <si>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</si>
  <si>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</si>
  <si>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</si>
  <si>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</si>
  <si>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</si>
  <si>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</si>
  <si>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</si>
  <si>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</si>
  <si>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</si>
  <si>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</si>
  <si>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</si>
  <si>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</si>
  <si>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</si>
  <si>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</si>
  <si>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</si>
  <si>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</si>
  <si>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</si>
  <si>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</si>
  <si>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</si>
  <si>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</si>
  <si>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</si>
  <si>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</si>
  <si>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</si>
  <si>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</si>
  <si>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</si>
  <si>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</si>
  <si>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</si>
  <si>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</si>
  <si>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</si>
  <si>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</si>
  <si>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</si>
  <si>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</si>
  <si>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</si>
  <si>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</si>
  <si>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</si>
  <si>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</si>
  <si>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</si>
  <si>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</si>
  <si>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</si>
  <si>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</si>
  <si>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</si>
  <si>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</si>
  <si>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</si>
  <si>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</si>
  <si>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</si>
  <si>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</si>
  <si>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</si>
  <si>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</si>
  <si>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</si>
  <si>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</si>
  <si>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</si>
  <si>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</si>
  <si>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</si>
  <si>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</si>
  <si>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</si>
  <si>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</si>
  <si>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</si>
  <si>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</si>
  <si>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</si>
  <si>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</si>
  <si>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</si>
  <si>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</si>
  <si>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</si>
  <si>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</si>
  <si>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</si>
  <si>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</si>
  <si>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</si>
  <si>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</si>
  <si>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</si>
  <si>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</si>
  <si>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</si>
  <si>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</si>
  <si>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</si>
  <si>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</si>
  <si>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</si>
  <si>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</si>
  <si>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</si>
  <si>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</si>
  <si>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</si>
  <si>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</si>
  <si>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</si>
  <si>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</si>
  <si>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</si>
  <si>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</si>
  <si>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</si>
  <si>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</si>
  <si>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</si>
  <si>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</si>
  <si>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</si>
  <si>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</si>
  <si>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</si>
  <si>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</si>
  <si>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</si>
  <si>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</si>
  <si>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</si>
  <si>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</si>
  <si>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</si>
  <si>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</si>
  <si>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</si>
  <si>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</si>
  <si>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</si>
  <si>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</si>
  <si>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</si>
  <si>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</si>
  <si>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</si>
  <si>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</si>
  <si>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</si>
  <si>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</si>
  <si>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</si>
  <si>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</si>
  <si>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</si>
  <si>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</si>
  <si>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</si>
  <si>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</si>
  <si>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</si>
  <si>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</si>
  <si>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</si>
  <si>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</si>
  <si>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</si>
  <si>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</si>
  <si>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</si>
  <si>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</si>
  <si>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</si>
  <si>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</si>
  <si>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</si>
  <si>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</si>
  <si>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</si>
  <si>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</si>
  <si>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</si>
  <si>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</si>
  <si>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</si>
  <si>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</si>
  <si>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</si>
  <si>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</si>
  <si>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</si>
  <si>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</si>
  <si>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</si>
  <si>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</si>
  <si>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</si>
  <si>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</si>
  <si>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</si>
  <si>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</si>
  <si>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</si>
  <si>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</si>
  <si>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</si>
  <si>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</si>
  <si>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</si>
  <si>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</si>
  <si>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</si>
  <si>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</si>
  <si>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</si>
  <si>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</si>
  <si>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</si>
  <si>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</si>
  <si>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</si>
  <si>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</si>
  <si>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</si>
  <si>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</si>
  <si>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</si>
  <si>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</si>
  <si>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</si>
  <si>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</si>
  <si>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</si>
  <si>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</si>
  <si>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</si>
  <si>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</si>
  <si>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</si>
  <si>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</si>
  <si>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</si>
  <si>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</si>
  <si>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</si>
  <si>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</si>
  <si>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</si>
  <si>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</si>
  <si>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</si>
  <si>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</si>
  <si>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</si>
  <si>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</si>
  <si>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</si>
  <si>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</si>
  <si>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</si>
  <si>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</si>
  <si>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</si>
  <si>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</si>
  <si>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</si>
  <si>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</si>
  <si>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</si>
  <si>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</si>
  <si>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</si>
  <si>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</si>
  <si>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</si>
  <si>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</si>
  <si>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</si>
  <si>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</si>
  <si>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</si>
  <si>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</si>
  <si>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</si>
  <si>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</si>
  <si>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</si>
  <si>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</si>
  <si>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</si>
  <si>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</si>
  <si>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</si>
  <si>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</si>
  <si>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</si>
  <si>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</si>
  <si>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</si>
  <si>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</si>
  <si>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</si>
  <si>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</si>
  <si>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</si>
  <si>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</si>
  <si>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</si>
  <si>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</si>
  <si>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</si>
  <si>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</si>
  <si>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</si>
  <si>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</si>
  <si>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</si>
  <si>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</si>
  <si>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</si>
  <si>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</si>
  <si>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</si>
  <si>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</si>
  <si>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</si>
  <si>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</si>
  <si>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</si>
  <si>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</si>
  <si>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</si>
  <si>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</si>
  <si>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</si>
  <si>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</si>
  <si>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</si>
  <si>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</si>
  <si>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</si>
  <si>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</si>
  <si>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</si>
  <si>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</si>
  <si>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</si>
  <si>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</si>
  <si>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</si>
  <si>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</si>
  <si>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</si>
  <si>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</si>
  <si>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</si>
  <si>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</si>
  <si>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</si>
  <si>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</si>
  <si>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</si>
  <si>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</si>
  <si>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</si>
  <si>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</si>
  <si>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</si>
  <si>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</si>
  <si>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</si>
  <si>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</si>
  <si>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</si>
  <si>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</si>
  <si>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</si>
  <si>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</si>
  <si>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</si>
  <si>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</si>
  <si>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</si>
  <si>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</si>
  <si>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</si>
  <si>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</si>
  <si>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</si>
  <si>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</si>
  <si>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</si>
  <si>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</si>
  <si>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</si>
  <si>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</si>
  <si>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</si>
  <si>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</si>
  <si>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</si>
  <si>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</si>
  <si>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</si>
  <si>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</si>
  <si>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</si>
  <si>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</si>
  <si>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</si>
  <si>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</si>
  <si>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</si>
  <si>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</si>
  <si>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</si>
  <si>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</si>
  <si>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</si>
  <si>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</si>
  <si>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</si>
  <si>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</si>
  <si>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</si>
  <si>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</si>
  <si>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</si>
  <si>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</si>
  <si>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</si>
  <si>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</si>
  <si>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</si>
  <si>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</si>
  <si>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</si>
  <si>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</si>
  <si>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</si>
  <si>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</si>
  <si>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</si>
  <si>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</si>
  <si>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</si>
  <si>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</si>
  <si>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</si>
  <si>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</si>
  <si>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</si>
  <si>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</si>
  <si>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</si>
  <si>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</si>
  <si>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</si>
  <si>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</si>
  <si>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</si>
  <si>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</si>
  <si>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</si>
  <si>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</si>
  <si>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</si>
  <si>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</si>
  <si>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</si>
  <si>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</si>
  <si>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</si>
  <si>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</si>
  <si>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</si>
  <si>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</si>
  <si>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</si>
  <si>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</si>
  <si>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</si>
  <si>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</si>
  <si>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</si>
  <si>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</si>
  <si>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</si>
  <si>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</si>
  <si>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</si>
  <si>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</si>
  <si>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</si>
  <si>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</si>
  <si>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</si>
  <si>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</si>
  <si>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</si>
  <si>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</si>
  <si>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</si>
  <si>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</si>
  <si>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</si>
  <si>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</si>
  <si>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</si>
  <si>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</si>
  <si>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</si>
  <si>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</si>
  <si>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</si>
  <si>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</si>
  <si>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</si>
  <si>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</si>
  <si>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</si>
  <si>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</si>
  <si>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</si>
  <si>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</si>
  <si>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</si>
  <si>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</si>
  <si>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</si>
  <si>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</si>
  <si>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</si>
  <si>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</si>
  <si>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</si>
  <si>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</si>
  <si>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</si>
  <si>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</si>
  <si>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</si>
  <si>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</si>
  <si>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</si>
  <si>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</si>
  <si>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</si>
  <si>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</si>
  <si>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</si>
  <si>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</si>
  <si>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</si>
  <si>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</si>
  <si>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</si>
  <si>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</si>
  <si>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</si>
  <si>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</si>
  <si>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</si>
  <si>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</si>
  <si>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</si>
  <si>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</si>
  <si>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</si>
  <si>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</si>
  <si>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</si>
  <si>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</si>
  <si>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</si>
  <si>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</si>
  <si>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</si>
  <si>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</si>
  <si>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</si>
  <si>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</si>
  <si>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</si>
  <si>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</si>
  <si>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</si>
  <si>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</si>
  <si>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</si>
  <si>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</si>
  <si>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</si>
  <si>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</si>
  <si>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</si>
  <si>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</si>
  <si>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</si>
  <si>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</si>
  <si>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</si>
  <si>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</si>
  <si>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</si>
  <si>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</si>
  <si>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</si>
  <si>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</si>
  <si>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</si>
  <si>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</si>
  <si>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</si>
  <si>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</si>
  <si>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</si>
  <si>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</si>
  <si>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</si>
  <si>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</si>
  <si>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</si>
  <si>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</si>
  <si>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</si>
  <si>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</si>
  <si>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</si>
  <si>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</si>
  <si>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</si>
  <si>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</si>
  <si>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</si>
  <si>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</si>
  <si>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</si>
  <si>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</si>
  <si>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</si>
  <si>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</si>
  <si>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</si>
  <si>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</si>
  <si>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</si>
  <si>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</si>
  <si>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</si>
  <si>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</si>
  <si>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</si>
  <si>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</si>
  <si>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</si>
  <si>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</si>
  <si>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</si>
  <si>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</si>
  <si>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</si>
  <si>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</si>
  <si>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</si>
  <si>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</si>
  <si>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</si>
  <si>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</si>
  <si>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</si>
  <si>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</si>
  <si>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</si>
  <si>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</si>
  <si>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</si>
  <si>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</si>
  <si>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</si>
  <si>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</si>
  <si>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</si>
  <si>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</si>
  <si>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</si>
  <si>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</si>
  <si>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</si>
  <si>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</si>
  <si>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</si>
  <si>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</si>
  <si>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</si>
  <si>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</si>
  <si>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</si>
  <si>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</si>
  <si>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</si>
  <si>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</si>
  <si>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</si>
  <si>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</si>
  <si>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</si>
  <si>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</si>
  <si>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</si>
  <si>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</si>
  <si>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</si>
  <si>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</si>
  <si>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</si>
  <si>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</si>
  <si>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</si>
  <si>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</si>
  <si>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</si>
  <si>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</si>
  <si>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</si>
  <si>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</si>
  <si>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</si>
  <si>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</si>
  <si>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</si>
  <si>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</si>
  <si>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</si>
  <si>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</si>
  <si>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</si>
  <si>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</si>
  <si>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</si>
  <si>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</si>
  <si>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</si>
  <si>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</si>
  <si>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</si>
  <si>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</si>
  <si>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</si>
  <si>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</si>
  <si>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</si>
  <si>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</si>
  <si>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</si>
  <si>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</si>
  <si>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</si>
  <si>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</si>
  <si>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</si>
  <si>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</si>
  <si>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</si>
  <si>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</si>
  <si>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</si>
  <si>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</si>
  <si>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</si>
  <si>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</si>
  <si>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</si>
  <si>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</si>
  <si>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</si>
  <si>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</si>
  <si>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</si>
  <si>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</si>
  <si>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</si>
  <si>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</si>
  <si>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</si>
  <si>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</si>
  <si>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</si>
  <si>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</si>
  <si>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</si>
  <si>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</si>
  <si>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</si>
  <si>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</si>
  <si>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</si>
  <si>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</si>
  <si>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</si>
  <si>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</si>
  <si>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</si>
  <si>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</si>
  <si>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</si>
  <si>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</si>
  <si>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</si>
  <si>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</si>
  <si>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</si>
  <si>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</si>
  <si>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</si>
  <si>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</si>
  <si>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</si>
  <si>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</si>
  <si>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</si>
  <si>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</si>
  <si>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</si>
  <si>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</si>
  <si>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</si>
  <si>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</si>
  <si>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</si>
  <si>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</si>
  <si>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</si>
  <si>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</si>
  <si>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</si>
  <si>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</si>
  <si>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</si>
  <si>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</si>
  <si>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</si>
  <si>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</si>
  <si>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</si>
  <si>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</si>
  <si>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</si>
  <si>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</si>
  <si>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</si>
  <si>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</si>
  <si>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</si>
  <si>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</si>
  <si>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</si>
  <si>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</si>
  <si>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</si>
  <si>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</si>
  <si>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</si>
  <si>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</si>
  <si>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</si>
  <si>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</si>
  <si>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</si>
  <si>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</si>
  <si>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</si>
  <si>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</si>
  <si>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</si>
  <si>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</si>
  <si>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</si>
  <si>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</si>
  <si>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</si>
  <si>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</si>
  <si>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</si>
  <si>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</si>
  <si>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</si>
  <si>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</si>
  <si>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</si>
  <si>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</si>
  <si>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</si>
  <si>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</si>
  <si>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</si>
  <si>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</si>
  <si>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</si>
  <si>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</si>
  <si>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</si>
  <si>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</si>
  <si>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</si>
  <si>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</si>
  <si>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</si>
  <si>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</si>
  <si>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</si>
  <si>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</si>
  <si>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</si>
  <si>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</si>
  <si>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</si>
  <si>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</si>
  <si>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</si>
  <si>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</si>
  <si>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</si>
  <si>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</si>
  <si>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</si>
  <si>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</si>
  <si>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</si>
  <si>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</si>
  <si>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</si>
  <si>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</si>
  <si>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</si>
  <si>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</si>
  <si>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</si>
  <si>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</si>
  <si>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</si>
  <si>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</si>
  <si>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</si>
  <si>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</si>
  <si>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</si>
  <si>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</si>
  <si>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</si>
  <si>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</si>
  <si>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</si>
  <si>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</si>
  <si>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</si>
  <si>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</si>
  <si>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</si>
  <si>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</si>
  <si>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</si>
  <si>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</si>
  <si>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</si>
  <si>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</si>
  <si>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</si>
  <si>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</si>
  <si>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</si>
  <si>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</si>
  <si>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</si>
  <si>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</si>
  <si>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</si>
  <si>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</si>
  <si>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</si>
  <si>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</si>
  <si>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</si>
  <si>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</si>
  <si>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</si>
  <si>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</si>
  <si>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</si>
  <si>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</si>
  <si>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</si>
  <si>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</si>
  <si>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</si>
  <si>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</si>
  <si>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</si>
  <si>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</si>
  <si>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</si>
  <si>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</si>
  <si>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</si>
  <si>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</si>
  <si>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</si>
  <si>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</si>
  <si>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</si>
  <si>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</si>
  <si>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</si>
  <si>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</si>
  <si>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</si>
  <si>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</si>
  <si>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</si>
  <si>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</si>
  <si>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</si>
  <si>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</si>
  <si>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</si>
  <si>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</si>
  <si>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</si>
  <si>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</si>
  <si>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</si>
  <si>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</si>
  <si>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</si>
  <si>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</si>
  <si>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</si>
  <si>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</si>
  <si>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</si>
  <si>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</si>
  <si>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</si>
  <si>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</si>
  <si>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</si>
  <si>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</si>
  <si>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</si>
  <si>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</si>
  <si>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</si>
  <si>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</si>
  <si>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</si>
  <si>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</si>
  <si>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</si>
  <si>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</si>
  <si>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</si>
  <si>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</si>
  <si>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</si>
  <si>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</si>
  <si>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</si>
  <si>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</si>
  <si>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</si>
  <si>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</si>
  <si>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</si>
  <si>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</si>
  <si>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</si>
  <si>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</si>
  <si>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</si>
  <si>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</si>
  <si>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</si>
  <si>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</si>
  <si>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</si>
  <si>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</si>
  <si>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</si>
  <si>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</si>
  <si>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</si>
  <si>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</si>
  <si>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</si>
  <si>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</si>
  <si>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</si>
  <si>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</si>
  <si>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</si>
  <si>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</si>
  <si>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</si>
  <si>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</si>
  <si>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</si>
  <si>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</si>
  <si>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</si>
  <si>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</si>
  <si>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</si>
  <si>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</si>
  <si>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</si>
  <si>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</si>
  <si>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</si>
  <si>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</si>
  <si>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</si>
  <si>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</si>
  <si>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</si>
  <si>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</si>
  <si>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</si>
  <si>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</si>
  <si>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</si>
  <si>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</si>
  <si>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</si>
  <si>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</si>
  <si>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</si>
  <si>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</si>
  <si>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</si>
  <si>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</si>
  <si>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</si>
  <si>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</si>
  <si>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</si>
  <si>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</si>
  <si>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</si>
  <si>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</si>
  <si>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</si>
  <si>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</si>
  <si>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</si>
  <si>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</si>
  <si>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</si>
  <si>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</si>
  <si>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</si>
  <si>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</si>
  <si>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</si>
  <si>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</si>
  <si>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</si>
  <si>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</si>
  <si>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</si>
  <si>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</si>
  <si>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</si>
  <si>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</si>
  <si>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</si>
  <si>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</si>
  <si>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</si>
  <si>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</si>
  <si>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</si>
  <si>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</si>
  <si>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</si>
  <si>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</si>
  <si>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</si>
  <si>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</si>
  <si>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</si>
  <si>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</si>
  <si>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</si>
  <si>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</si>
  <si>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</si>
  <si>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</si>
  <si>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</si>
  <si>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</si>
  <si>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</si>
  <si>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</si>
  <si>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</si>
  <si>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</si>
  <si>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</si>
  <si>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</si>
  <si>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</si>
  <si>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</si>
  <si>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</si>
  <si>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</si>
  <si>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</si>
  <si>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</si>
  <si>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</si>
  <si>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</si>
  <si>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</si>
  <si>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</si>
  <si>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</si>
  <si>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</si>
  <si>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</si>
  <si>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</si>
  <si>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</si>
  <si>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</si>
  <si>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</si>
  <si>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</si>
  <si>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</si>
  <si>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</si>
  <si>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</si>
  <si>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</si>
  <si>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</si>
  <si>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</si>
  <si>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</si>
  <si>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</si>
  <si>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</si>
  <si>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</si>
  <si>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</si>
  <si>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</si>
  <si>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</si>
  <si>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</si>
  <si>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</si>
  <si>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</si>
  <si>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</si>
  <si>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</si>
  <si>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</si>
  <si>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</si>
  <si>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</si>
  <si>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</si>
  <si>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</si>
  <si>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</si>
  <si>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</si>
  <si>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</si>
  <si>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</si>
  <si>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</si>
  <si>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</si>
  <si>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</si>
  <si>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</si>
  <si>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</si>
  <si>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</si>
  <si>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</si>
  <si>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</si>
  <si>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</si>
  <si>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</si>
  <si>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</si>
  <si>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</si>
  <si>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</si>
  <si>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</si>
  <si>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</si>
  <si>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</si>
  <si>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</si>
  <si>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</si>
  <si>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</si>
  <si>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</si>
  <si>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</si>
  <si>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</si>
  <si>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</si>
  <si>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</si>
  <si>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</si>
  <si>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</si>
  <si>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</si>
  <si>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</si>
  <si>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</si>
  <si>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</si>
  <si>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</si>
  <si>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</si>
  <si>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</si>
  <si>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</si>
  <si>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</si>
  <si>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</si>
  <si>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</si>
  <si>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</si>
  <si>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</si>
  <si>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</si>
  <si>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</si>
  <si>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</si>
  <si>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</si>
  <si>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</si>
  <si>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</si>
  <si>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</si>
  <si>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</si>
  <si>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</si>
  <si>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</si>
  <si>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</si>
  <si>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</si>
  <si>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</si>
  <si>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</si>
  <si>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</si>
  <si>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</si>
  <si>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</si>
  <si>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</si>
  <si>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</si>
  <si>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</si>
  <si>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</si>
  <si>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</si>
  <si>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</si>
  <si>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</si>
  <si>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</si>
  <si>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</si>
  <si>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</si>
  <si>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</si>
  <si>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</si>
  <si>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</si>
  <si>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</si>
  <si>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</si>
  <si>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</si>
  <si>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</si>
  <si>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</si>
  <si>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</si>
  <si>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</si>
  <si>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</si>
  <si>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</si>
  <si>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</si>
  <si>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</si>
  <si>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</si>
  <si>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</si>
  <si>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</si>
  <si>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</si>
  <si>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</si>
  <si>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</si>
  <si>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</si>
  <si>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</si>
  <si>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</si>
  <si>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</si>
  <si>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</si>
  <si>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</si>
  <si>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</si>
  <si>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</si>
  <si>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</si>
  <si>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</si>
  <si>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</si>
  <si>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</si>
  <si>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</si>
  <si>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</si>
  <si>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</si>
  <si>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</si>
  <si>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</si>
  <si>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</si>
  <si>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</si>
  <si>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</si>
  <si>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</si>
  <si>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</si>
  <si>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</si>
  <si>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</si>
  <si>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</si>
  <si>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</si>
  <si>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</si>
  <si>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</si>
  <si>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</si>
  <si>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</si>
  <si>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</si>
  <si>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</si>
  <si>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</si>
  <si>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</si>
  <si>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</si>
  <si>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</si>
  <si>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</si>
  <si>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</si>
  <si>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</si>
  <si>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</si>
  <si>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</si>
  <si>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</si>
  <si>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</si>
  <si>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</si>
  <si>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</si>
  <si>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</si>
  <si>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</si>
  <si>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</si>
  <si>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</si>
  <si>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</si>
  <si>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</si>
  <si>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</si>
  <si>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</si>
  <si>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</si>
  <si>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</si>
  <si>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</si>
  <si>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</si>
  <si>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</si>
  <si>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</si>
  <si>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</si>
  <si>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</si>
  <si>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</si>
  <si>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</si>
  <si>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</si>
  <si>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</si>
  <si>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</si>
  <si>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</si>
  <si>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</si>
  <si>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</si>
  <si>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</si>
  <si>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</si>
  <si>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</si>
  <si>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</si>
  <si>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</si>
  <si>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</si>
  <si>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</si>
  <si>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</si>
  <si>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</si>
  <si>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</si>
  <si>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</si>
  <si>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</si>
  <si>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</si>
  <si>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</si>
  <si>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</si>
  <si>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</si>
  <si>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</si>
  <si>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</si>
  <si>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</si>
  <si>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</si>
  <si>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</si>
  <si>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</si>
  <si>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</si>
  <si>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</si>
  <si>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</si>
  <si>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</si>
  <si>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</si>
  <si>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</si>
  <si>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</si>
  <si>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</si>
  <si>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</si>
  <si>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</si>
  <si>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</si>
  <si>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</si>
  <si>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Desacrga de pedro do km 719 ao 717 - e desloca pra TGR</t>
  </si>
  <si>
    <t>Troca de jacaré</t>
  </si>
  <si>
    <t>Descarga km 206 ao 201</t>
  </si>
  <si>
    <t>E41</t>
  </si>
  <si>
    <t>ZPG</t>
  </si>
  <si>
    <t>ZTP-ZPG</t>
  </si>
  <si>
    <t>Desloca de ZTP para ZPG - desanexa 2 C30 avariadas  em ZRX</t>
  </si>
  <si>
    <t xml:space="preserve">2( Edson e Nivaldo) 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</si>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</sst>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Y230" activePane="bottomRight" state="frozen"/>
      <selection pane="bottomRight" activeCell="AB249" sqref="AB2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1135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1136</v>
      </c>
      <c r="BI1" s="360"/>
      <c r="BJ1" s="361"/>
      <c r="BK1" s="362"/>
      <c r="BL1" s="49"/>
      <c r="BM1" s="352" t="s">
        <v>1137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5" t="s">
        <v>1138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1141</v>
      </c>
      <c r="AT2" s="357"/>
      <c r="AU2" s="357"/>
      <c r="AV2" s="357"/>
      <c r="AW2" s="357"/>
      <c r="AX2" s="356"/>
      <c r="AY2" s="358"/>
      <c r="AZ2" s="4"/>
      <c r="BA2" s="349" t="s">
        <v>1142</v>
      </c>
      <c r="BB2" s="351"/>
      <c r="BC2" s="355" t="s">
        <v>1139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49" t="s">
        <v>1143</v>
      </c>
      <c r="AJ3" s="351"/>
      <c r="AK3" s="349" t="s">
        <v>1144</v>
      </c>
      <c r="AL3" s="350"/>
      <c r="AM3" s="350"/>
      <c r="AN3" s="350"/>
      <c r="AO3" s="350"/>
      <c r="AP3" s="350"/>
      <c r="AQ3" s="351"/>
      <c r="AR3" s="235"/>
      <c r="AS3" s="373" t="s">
        <v>1150</v>
      </c>
      <c r="AT3" s="374"/>
      <c r="AU3" s="373" t="s">
        <v>1151</v>
      </c>
      <c r="AV3" s="374"/>
      <c r="AW3" s="373" t="s">
        <v>1152</v>
      </c>
      <c r="AX3" s="375"/>
      <c r="AY3" s="63" t="s">
        <v>1153</v>
      </c>
      <c r="AZ3" s="63"/>
      <c r="BA3" s="371"/>
      <c r="BB3" s="372"/>
      <c r="BC3" s="349" t="s">
        <v>1146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1154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1449</v>
      </c>
      <c r="BK209" s="16" t="s">
        <v>1449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1450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1451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1452</v>
      </c>
      <c r="BK211" s="16" t="s">
        <v>1452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1453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1454</v>
      </c>
      <c r="BK213" s="16" t="s">
        <v>1455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1456</v>
      </c>
      <c r="N214" s="199" t="s">
        <v>1456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1457</v>
      </c>
      <c r="BK214" s="16" t="s">
        <v>1458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1459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1460</v>
      </c>
      <c r="BK216" s="16" t="s">
        <v>1461</v>
      </c>
      <c r="BL216" s="15"/>
      <c r="BM216" s="14" t="s">
        <v>993</v>
      </c>
      <c r="BN216" s="14" t="s">
        <v>993</v>
      </c>
      <c r="BO216" s="160" t="s">
        <v>993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1462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1463</v>
      </c>
      <c r="BK219" s="16" t="s">
        <v>1464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1465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1466</v>
      </c>
      <c r="BK222" s="16" t="s">
        <v>1467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0.125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 t="s">
        <v>964</v>
      </c>
      <c r="Y227" s="153"/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1468</v>
      </c>
      <c r="X230" s="213" t="s">
        <v>964</v>
      </c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/>
      <c r="K231" s="393"/>
      <c r="L231" s="394"/>
      <c r="M231" s="395"/>
      <c r="N231" s="395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/>
      <c r="K232" s="393"/>
      <c r="L232" s="394"/>
      <c r="M232" s="395"/>
      <c r="N232" s="395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1469</v>
      </c>
      <c r="X233" s="213" t="s">
        <v>964</v>
      </c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1470</v>
      </c>
      <c r="X234" s="213" t="s">
        <v>969</v>
      </c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TGR1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1471</v>
      </c>
      <c r="X236" s="213" t="s">
        <v>964</v>
      </c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1462</v>
      </c>
      <c r="X245" s="213" t="s">
        <v>969</v>
      </c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E4146035</v>
      </c>
      <c r="B249" s="166">
        <v>46035</v>
      </c>
      <c r="C249" s="8">
        <f>IF(BS_CONTROLE[[#This Row],[DATA]]="","",WEEKNUM(BS_CONTROLE[[#This Row],[DATA]]))</f>
        <v>3</v>
      </c>
      <c r="D249" s="51" t="s">
        <v>1472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1473</v>
      </c>
      <c r="J249" s="212">
        <v>78</v>
      </c>
      <c r="K249" s="212">
        <v>334</v>
      </c>
      <c r="L249" s="83" t="s">
        <v>11</v>
      </c>
      <c r="M249" s="199" t="s">
        <v>1474</v>
      </c>
      <c r="N249" s="199" t="s">
        <v>1474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1475</v>
      </c>
      <c r="X249" s="213" t="s">
        <v>969</v>
      </c>
      <c r="Y249" s="153"/>
      <c r="Z249" s="153"/>
      <c r="AA249" s="83" t="s">
        <v>1476</v>
      </c>
      <c r="AB249" s="70" t="s">
        <v>961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1477</v>
      </c>
      <c r="W254" s="168" t="s">
        <v>1478</v>
      </c>
      <c r="X254" s="213" t="s">
        <v>969</v>
      </c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1479</v>
      </c>
      <c r="W255" s="168" t="s">
        <v>1478</v>
      </c>
      <c r="X255" s="213" t="s">
        <v>969</v>
      </c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1480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1478</v>
      </c>
      <c r="X256" s="213" t="s">
        <v>969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1481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1482</v>
      </c>
      <c r="E3" s="316" t="s">
        <v>1483</v>
      </c>
      <c r="F3" s="316" t="s">
        <v>1484</v>
      </c>
      <c r="G3" s="316" t="s">
        <v>1485</v>
      </c>
      <c r="H3" s="316" t="s">
        <v>1486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1487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1488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A232" sqref="A232:XFD23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1223</v>
      </c>
      <c r="R1" s="381"/>
      <c r="U1" s="101"/>
      <c r="V1" s="382" t="s">
        <v>1489</v>
      </c>
      <c r="W1" s="382"/>
      <c r="X1" s="382"/>
      <c r="Y1" s="103"/>
    </row>
    <row r="2" spans="1:25" s="100" customFormat="1" ht="11.25" customHeight="1">
      <c r="A2" s="104" t="s">
        <v>1490</v>
      </c>
      <c r="B2" s="104" t="s">
        <v>1491</v>
      </c>
      <c r="C2" s="104" t="s">
        <v>7</v>
      </c>
      <c r="D2" s="105" t="s">
        <v>1175</v>
      </c>
      <c r="E2" s="105" t="s">
        <v>1176</v>
      </c>
      <c r="F2" s="105" t="s">
        <v>1492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1493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IF(FN_MC!Y227="","*",FN_MC!Y227)</f>
        <v>*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0.125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*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IF(FN_MC!Y233="","*",FN_MC!Y233)</f>
        <v>*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>
      <c r="A232" s="108" t="str">
        <f>IF(FN_MC!Y234="","*",FN_MC!Y234)</f>
        <v>*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TGR1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IF(FN_MC!Y235="","*",FN_MC!Y235)</f>
        <v>*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>
      <c r="A234" s="108" t="str">
        <f>IF(FN_MC!Y236="","*",FN_MC!Y236)</f>
        <v>*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IF(FN_MC!Y243="","*",FN_MC!Y243)</f>
        <v>*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*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IF(FN_MC!Y249="","*",FN_MC!Y249)</f>
        <v>*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E41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IF(FN_MC!Y254="","*",FN_MC!Y254)</f>
        <v>*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IF(FN_MC!Y255="","*",FN_MC!Y255)</f>
        <v>*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>
      <c r="A254" s="108" t="str">
        <f>IF(FN_MC!Y256="","*",FN_MC!Y256)</f>
        <v>*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1494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1495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1496</v>
      </c>
      <c r="C4" s="321" t="s">
        <v>1497</v>
      </c>
      <c r="D4" s="321" t="s">
        <v>1498</v>
      </c>
      <c r="E4" s="321" t="s">
        <v>1499</v>
      </c>
      <c r="F4" s="321" t="s">
        <v>364</v>
      </c>
      <c r="G4" s="321" t="s">
        <v>1500</v>
      </c>
      <c r="H4" s="187"/>
    </row>
    <row r="5" spans="1:8" ht="43.5">
      <c r="A5" s="187"/>
      <c r="B5" s="322" t="s">
        <v>1501</v>
      </c>
      <c r="C5" s="322">
        <v>309525</v>
      </c>
      <c r="D5" s="322" t="s">
        <v>1502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1503</v>
      </c>
      <c r="C6" s="322">
        <v>256875</v>
      </c>
      <c r="D6" s="322" t="s">
        <v>1504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1505</v>
      </c>
      <c r="C7" s="322">
        <v>257278</v>
      </c>
      <c r="D7" s="322" t="s">
        <v>1506</v>
      </c>
      <c r="E7" s="322" t="s">
        <v>240</v>
      </c>
      <c r="F7" s="322" t="s">
        <v>1456</v>
      </c>
      <c r="G7" s="323">
        <v>46235</v>
      </c>
      <c r="H7" s="187"/>
    </row>
    <row r="8" spans="1:8" ht="43.5">
      <c r="A8" s="187"/>
      <c r="B8" s="322" t="s">
        <v>1507</v>
      </c>
      <c r="C8" s="322">
        <v>261794</v>
      </c>
      <c r="D8" s="322" t="s">
        <v>1508</v>
      </c>
      <c r="E8" s="322" t="s">
        <v>240</v>
      </c>
      <c r="F8" s="322" t="s">
        <v>1456</v>
      </c>
      <c r="G8" s="323">
        <v>46082</v>
      </c>
      <c r="H8" s="187"/>
    </row>
    <row r="9" spans="1:8" ht="43.5">
      <c r="A9" s="187"/>
      <c r="B9" s="322" t="s">
        <v>1509</v>
      </c>
      <c r="C9" s="322">
        <v>257033</v>
      </c>
      <c r="D9" s="322" t="s">
        <v>1510</v>
      </c>
      <c r="E9" s="322" t="s">
        <v>240</v>
      </c>
      <c r="F9" s="322" t="s">
        <v>551</v>
      </c>
      <c r="G9" s="322" t="s">
        <v>1511</v>
      </c>
      <c r="H9" s="187"/>
    </row>
    <row r="10" spans="1:8" ht="43.5">
      <c r="A10" s="187"/>
      <c r="B10" s="322" t="s">
        <v>1512</v>
      </c>
      <c r="C10" s="322">
        <v>396578</v>
      </c>
      <c r="D10" s="322" t="s">
        <v>1513</v>
      </c>
      <c r="E10" s="322" t="s">
        <v>240</v>
      </c>
      <c r="F10" s="322" t="s">
        <v>551</v>
      </c>
      <c r="G10" s="322" t="s">
        <v>1511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1514</v>
      </c>
      <c r="C2" s="95" t="s">
        <v>1160</v>
      </c>
      <c r="D2" s="95" t="s">
        <v>1162</v>
      </c>
      <c r="E2" s="95" t="s">
        <v>1515</v>
      </c>
      <c r="F2" s="95" t="s">
        <v>1516</v>
      </c>
      <c r="G2" s="95" t="s">
        <v>1517</v>
      </c>
      <c r="H2" s="95" t="s">
        <v>1518</v>
      </c>
      <c r="I2" s="95" t="s">
        <v>1519</v>
      </c>
      <c r="J2" s="95" t="s">
        <v>1520</v>
      </c>
      <c r="K2" s="130" t="s">
        <v>1521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E41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 xml:space="preserve">2( Edson e Nivaldo) 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1522</v>
      </c>
      <c r="D5" s="386"/>
      <c r="E5" s="386"/>
      <c r="F5" s="386"/>
      <c r="G5" s="386"/>
      <c r="H5" s="386"/>
      <c r="I5" s="386"/>
      <c r="J5" s="387"/>
      <c r="K5" s="388" t="s">
        <v>1523</v>
      </c>
      <c r="L5" s="389"/>
      <c r="M5" s="389"/>
      <c r="N5" s="389"/>
      <c r="O5" s="390" t="s">
        <v>1524</v>
      </c>
      <c r="P5" s="391"/>
      <c r="Q5" s="392"/>
    </row>
    <row r="6" spans="1:17" s="93" customFormat="1" ht="15.75" customHeight="1">
      <c r="A6" s="87" t="s">
        <v>1492</v>
      </c>
      <c r="B6" s="94" t="s">
        <v>1491</v>
      </c>
      <c r="C6" s="95" t="s">
        <v>1175</v>
      </c>
      <c r="D6" s="96" t="s">
        <v>1176</v>
      </c>
      <c r="E6" s="95" t="s">
        <v>1525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1526</v>
      </c>
      <c r="M6" s="138" t="s">
        <v>30</v>
      </c>
      <c r="N6" s="139" t="s">
        <v>1170</v>
      </c>
      <c r="O6" s="241" t="s">
        <v>1213</v>
      </c>
      <c r="P6" s="152"/>
      <c r="Q6" s="188" t="s">
        <v>1527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0.125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E41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1527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2026-01-12T18:18:31Z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