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38" documentId="120_S{118792C3-22EF-5104-A093-F22BFE3913F3}" xr6:coauthVersionLast="47" xr6:coauthVersionMax="47" xr10:uidLastSave="{5E372241-CAFF-4512-87FC-53429DDE6673}"/>
  <bookViews>
    <workbookView xWindow="-60" yWindow="-60" windowWidth="15480" windowHeight="11640" firstSheet="8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5" l="1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M71" i="1" a="1"/>
  <c r="M71" i="1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L6" i="15" s="1"/>
  <c r="M792" i="1" a="1"/>
  <c r="M792" i="1" s="1"/>
  <c r="K6" i="15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L4" i="15" s="1"/>
  <c r="M773" i="1" a="1"/>
  <c r="M773" i="1" s="1"/>
  <c r="K4" i="15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L5" i="15" s="1"/>
  <c r="M8" i="1" a="1"/>
  <c r="M8" i="1" s="1"/>
  <c r="K5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R16" i="15" s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R8" i="15" s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D4" i="15" s="1"/>
  <c r="T773" i="1" a="1"/>
  <c r="T773" i="1"/>
  <c r="E4" i="15" s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R6" i="15" s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R7" i="15" s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R17" i="15" s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R11" i="15" s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R306" i="15" s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R18" i="15" s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R19" i="15" s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R31" i="15" s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R20" i="15" s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R21" i="15" s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R22" i="15" s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R23" i="15" s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R24" i="15" s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R25" i="15" s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R26" i="15" s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R27" i="15" s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D6" i="15" s="1"/>
  <c r="T792" i="1" a="1"/>
  <c r="T792" i="1"/>
  <c r="E6" i="15" s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R28" i="15" s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R15" i="15" s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R13" i="15" s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R29" i="15" s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R30" i="15" s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R9" i="15" s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R10" i="15" s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R12" i="15" s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R14" i="15" s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K7" i="15" s="1"/>
  <c r="N65" i="1" a="1"/>
  <c r="N65" i="1"/>
  <c r="L7" i="15" s="1"/>
  <c r="R65" i="1"/>
  <c r="S65" i="1" a="1"/>
  <c r="S65" i="1"/>
  <c r="D7" i="15" s="1"/>
  <c r="T65" i="1" a="1"/>
  <c r="T65" i="1"/>
  <c r="E7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R768" i="15" s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R533" i="15" s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K8" i="15" s="1"/>
  <c r="N66" i="1" a="1"/>
  <c r="N66" i="1"/>
  <c r="L8" i="15" s="1"/>
  <c r="R66" i="1"/>
  <c r="S66" i="1" a="1"/>
  <c r="S66" i="1"/>
  <c r="D8" i="15" s="1"/>
  <c r="T66" i="1" a="1"/>
  <c r="T66" i="1"/>
  <c r="E8" i="15" s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M67" i="1" a="1"/>
  <c r="M67" i="1"/>
  <c r="K9" i="15" s="1"/>
  <c r="N67" i="1" a="1"/>
  <c r="N67" i="1"/>
  <c r="L9" i="15" s="1"/>
  <c r="R67" i="1"/>
  <c r="S67" i="1" a="1"/>
  <c r="S67" i="1"/>
  <c r="D9" i="15" s="1"/>
  <c r="T67" i="1" a="1"/>
  <c r="T67" i="1"/>
  <c r="E9" i="15" s="1"/>
  <c r="U67" i="1" a="1"/>
  <c r="U67" i="1"/>
  <c r="AI67" i="1"/>
  <c r="AJ67" i="1"/>
  <c r="AK67" i="1"/>
  <c r="AL67" i="1"/>
  <c r="AM67" i="1"/>
  <c r="AN67" i="1"/>
  <c r="AO67" i="1"/>
  <c r="AP67" i="1"/>
  <c r="AQ67" i="1"/>
  <c r="BB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R32" i="15" s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M68" i="1" a="1"/>
  <c r="M68" i="1" s="1"/>
  <c r="N68" i="1" a="1"/>
  <c r="N68" i="1"/>
  <c r="L10" i="15" s="1"/>
  <c r="R68" i="1"/>
  <c r="S68" i="1" a="1"/>
  <c r="S68" i="1"/>
  <c r="D10" i="15" s="1"/>
  <c r="T68" i="1" a="1"/>
  <c r="T68" i="1"/>
  <c r="E10" i="15" s="1"/>
  <c r="U68" i="1" a="1"/>
  <c r="U68" i="1" s="1"/>
  <c r="AI68" i="1"/>
  <c r="AJ68" i="1"/>
  <c r="AK68" i="1"/>
  <c r="AL68" i="1"/>
  <c r="AO68" i="1"/>
  <c r="AP68" i="1"/>
  <c r="AQ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53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56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M69" i="1" a="1"/>
  <c r="M69" i="1" s="1"/>
  <c r="N69" i="1" a="1"/>
  <c r="N69" i="1"/>
  <c r="L11" i="15" s="1"/>
  <c r="R69" i="1"/>
  <c r="S69" i="1" a="1"/>
  <c r="S69" i="1"/>
  <c r="D11" i="15" s="1"/>
  <c r="T69" i="1" a="1"/>
  <c r="T69" i="1"/>
  <c r="E11" i="15" s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33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M70" i="1" a="1"/>
  <c r="M70" i="1" s="1"/>
  <c r="N70" i="1" a="1"/>
  <c r="N70" i="1" s="1"/>
  <c r="L12" i="15" s="1"/>
  <c r="R70" i="1"/>
  <c r="S70" i="1" a="1"/>
  <c r="S70" i="1" s="1"/>
  <c r="D12" i="15" s="1"/>
  <c r="T70" i="1" a="1"/>
  <c r="T70" i="1"/>
  <c r="E12" i="15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R990" i="15" s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N71" i="1" a="1"/>
  <c r="N71" i="1" s="1"/>
  <c r="L13" i="15" s="1"/>
  <c r="R71" i="1"/>
  <c r="S71" i="1" a="1"/>
  <c r="S71" i="1" s="1"/>
  <c r="D13" i="15" s="1"/>
  <c r="T71" i="1" a="1"/>
  <c r="T71" i="1" s="1"/>
  <c r="E13" i="15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3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4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42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44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R967" i="15" s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R969" i="15" s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R970" i="15" s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M72" i="1" a="1"/>
  <c r="M72" i="1" s="1"/>
  <c r="N72" i="1" a="1"/>
  <c r="N72" i="1" s="1"/>
  <c r="L14" i="15" s="1"/>
  <c r="R72" i="1"/>
  <c r="S72" i="1" a="1"/>
  <c r="S72" i="1" s="1"/>
  <c r="D14" i="15" s="1"/>
  <c r="T72" i="1" a="1"/>
  <c r="T72" i="1" s="1"/>
  <c r="E14" i="15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R972" i="15" s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R997" i="15" s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/>
  <c r="BR55" i="1"/>
  <c r="BS55" i="1"/>
  <c r="BT79" i="1"/>
  <c r="A73" i="1"/>
  <c r="C73" i="1"/>
  <c r="G73" i="1"/>
  <c r="M73" i="1" a="1"/>
  <c r="M73" i="1" s="1"/>
  <c r="N73" i="1" a="1"/>
  <c r="N73" i="1" s="1"/>
  <c r="L15" i="15" s="1"/>
  <c r="R73" i="1"/>
  <c r="S73" i="1" a="1"/>
  <c r="S73" i="1" s="1"/>
  <c r="D15" i="15" s="1"/>
  <c r="T73" i="1" a="1"/>
  <c r="T73" i="1"/>
  <c r="E15" i="15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L16" i="15" s="1"/>
  <c r="R74" i="1"/>
  <c r="S74" i="1" a="1"/>
  <c r="S74" i="1" s="1"/>
  <c r="D16" i="15" s="1"/>
  <c r="T74" i="1" a="1"/>
  <c r="T74" i="1" s="1"/>
  <c r="E16" i="15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M75" i="1" a="1"/>
  <c r="M75" i="1"/>
  <c r="N75" i="1" a="1"/>
  <c r="N75" i="1" s="1"/>
  <c r="L17" i="15" s="1"/>
  <c r="R75" i="1"/>
  <c r="S75" i="1" a="1"/>
  <c r="S75" i="1" s="1"/>
  <c r="D17" i="15" s="1"/>
  <c r="T75" i="1" a="1"/>
  <c r="T75" i="1" s="1"/>
  <c r="E17" i="15" s="1"/>
  <c r="U75" i="1" a="1"/>
  <c r="U75" i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M76" i="1" a="1"/>
  <c r="M76" i="1" s="1"/>
  <c r="N76" i="1" a="1"/>
  <c r="N76" i="1" s="1"/>
  <c r="L18" i="15" s="1"/>
  <c r="R76" i="1"/>
  <c r="S76" i="1" a="1"/>
  <c r="S76" i="1" s="1"/>
  <c r="D18" i="15" s="1"/>
  <c r="T76" i="1" a="1"/>
  <c r="T76" i="1" s="1"/>
  <c r="E18" i="15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M77" i="1" a="1"/>
  <c r="M77" i="1" s="1"/>
  <c r="N77" i="1" a="1"/>
  <c r="N77" i="1" s="1"/>
  <c r="L19" i="15" s="1"/>
  <c r="R77" i="1"/>
  <c r="S77" i="1" a="1"/>
  <c r="S77" i="1" s="1"/>
  <c r="D19" i="15" s="1"/>
  <c r="T77" i="1" a="1"/>
  <c r="T77" i="1"/>
  <c r="E19" i="15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M78" i="1" a="1"/>
  <c r="M78" i="1"/>
  <c r="N78" i="1" a="1"/>
  <c r="N78" i="1" s="1"/>
  <c r="L20" i="15" s="1"/>
  <c r="R78" i="1"/>
  <c r="S78" i="1" a="1"/>
  <c r="S78" i="1" s="1"/>
  <c r="D20" i="15" s="1"/>
  <c r="T78" i="1" a="1"/>
  <c r="T78" i="1" s="1"/>
  <c r="E20" i="15" s="1"/>
  <c r="U78" i="1" a="1"/>
  <c r="U78" i="1"/>
  <c r="AI78" i="1"/>
  <c r="BB78" i="1" s="1"/>
  <c r="AJ78" i="1"/>
  <c r="AK78" i="1"/>
  <c r="AL78" i="1"/>
  <c r="AO78" i="1"/>
  <c r="AP78" i="1"/>
  <c r="AQ78" i="1"/>
  <c r="BC78" i="1" a="1"/>
  <c r="BC78" i="1" s="1"/>
  <c r="BE78" i="1" a="1"/>
  <c r="BE78" i="1" s="1"/>
  <c r="BR78" i="1"/>
  <c r="BS78" i="1"/>
  <c r="BT85" i="1"/>
  <c r="A79" i="1"/>
  <c r="C79" i="1"/>
  <c r="G79" i="1"/>
  <c r="M79" i="1" a="1"/>
  <c r="M79" i="1" s="1"/>
  <c r="N79" i="1" a="1"/>
  <c r="N79" i="1" s="1"/>
  <c r="L21" i="15" s="1"/>
  <c r="R79" i="1"/>
  <c r="S79" i="1" a="1"/>
  <c r="S79" i="1" s="1"/>
  <c r="D21" i="15" s="1"/>
  <c r="T79" i="1" a="1"/>
  <c r="T79" i="1" s="1"/>
  <c r="E21" i="15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L22" i="15" s="1"/>
  <c r="R80" i="1"/>
  <c r="S80" i="1" a="1"/>
  <c r="S80" i="1" s="1"/>
  <c r="D22" i="15" s="1"/>
  <c r="T80" i="1" a="1"/>
  <c r="T80" i="1" s="1"/>
  <c r="E22" i="15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M81" i="1" a="1"/>
  <c r="M81" i="1" s="1"/>
  <c r="N81" i="1" a="1"/>
  <c r="N81" i="1" s="1"/>
  <c r="L23" i="15" s="1"/>
  <c r="R81" i="1"/>
  <c r="S81" i="1" a="1"/>
  <c r="S81" i="1" s="1"/>
  <c r="D23" i="15" s="1"/>
  <c r="T81" i="1" a="1"/>
  <c r="T81" i="1" s="1"/>
  <c r="E23" i="15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M82" i="1" a="1"/>
  <c r="M82" i="1" s="1"/>
  <c r="N82" i="1" a="1"/>
  <c r="N82" i="1" s="1"/>
  <c r="L24" i="15" s="1"/>
  <c r="R82" i="1"/>
  <c r="S82" i="1" a="1"/>
  <c r="S82" i="1" s="1"/>
  <c r="D24" i="15" s="1"/>
  <c r="T82" i="1" a="1"/>
  <c r="T82" i="1" s="1"/>
  <c r="E24" i="15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M83" i="1" a="1"/>
  <c r="M83" i="1" s="1"/>
  <c r="N83" i="1" a="1"/>
  <c r="N83" i="1" s="1"/>
  <c r="L25" i="15" s="1"/>
  <c r="R83" i="1"/>
  <c r="S83" i="1" a="1"/>
  <c r="S83" i="1" s="1"/>
  <c r="D25" i="15" s="1"/>
  <c r="T83" i="1" a="1"/>
  <c r="T83" i="1" s="1"/>
  <c r="E25" i="15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M84" i="1" a="1"/>
  <c r="M84" i="1" s="1"/>
  <c r="N84" i="1" a="1"/>
  <c r="N84" i="1" s="1"/>
  <c r="L26" i="15" s="1"/>
  <c r="R84" i="1"/>
  <c r="S84" i="1" a="1"/>
  <c r="S84" i="1" s="1"/>
  <c r="D26" i="15" s="1"/>
  <c r="T84" i="1" a="1"/>
  <c r="T84" i="1" s="1"/>
  <c r="E26" i="15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M85" i="1" a="1"/>
  <c r="M85" i="1" s="1"/>
  <c r="N85" i="1" a="1"/>
  <c r="N85" i="1" s="1"/>
  <c r="L27" i="15" s="1"/>
  <c r="R85" i="1"/>
  <c r="S85" i="1" a="1"/>
  <c r="S85" i="1" s="1"/>
  <c r="D27" i="15" s="1"/>
  <c r="T85" i="1" a="1"/>
  <c r="T85" i="1" s="1"/>
  <c r="E27" i="15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M86" i="1" a="1"/>
  <c r="M86" i="1" s="1"/>
  <c r="N86" i="1" a="1"/>
  <c r="N86" i="1" s="1"/>
  <c r="L28" i="15" s="1"/>
  <c r="R86" i="1"/>
  <c r="S86" i="1" a="1"/>
  <c r="S86" i="1" s="1"/>
  <c r="D28" i="15" s="1"/>
  <c r="T86" i="1" a="1"/>
  <c r="T86" i="1" s="1"/>
  <c r="E28" i="15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L29" i="15" s="1"/>
  <c r="R87" i="1"/>
  <c r="S87" i="1" a="1"/>
  <c r="S87" i="1" s="1"/>
  <c r="D29" i="15" s="1"/>
  <c r="T87" i="1" a="1"/>
  <c r="T87" i="1" s="1"/>
  <c r="E29" i="15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M88" i="1" a="1"/>
  <c r="M88" i="1" s="1"/>
  <c r="N88" i="1" a="1"/>
  <c r="N88" i="1" s="1"/>
  <c r="L30" i="15" s="1"/>
  <c r="R88" i="1"/>
  <c r="S88" i="1" a="1"/>
  <c r="S88" i="1" s="1"/>
  <c r="D30" i="15" s="1"/>
  <c r="T88" i="1" a="1"/>
  <c r="T88" i="1" s="1"/>
  <c r="E30" i="15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M89" i="1" a="1"/>
  <c r="M89" i="1" s="1"/>
  <c r="N89" i="1" a="1"/>
  <c r="N89" i="1" s="1"/>
  <c r="L31" i="15" s="1"/>
  <c r="R89" i="1"/>
  <c r="S89" i="1" a="1"/>
  <c r="S89" i="1" s="1"/>
  <c r="D31" i="15" s="1"/>
  <c r="T89" i="1" a="1"/>
  <c r="T89" i="1" s="1"/>
  <c r="E31" i="15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L32" i="15" s="1"/>
  <c r="R90" i="1"/>
  <c r="S90" i="1" a="1"/>
  <c r="S90" i="1" s="1"/>
  <c r="D32" i="15" s="1"/>
  <c r="T90" i="1" a="1"/>
  <c r="T90" i="1" s="1"/>
  <c r="E32" i="15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M91" i="1" a="1"/>
  <c r="M91" i="1" s="1"/>
  <c r="N91" i="1" a="1"/>
  <c r="N91" i="1" s="1"/>
  <c r="L33" i="15" s="1"/>
  <c r="R91" i="1"/>
  <c r="S91" i="1" a="1"/>
  <c r="S91" i="1" s="1"/>
  <c r="D33" i="15" s="1"/>
  <c r="T91" i="1" a="1"/>
  <c r="T91" i="1" s="1"/>
  <c r="E33" i="15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M92" i="1" a="1"/>
  <c r="M92" i="1" s="1"/>
  <c r="AM92" i="1" s="1"/>
  <c r="N92" i="1" a="1"/>
  <c r="N92" i="1" s="1"/>
  <c r="L34" i="15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M93" i="1" a="1"/>
  <c r="M93" i="1" s="1"/>
  <c r="AM93" i="1" s="1"/>
  <c r="N93" i="1" a="1"/>
  <c r="N93" i="1" s="1"/>
  <c r="L35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L36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M96" i="1" a="1"/>
  <c r="M96" i="1" s="1"/>
  <c r="AM96" i="1" s="1"/>
  <c r="N96" i="1" a="1"/>
  <c r="N96" i="1" s="1"/>
  <c r="L38" i="15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M99" i="1" a="1"/>
  <c r="M99" i="1" s="1"/>
  <c r="AM99" i="1" s="1"/>
  <c r="N99" i="1" a="1"/>
  <c r="N99" i="1" s="1"/>
  <c r="L41" i="15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L4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Q271" i="1" s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Q275" i="1" s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Q325" i="1" s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Q361" i="1" s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Q504" i="1" s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Q557" i="1" s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Q572" i="1" s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N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N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Q665" i="1" s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Q668" i="1" s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Q686" i="1" s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N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N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N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Q845" i="1" s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R5" i="15" s="1"/>
  <c r="AK8" i="1"/>
  <c r="AL8" i="1"/>
  <c r="AP8" i="1"/>
  <c r="BS8" i="1"/>
  <c r="A7" i="10"/>
  <c r="B7" i="10"/>
  <c r="O7" i="10"/>
  <c r="J7" i="10"/>
  <c r="I7" i="10"/>
  <c r="H7" i="10"/>
  <c r="E7" i="10"/>
  <c r="M1000" i="10" l="1"/>
  <c r="K1000" i="10"/>
  <c r="L996" i="15"/>
  <c r="M999" i="10"/>
  <c r="K999" i="10"/>
  <c r="L995" i="15"/>
  <c r="M998" i="10"/>
  <c r="K998" i="10"/>
  <c r="M997" i="10"/>
  <c r="K997" i="10"/>
  <c r="L993" i="15"/>
  <c r="M996" i="10"/>
  <c r="K996" i="10"/>
  <c r="L992" i="15"/>
  <c r="M995" i="10"/>
  <c r="K995" i="10"/>
  <c r="L991" i="15"/>
  <c r="M994" i="10"/>
  <c r="K994" i="10"/>
  <c r="L990" i="15"/>
  <c r="M993" i="10"/>
  <c r="K993" i="10"/>
  <c r="L989" i="15"/>
  <c r="M992" i="10"/>
  <c r="K992" i="10"/>
  <c r="L988" i="15"/>
  <c r="M991" i="10"/>
  <c r="K991" i="10"/>
  <c r="L987" i="15"/>
  <c r="M990" i="10"/>
  <c r="K990" i="10"/>
  <c r="L986" i="15"/>
  <c r="M989" i="10"/>
  <c r="K989" i="10"/>
  <c r="M988" i="10"/>
  <c r="K988" i="10"/>
  <c r="L984" i="15"/>
  <c r="M987" i="10"/>
  <c r="K987" i="10"/>
  <c r="L983" i="15"/>
  <c r="M986" i="10"/>
  <c r="K986" i="10"/>
  <c r="L982" i="15"/>
  <c r="M985" i="10"/>
  <c r="K985" i="10"/>
  <c r="L981" i="15"/>
  <c r="M984" i="10"/>
  <c r="K984" i="10"/>
  <c r="L980" i="15"/>
  <c r="M983" i="10"/>
  <c r="K983" i="10"/>
  <c r="L979" i="15"/>
  <c r="M982" i="10"/>
  <c r="K982" i="10"/>
  <c r="L978" i="15"/>
  <c r="M981" i="10"/>
  <c r="K981" i="10"/>
  <c r="L977" i="15"/>
  <c r="M980" i="10"/>
  <c r="K980" i="10"/>
  <c r="M979" i="10"/>
  <c r="K979" i="10"/>
  <c r="L975" i="15"/>
  <c r="L974" i="15"/>
  <c r="M977" i="10"/>
  <c r="K977" i="10"/>
  <c r="L973" i="15"/>
  <c r="M976" i="10"/>
  <c r="K976" i="10"/>
  <c r="BQ973" i="1"/>
  <c r="M975" i="10"/>
  <c r="K975" i="10"/>
  <c r="M974" i="10"/>
  <c r="K974" i="10"/>
  <c r="L970" i="15"/>
  <c r="M973" i="10"/>
  <c r="K973" i="10"/>
  <c r="L969" i="15"/>
  <c r="M972" i="10"/>
  <c r="K972" i="10"/>
  <c r="M971" i="10"/>
  <c r="K971" i="10"/>
  <c r="M970" i="10"/>
  <c r="K970" i="10"/>
  <c r="L966" i="15"/>
  <c r="M969" i="10"/>
  <c r="K969" i="10"/>
  <c r="M968" i="10"/>
  <c r="K968" i="10"/>
  <c r="L964" i="15"/>
  <c r="M967" i="10"/>
  <c r="K967" i="10"/>
  <c r="L963" i="15"/>
  <c r="M966" i="10"/>
  <c r="K966" i="10"/>
  <c r="L962" i="15"/>
  <c r="M965" i="10"/>
  <c r="K965" i="10"/>
  <c r="L961" i="15"/>
  <c r="M964" i="10"/>
  <c r="K964" i="10"/>
  <c r="L960" i="15"/>
  <c r="M963" i="10"/>
  <c r="K963" i="10"/>
  <c r="M962" i="10"/>
  <c r="K962" i="10"/>
  <c r="L958" i="15"/>
  <c r="M961" i="10"/>
  <c r="K961" i="10"/>
  <c r="L957" i="15"/>
  <c r="M960" i="10"/>
  <c r="K960" i="10"/>
  <c r="M959" i="10"/>
  <c r="K959" i="10"/>
  <c r="L955" i="15"/>
  <c r="M958" i="10"/>
  <c r="K958" i="10"/>
  <c r="L954" i="15"/>
  <c r="M957" i="10"/>
  <c r="K957" i="10"/>
  <c r="L953" i="15"/>
  <c r="M956" i="10"/>
  <c r="K956" i="10"/>
  <c r="L952" i="15"/>
  <c r="M955" i="10"/>
  <c r="K955" i="10"/>
  <c r="L951" i="15"/>
  <c r="M954" i="10"/>
  <c r="K954" i="10"/>
  <c r="M953" i="10"/>
  <c r="K953" i="10"/>
  <c r="L949" i="15"/>
  <c r="M952" i="10"/>
  <c r="K952" i="10"/>
  <c r="L948" i="15"/>
  <c r="M951" i="10"/>
  <c r="K951" i="10"/>
  <c r="M950" i="10"/>
  <c r="K950" i="10"/>
  <c r="M949" i="10"/>
  <c r="K949" i="10"/>
  <c r="M948" i="10"/>
  <c r="K948" i="10"/>
  <c r="M947" i="10"/>
  <c r="K947" i="10"/>
  <c r="M946" i="10"/>
  <c r="K946" i="10"/>
  <c r="M945" i="10"/>
  <c r="K945" i="10"/>
  <c r="M944" i="10"/>
  <c r="K944" i="10"/>
  <c r="M943" i="10"/>
  <c r="K943" i="10"/>
  <c r="M942" i="10"/>
  <c r="K942" i="10"/>
  <c r="L938" i="15"/>
  <c r="M941" i="10"/>
  <c r="K941" i="10"/>
  <c r="L937" i="15"/>
  <c r="M940" i="10"/>
  <c r="K940" i="10"/>
  <c r="BQ929" i="1"/>
  <c r="BQ917" i="1"/>
  <c r="BQ914" i="1"/>
  <c r="BQ909" i="1"/>
  <c r="BQ903" i="1"/>
  <c r="BQ900" i="1"/>
  <c r="BQ890" i="1"/>
  <c r="BQ887" i="1"/>
  <c r="BQ882" i="1"/>
  <c r="BQ879" i="1"/>
  <c r="BQ876" i="1"/>
  <c r="BQ867" i="1"/>
  <c r="BQ866" i="1"/>
  <c r="BQ863" i="1"/>
  <c r="BQ860" i="1"/>
  <c r="BQ858" i="1"/>
  <c r="BQ855" i="1"/>
  <c r="BQ852" i="1"/>
  <c r="BQ849" i="1"/>
  <c r="BQ847" i="1"/>
  <c r="BQ838" i="1"/>
  <c r="BQ832" i="1"/>
  <c r="BQ829" i="1"/>
  <c r="BQ820" i="1"/>
  <c r="BQ793" i="1"/>
  <c r="BQ762" i="1"/>
  <c r="BQ748" i="1"/>
  <c r="BQ745" i="1"/>
  <c r="BQ722" i="1"/>
  <c r="BQ719" i="1"/>
  <c r="BQ702" i="1"/>
  <c r="BQ687" i="1"/>
  <c r="BQ667" i="1"/>
  <c r="BQ664" i="1"/>
  <c r="BQ661" i="1"/>
  <c r="BQ594" i="1"/>
  <c r="BQ588" i="1"/>
  <c r="BQ581" i="1"/>
  <c r="BQ579" i="1"/>
  <c r="BQ548" i="1"/>
  <c r="BQ545" i="1"/>
  <c r="BQ542" i="1"/>
  <c r="BQ535" i="1"/>
  <c r="BQ523" i="1"/>
  <c r="BQ508" i="1"/>
  <c r="BQ488" i="1"/>
  <c r="BQ485" i="1"/>
  <c r="BQ482" i="1"/>
  <c r="BQ437" i="1"/>
  <c r="BQ431" i="1"/>
  <c r="BQ426" i="1"/>
  <c r="BQ410" i="1"/>
  <c r="BQ399" i="1"/>
  <c r="BQ397" i="1"/>
  <c r="BQ396" i="1"/>
  <c r="BQ394" i="1"/>
  <c r="BQ392" i="1"/>
  <c r="BQ391" i="1"/>
  <c r="BQ389" i="1"/>
  <c r="BQ387" i="1"/>
  <c r="BQ386" i="1"/>
  <c r="BQ378" i="1"/>
  <c r="BQ375" i="1"/>
  <c r="BQ370" i="1"/>
  <c r="BQ368" i="1"/>
  <c r="BQ365" i="1"/>
  <c r="BQ362" i="1"/>
  <c r="BQ350" i="1"/>
  <c r="BQ329" i="1"/>
  <c r="BQ326" i="1"/>
  <c r="BQ250" i="1"/>
  <c r="BQ247" i="1"/>
  <c r="BQ235" i="1"/>
  <c r="BQ230" i="1"/>
  <c r="BQ227" i="1"/>
  <c r="R973" i="15"/>
  <c r="R57" i="15"/>
  <c r="R971" i="15"/>
  <c r="R50" i="15"/>
  <c r="E5" i="15"/>
  <c r="D5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AN68" i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L586" i="10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N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L256" i="10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L135" i="10" s="1"/>
  <c r="F193" i="12"/>
  <c r="G197" i="10"/>
  <c r="K193" i="15"/>
  <c r="D196" i="10"/>
  <c r="E192" i="15"/>
  <c r="C196" i="10"/>
  <c r="D192" i="15"/>
  <c r="AN188" i="1"/>
  <c r="L192" i="15"/>
  <c r="AM188" i="1"/>
  <c r="N134" i="10" s="1"/>
  <c r="F192" i="12"/>
  <c r="G196" i="10"/>
  <c r="K192" i="15"/>
  <c r="D195" i="10"/>
  <c r="E191" i="15"/>
  <c r="C195" i="10"/>
  <c r="D191" i="15"/>
  <c r="AM187" i="1"/>
  <c r="L133" i="10" s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L130" i="10" s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L127" i="10" s="1"/>
  <c r="F185" i="12"/>
  <c r="G189" i="10"/>
  <c r="K185" i="15"/>
  <c r="D188" i="10"/>
  <c r="E184" i="15"/>
  <c r="C188" i="10"/>
  <c r="D184" i="15"/>
  <c r="AN180" i="1"/>
  <c r="L184" i="15"/>
  <c r="AM180" i="1"/>
  <c r="L126" i="10" s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L124" i="10" s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L121" i="10" s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L119" i="10" s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N113" i="10" s="1"/>
  <c r="F171" i="12"/>
  <c r="G175" i="10"/>
  <c r="K171" i="15"/>
  <c r="BC166" i="1" a="1"/>
  <c r="BC166" i="1" s="1"/>
  <c r="M174" i="10"/>
  <c r="N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L110" i="10" s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N107" i="10" s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N105" i="10" s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L103" i="10" s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L101" i="10" s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L100" i="10" s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N97" i="10" s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L95" i="10" s="1"/>
  <c r="F153" i="12"/>
  <c r="G157" i="10"/>
  <c r="K153" i="15"/>
  <c r="D156" i="10"/>
  <c r="E152" i="15"/>
  <c r="C156" i="10"/>
  <c r="D152" i="15"/>
  <c r="AN148" i="1"/>
  <c r="L152" i="15"/>
  <c r="AM148" i="1"/>
  <c r="L94" i="10" s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N92" i="10" s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L86" i="10" s="1"/>
  <c r="F144" i="12"/>
  <c r="G148" i="10"/>
  <c r="K144" i="15"/>
  <c r="D147" i="10"/>
  <c r="E143" i="15"/>
  <c r="C147" i="10"/>
  <c r="D143" i="15"/>
  <c r="AN139" i="1"/>
  <c r="L143" i="15"/>
  <c r="AM139" i="1"/>
  <c r="L85" i="10" s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N82" i="10" s="1"/>
  <c r="F140" i="12"/>
  <c r="G144" i="10"/>
  <c r="K140" i="15"/>
  <c r="D143" i="10"/>
  <c r="E139" i="15"/>
  <c r="C143" i="10"/>
  <c r="D139" i="15"/>
  <c r="AN135" i="1"/>
  <c r="L139" i="15"/>
  <c r="AM135" i="1"/>
  <c r="N81" i="10" s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D9" i="10"/>
  <c r="C9" i="10"/>
  <c r="F5" i="12"/>
  <c r="G9" i="10"/>
  <c r="L8" i="10"/>
  <c r="N8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AM938" i="1"/>
  <c r="AM971" i="1"/>
  <c r="AM967" i="1"/>
  <c r="AM948" i="1"/>
  <c r="AM944" i="1"/>
  <c r="AM939" i="1"/>
  <c r="AN928" i="1"/>
  <c r="AM947" i="1"/>
  <c r="AM942" i="1"/>
  <c r="AM934" i="1"/>
  <c r="AM929" i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AN283" i="1"/>
  <c r="AM249" i="1"/>
  <c r="AM246" i="1"/>
  <c r="AM243" i="1"/>
  <c r="AM236" i="1"/>
  <c r="AM965" i="1"/>
  <c r="AM272" i="1"/>
  <c r="AN262" i="1"/>
  <c r="AN975" i="1"/>
  <c r="AM974" i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AM907" i="1"/>
  <c r="AN897" i="1"/>
  <c r="AM870" i="1"/>
  <c r="AN820" i="1"/>
  <c r="AM803" i="1"/>
  <c r="AM756" i="1"/>
  <c r="AM660" i="1"/>
  <c r="AM997" i="1"/>
  <c r="AM850" i="1"/>
  <c r="AM833" i="1"/>
  <c r="AN826" i="1"/>
  <c r="AM775" i="1"/>
  <c r="AN744" i="1"/>
  <c r="AM696" i="1"/>
  <c r="AM675" i="1"/>
  <c r="AM945" i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AN954" i="1"/>
  <c r="AN936" i="1"/>
  <c r="AN929" i="1"/>
  <c r="AN924" i="1"/>
  <c r="AN918" i="1"/>
  <c r="AN893" i="1"/>
  <c r="AN951" i="1"/>
  <c r="AM937" i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AN965" i="1"/>
  <c r="AM952" i="1"/>
  <c r="AM940" i="1"/>
  <c r="AN888" i="1"/>
  <c r="AN999" i="1"/>
  <c r="AN993" i="1"/>
  <c r="AM982" i="1"/>
  <c r="AM979" i="1"/>
  <c r="AN972" i="1"/>
  <c r="AN966" i="1"/>
  <c r="AM949" i="1"/>
  <c r="AN933" i="1"/>
  <c r="AM921" i="1"/>
  <c r="AN911" i="1"/>
  <c r="AM910" i="1"/>
  <c r="AN909" i="1"/>
  <c r="AM991" i="1"/>
  <c r="AM963" i="1"/>
  <c r="AN960" i="1"/>
  <c r="AM958" i="1"/>
  <c r="AN956" i="1"/>
  <c r="AM954" i="1"/>
  <c r="AN932" i="1"/>
  <c r="AM931" i="1"/>
  <c r="AN930" i="1"/>
  <c r="AN905" i="1"/>
  <c r="AM898" i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AN876" i="1"/>
  <c r="BC995" i="1" a="1"/>
  <c r="BC995" i="1" s="1"/>
  <c r="BE995" i="1" a="1"/>
  <c r="BE995" i="1" s="1"/>
  <c r="AM985" i="1"/>
  <c r="BD976" i="1" a="1"/>
  <c r="BD976" i="1" s="1"/>
  <c r="BC976" i="1" a="1"/>
  <c r="BC976" i="1" s="1"/>
  <c r="BE976" i="1" a="1"/>
  <c r="BE976" i="1" s="1"/>
  <c r="AM976" i="1"/>
  <c r="BC974" i="1" a="1"/>
  <c r="BC974" i="1" s="1"/>
  <c r="BD974" i="1" a="1"/>
  <c r="BD974" i="1" s="1"/>
  <c r="AM972" i="1"/>
  <c r="AM961" i="1"/>
  <c r="AM953" i="1"/>
  <c r="AM946" i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AM943" i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AN998" i="1"/>
  <c r="AN997" i="1"/>
  <c r="AM992" i="1"/>
  <c r="AM990" i="1"/>
  <c r="AN989" i="1"/>
  <c r="AN988" i="1"/>
  <c r="AM983" i="1"/>
  <c r="AM981" i="1"/>
  <c r="AN980" i="1"/>
  <c r="AN979" i="1"/>
  <c r="AM975" i="1"/>
  <c r="AN962" i="1"/>
  <c r="AM960" i="1"/>
  <c r="AN959" i="1"/>
  <c r="AM998" i="1"/>
  <c r="AM996" i="1"/>
  <c r="AN995" i="1"/>
  <c r="AN994" i="1"/>
  <c r="AM989" i="1"/>
  <c r="AM987" i="1"/>
  <c r="AN986" i="1"/>
  <c r="AN985" i="1"/>
  <c r="AM980" i="1"/>
  <c r="AM978" i="1"/>
  <c r="AN977" i="1"/>
  <c r="AN971" i="1"/>
  <c r="AM969" i="1"/>
  <c r="AN968" i="1"/>
  <c r="AM957" i="1"/>
  <c r="AM995" i="1"/>
  <c r="AM993" i="1"/>
  <c r="AN992" i="1"/>
  <c r="AN991" i="1"/>
  <c r="AM986" i="1"/>
  <c r="AM984" i="1"/>
  <c r="AN983" i="1"/>
  <c r="AN982" i="1"/>
  <c r="AM977" i="1"/>
  <c r="AM966" i="1"/>
  <c r="AN953" i="1"/>
  <c r="AM951" i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BQ8" i="1"/>
  <c r="D7" i="10"/>
  <c r="P7" i="10"/>
  <c r="G7" i="10"/>
  <c r="C7" i="10"/>
  <c r="C16" i="9"/>
  <c r="C15" i="9"/>
  <c r="L9" i="10" l="1"/>
  <c r="N9" i="10"/>
  <c r="L970" i="10"/>
  <c r="N970" i="10"/>
  <c r="L136" i="10"/>
  <c r="L137" i="10"/>
  <c r="N138" i="10"/>
  <c r="N139" i="10"/>
  <c r="N140" i="10"/>
  <c r="L141" i="10"/>
  <c r="N142" i="10"/>
  <c r="L171" i="10"/>
  <c r="L174" i="10"/>
  <c r="N220" i="10"/>
  <c r="L253" i="10"/>
  <c r="N256" i="10"/>
  <c r="L583" i="10"/>
  <c r="N58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<sst xmlns="http://schemas.openxmlformats.org/spreadsheetml/2006/main" count="3730" uniqueCount="1190">
  <si>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</si>
  <si>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</si>
  <si>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</si>
  <si>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</si>
  <si>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</si>
  <si>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</si>
  <si>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</si>
  <si>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</si>
  <si>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</si>
  <si>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</si>
  <si>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</si>
  <si>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</si>
  <si>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</si>
  <si>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</si>
  <si>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</si>
  <si>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</si>
  <si>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</si>
  <si>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</si>
  <si>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</si>
  <si>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</si>
  <si>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</si>
  <si>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</si>
  <si>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</si>
  <si>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</si>
  <si>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</si>
  <si>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</si>
  <si>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</si>
  <si>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</si>
  <si>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</si>
  <si>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</si>
  <si>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</si>
  <si>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</si>
  <si>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</si>
  <si>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</si>
  <si>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</si>
  <si>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</si>
  <si>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</si>
  <si>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</si>
  <si>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</si>
  <si>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</si>
  <si>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</si>
  <si>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</si>
  <si>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</si>
  <si>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</si>
  <si>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</si>
  <si>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</si>
  <si>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</si>
  <si>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</si>
  <si>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</si>
  <si>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</si>
  <si>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</si>
  <si>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</si>
  <si>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</si>
  <si>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</si>
  <si>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</si>
  <si>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</si>
  <si>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</si>
  <si>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</si>
  <si>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</si>
  <si>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</si>
  <si>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</si>
  <si>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</si>
  <si>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</si>
  <si>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</si>
  <si>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</si>
  <si>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</si>
  <si>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</si>
  <si>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</si>
  <si>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</si>
  <si>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</si>
  <si>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</si>
  <si>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</si>
  <si>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</si>
  <si>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</si>
  <si>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</si>
  <si>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</si>
  <si>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</si>
  <si>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</si>
  <si>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</si>
  <si>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</si>
  <si>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</si>
  <si>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</si>
  <si>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</si>
  <si>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</si>
  <si>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</si>
  <si>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</si>
  <si>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</si>
  <si>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</si>
  <si>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</si>
  <si>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</si>
  <si>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</si>
  <si>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</si>
  <si>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</si>
  <si>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</si>
  <si>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</si>
  <si>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</si>
  <si>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</si>
  <si>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</si>
  <si>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</si>
  <si>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</si>
  <si>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</si>
  <si>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</si>
  <si>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</si>
  <si>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</si>
  <si>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</si>
  <si>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</si>
  <si>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</si>
  <si>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</si>
  <si>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</si>
  <si>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</si>
  <si>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</si>
  <si>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</si>
  <si>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</si>
  <si>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</si>
  <si>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</si>
  <si>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</si>
  <si>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</si>
  <si>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</si>
  <si>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</si>
  <si>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</si>
  <si>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</si>
  <si>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</si>
  <si>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</si>
  <si>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</si>
  <si>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</si>
  <si>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</si>
  <si>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</si>
  <si>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</si>
  <si>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</si>
  <si>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</si>
  <si>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</si>
  <si>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</si>
  <si>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</si>
  <si>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</si>
  <si>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</si>
  <si>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</si>
  <si>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</si>
  <si>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</si>
  <si>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</si>
  <si>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</si>
  <si>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</si>
  <si>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</si>
  <si>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</si>
  <si>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</si>
  <si>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</si>
  <si>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</si>
  <si>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</si>
  <si>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</si>
  <si>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</si>
  <si>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</si>
  <si>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</si>
  <si>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</si>
  <si>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</si>
  <si>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</si>
  <si>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</si>
  <si>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</si>
  <si>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</si>
  <si>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</si>
  <si>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</si>
  <si>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</si>
  <si>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</si>
  <si>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</si>
  <si>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</si>
  <si>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</si>
  <si>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</si>
  <si>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</si>
  <si>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</si>
  <si>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</si>
  <si>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</si>
  <si>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</si>
  <si>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</si>
  <si>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</si>
  <si>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</si>
  <si>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</si>
  <si>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</si>
  <si>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</si>
  <si>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</si>
  <si>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</si>
  <si>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</si>
  <si>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</si>
  <si>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</si>
  <si>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</si>
  <si>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</si>
  <si>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</si>
  <si>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</si>
  <si>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</si>
  <si>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</si>
  <si>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</si>
  <si>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</si>
  <si>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</si>
  <si>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</si>
  <si>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</si>
  <si>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</si>
  <si>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</si>
  <si>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</si>
  <si>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</si>
  <si>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</si>
  <si>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</si>
  <si>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</si>
  <si>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</si>
  <si>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</si>
  <si>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</si>
  <si>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</si>
  <si>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</si>
  <si>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</si>
  <si>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</si>
  <si>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</si>
  <si>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</si>
  <si>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</si>
  <si>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</si>
  <si>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</si>
  <si>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</si>
  <si>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</si>
  <si>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</si>
  <si>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</si>
  <si>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</si>
  <si>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</si>
  <si>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</si>
  <si>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</si>
  <si>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</si>
  <si>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</si>
  <si>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</si>
  <si>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</si>
  <si>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</si>
  <si>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</si>
  <si>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</si>
  <si>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</si>
  <si>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</si>
  <si>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</si>
  <si>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</si>
  <si>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</si>
  <si>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</si>
  <si>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</si>
  <si>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</si>
  <si>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</si>
  <si>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</si>
  <si>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</si>
  <si>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</si>
  <si>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</si>
  <si>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</si>
  <si>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</si>
  <si>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</si>
  <si>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</si>
  <si>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</si>
  <si>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</si>
  <si>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</si>
  <si>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</si>
  <si>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</si>
  <si>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</si>
  <si>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</si>
  <si>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</si>
  <si>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</si>
  <si>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</si>
  <si>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</si>
  <si>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</si>
  <si>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</si>
  <si>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</si>
  <si>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</si>
  <si>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</si>
  <si>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</si>
  <si>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</si>
  <si>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</si>
  <si>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</si>
  <si>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</si>
  <si>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</si>
  <si>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</si>
  <si>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</si>
  <si>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</si>
  <si>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</si>
  <si>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</si>
  <si>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</si>
  <si>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</si>
  <si>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</si>
  <si>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</si>
  <si>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</si>
  <si>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</si>
  <si>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</si>
  <si>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</si>
  <si>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</si>
  <si>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</si>
  <si>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</si>
  <si>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</si>
  <si>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</si>
  <si>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</si>
  <si>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</si>
  <si>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</si>
  <si>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</si>
  <si>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</si>
  <si>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</si>
  <si>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</si>
  <si>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</si>
  <si>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</si>
  <si>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</si>
  <si>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</si>
  <si>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</si>
  <si>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</si>
  <si>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</si>
  <si>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</si>
  <si>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</si>
  <si>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</si>
  <si>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</si>
  <si>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</si>
  <si>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</si>
  <si>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</si>
  <si>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</si>
  <si>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</si>
  <si>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</si>
  <si>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</si>
  <si>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</si>
  <si>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</si>
  <si>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</si>
  <si>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</si>
  <si>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</si>
  <si>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</si>
  <si>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</si>
  <si>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</si>
  <si>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</si>
  <si>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</si>
  <si>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</si>
  <si>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</si>
  <si>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</si>
  <si>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</si>
  <si>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</si>
  <si>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</si>
  <si>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</si>
  <si>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</si>
  <si>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</si>
  <si>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</si>
  <si>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</si>
  <si>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</si>
  <si>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</si>
  <si>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</si>
  <si>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</si>
  <si>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</si>
  <si>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</si>
  <si>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</si>
  <si>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</si>
  <si>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</si>
  <si>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</si>
  <si>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</si>
  <si>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</si>
  <si>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</si>
  <si>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</si>
  <si>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</si>
  <si>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</si>
  <si>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</si>
  <si>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</si>
  <si>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</si>
  <si>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</si>
  <si>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</si>
  <si>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</si>
  <si>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</si>
  <si>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</si>
  <si>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</si>
  <si>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</si>
  <si>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</si>
  <si>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</si>
  <si>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</si>
  <si>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</si>
  <si>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</si>
  <si>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</si>
  <si>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</si>
  <si>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</si>
  <si>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</si>
  <si>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</si>
  <si>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</si>
  <si>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</si>
  <si>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</si>
  <si>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</si>
  <si>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</si>
  <si>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</si>
  <si>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</si>
  <si>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</si>
  <si>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</si>
  <si>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</si>
  <si>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</si>
  <si>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</si>
  <si>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</si>
  <si>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</si>
  <si>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</si>
  <si>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</si>
  <si>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</si>
  <si>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</si>
  <si>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</si>
  <si>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</si>
  <si>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</si>
  <si>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</si>
  <si>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</si>
  <si>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</si>
  <si>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</si>
  <si>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</si>
  <si>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</si>
  <si>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</si>
  <si>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</si>
  <si>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</si>
  <si>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</si>
  <si>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</si>
  <si>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</si>
  <si>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</si>
  <si>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</si>
  <si>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</si>
  <si>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</si>
  <si>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</si>
  <si>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</si>
  <si>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</si>
  <si>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</si>
  <si>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</si>
  <si>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</si>
  <si>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</si>
  <si>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</si>
  <si>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</si>
  <si>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</si>
  <si>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</si>
  <si>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</si>
  <si>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</si>
  <si>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</si>
  <si>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</si>
  <si>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</si>
  <si>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</si>
  <si>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</si>
  <si>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</si>
  <si>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</si>
  <si>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</si>
  <si>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</si>
  <si>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</si>
  <si>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</si>
  <si>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</si>
  <si>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</si>
  <si>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</si>
  <si>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</si>
  <si>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</si>
  <si>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</si>
  <si>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</si>
  <si>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</si>
  <si>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</si>
  <si>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</si>
  <si>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</si>
  <si>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</si>
  <si>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</si>
  <si>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</si>
  <si>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</si>
  <si>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</si>
  <si>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</si>
  <si>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</si>
  <si>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</si>
  <si>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</si>
  <si>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</si>
  <si>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</si>
  <si>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</si>
  <si>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</si>
  <si>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</si>
  <si>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</si>
  <si>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</si>
  <si>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</si>
  <si>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</si>
  <si>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</si>
  <si>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</si>
  <si>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</si>
  <si>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</si>
  <si>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</si>
  <si>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</si>
  <si>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</si>
  <si>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</si>
  <si>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</si>
  <si>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</si>
  <si>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</si>
  <si>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</si>
  <si>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</si>
  <si>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</si>
  <si>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</si>
  <si>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</si>
  <si>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</si>
  <si>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</si>
  <si>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</si>
  <si>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</si>
  <si>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</si>
  <si>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</si>
  <si>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</si>
  <si>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</si>
  <si>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</si>
  <si>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</si>
  <si>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</si>
  <si>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</si>
  <si>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</si>
  <si>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</si>
  <si>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</si>
  <si>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</si>
  <si>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</si>
  <si>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</si>
  <si>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</si>
  <si>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</si>
  <si>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</si>
  <si>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</si>
  <si>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</si>
  <si>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</si>
  <si>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</si>
  <si>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</si>
  <si>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</si>
  <si>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</si>
  <si>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</si>
  <si>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</si>
  <si>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</si>
  <si>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</si>
  <si>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</si>
  <si>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</si>
  <si>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</si>
  <si>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</si>
  <si>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</si>
  <si>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</si>
  <si>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</si>
  <si>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</si>
  <si>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</si>
  <si>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</si>
  <si>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</si>
  <si>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</si>
  <si>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</si>
  <si>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</si>
  <si>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</si>
  <si>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</si>
  <si>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</si>
  <si>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</si>
  <si>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</si>
  <si>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</si>
  <si>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</si>
  <si>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</si>
  <si>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</si>
  <si>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</si>
  <si>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</si>
  <si>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</si>
  <si>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</si>
  <si>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</si>
  <si>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</si>
  <si>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</si>
  <si>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</si>
  <si>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</si>
  <si>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</si>
  <si>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</si>
  <si>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</si>
  <si>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</si>
  <si>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</si>
  <si>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</si>
  <si>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</si>
  <si>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</si>
  <si>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</si>
  <si>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</si>
  <si>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</si>
  <si>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</si>
  <si>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</si>
  <si>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</si>
  <si>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</si>
  <si>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</si>
  <si>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</si>
  <si>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</si>
  <si>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</si>
  <si>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</si>
  <si>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</si>
  <si>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</si>
  <si>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</si>
  <si>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</si>
  <si>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</si>
  <si>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</si>
  <si>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</si>
  <si>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</si>
  <si>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</si>
  <si>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</si>
  <si>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</si>
  <si>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</si>
  <si>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</si>
  <si>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</si>
  <si>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</si>
  <si>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</si>
  <si>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</si>
  <si>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</si>
  <si>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</si>
  <si>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</si>
  <si>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</si>
  <si>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</si>
  <si>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</si>
  <si>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</si>
  <si>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</si>
  <si>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</si>
  <si>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</si>
  <si>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</si>
  <si>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</si>
  <si>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</si>
  <si>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</si>
  <si>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</si>
  <si>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</si>
  <si>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</si>
  <si>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</si>
  <si>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</si>
  <si>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</si>
  <si>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</si>
  <si>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</si>
  <si>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</si>
  <si>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</si>
  <si>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</si>
  <si>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</si>
  <si>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</si>
  <si>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</si>
  <si>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</si>
  <si>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</si>
  <si>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</si>
  <si>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</si>
  <si>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</si>
  <si>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</si>
  <si>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</si>
  <si>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</si>
  <si>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</si>
  <si>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</si>
  <si>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</si>
  <si>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</si>
  <si>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</si>
  <si>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</si>
  <si>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</si>
  <si>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</si>
  <si>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</si>
  <si>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</si>
  <si>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</si>
  <si>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</si>
  <si>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</si>
  <si>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</si>
  <si>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</si>
  <si>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</si>
  <si>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</si>
  <si>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</si>
  <si>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</si>
  <si>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</si>
  <si>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</si>
  <si>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</si>
  <si>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</si>
  <si>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</si>
  <si>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</si>
  <si>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</si>
  <si>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</si>
  <si>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</si>
  <si>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</si>
  <si>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</si>
  <si>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</si>
  <si>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</si>
  <si>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</si>
  <si>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</si>
  <si>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</si>
  <si>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</si>
  <si>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</si>
  <si>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</si>
  <si>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</si>
  <si>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</si>
  <si>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</si>
  <si>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</si>
  <si>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</si>
  <si>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</si>
  <si>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</si>
  <si>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</si>
  <si>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</si>
  <si>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</si>
  <si>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</si>
  <si>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</si>
  <si>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</si>
  <si>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</si>
  <si>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</si>
  <si>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</si>
  <si>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</si>
  <si>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</si>
  <si>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</si>
  <si>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</si>
  <si>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</si>
  <si>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</si>
  <si>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</si>
  <si>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</si>
  <si>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</si>
  <si>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</si>
  <si>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</si>
  <si>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</si>
  <si>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</si>
  <si>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</si>
  <si>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</si>
  <si>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</si>
  <si>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</si>
  <si>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</si>
  <si>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</si>
  <si>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</si>
  <si>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</si>
  <si>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</si>
  <si>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</si>
  <si>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</si>
  <si>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</si>
  <si>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</si>
  <si>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</si>
  <si>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</si>
  <si>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</si>
  <si>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</si>
  <si>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</si>
  <si>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</si>
  <si>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</si>
  <si>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</si>
  <si>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</si>
  <si>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</si>
  <si>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</si>
  <si>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</si>
  <si>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</si>
  <si>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</si>
  <si>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</si>
  <si>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</si>
  <si>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</si>
  <si>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</si>
  <si>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</si>
  <si>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</si>
  <si>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</si>
  <si>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</si>
  <si>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</si>
  <si>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</si>
  <si>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</si>
  <si>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</si>
  <si>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</si>
  <si>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</si>
  <si>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</si>
  <si>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</si>
  <si>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</si>
  <si>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</si>
  <si>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</si>
  <si>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</si>
  <si>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</si>
  <si>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</si>
  <si>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</si>
  <si>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</si>
  <si>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</si>
  <si>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</si>
  <si>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</si>
  <si>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</si>
  <si>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</si>
  <si>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</si>
  <si>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</si>
  <si>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</si>
  <si>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</si>
  <si>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</si>
  <si>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</si>
  <si>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</si>
  <si>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</si>
  <si>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</si>
  <si>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</si>
  <si>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</si>
  <si>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</si>
  <si>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</si>
  <si>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</si>
  <si>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</si>
  <si>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</si>
  <si>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</si>
  <si>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</si>
  <si>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</si>
  <si>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</si>
  <si>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</si>
  <si>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</si>
  <si>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</si>
  <si>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</si>
  <si>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</si>
  <si>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</si>
  <si>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</si>
  <si>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</si>
  <si>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</si>
  <si>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</si>
  <si>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</si>
  <si>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</si>
  <si>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</si>
  <si>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</si>
  <si>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</si>
  <si>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</si>
  <si>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</si>
  <si>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</si>
  <si>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</si>
  <si>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</si>
  <si>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</si>
  <si>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</si>
  <si>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</si>
  <si>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</si>
  <si>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</si>
  <si>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</si>
  <si>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</si>
  <si>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</si>
  <si>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</si>
  <si>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</si>
  <si>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</si>
  <si>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</si>
  <si>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</si>
  <si>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</si>
  <si>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</si>
  <si>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</si>
  <si>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</si>
  <si>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</si>
  <si>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</si>
  <si>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</si>
  <si>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</si>
  <si>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</si>
  <si>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</si>
  <si>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</si>
  <si>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</si>
  <si>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</si>
  <si>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</si>
  <si>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</si>
  <si>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</si>
  <si>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</si>
  <si>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</si>
  <si>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</si>
  <si>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</si>
  <si>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</si>
  <si>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</si>
  <si>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</si>
  <si>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</si>
  <si>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</si>
  <si>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</si>
  <si>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</si>
  <si>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</si>
  <si>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</si>
  <si>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</si>
  <si>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</si>
  <si>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</si>
  <si>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</si>
  <si>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</si>
  <si>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</si>
  <si>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</si>
  <si>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</si>
  <si>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</si>
  <si>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</si>
  <si>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</si>
  <si>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</si>
  <si>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</si>
  <si>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</si>
  <si>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</si>
  <si>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</si>
  <si>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</si>
  <si>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</si>
  <si>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</si>
  <si>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</si>
  <si>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</si>
  <si>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</si>
  <si>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</si>
  <si>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</si>
  <si>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</si>
  <si>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</si>
  <si>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</si>
  <si>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</si>
  <si>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</si>
  <si>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</si>
  <si>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</si>
  <si>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</si>
  <si>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</si>
  <si>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</si>
  <si>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</si>
  <si>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</si>
  <si>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</si>
  <si>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</si>
  <si>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</si>
  <si>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</si>
  <si>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</si>
  <si>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</si>
  <si>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</si>
  <si>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</si>
  <si>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</si>
  <si>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</si>
  <si>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</si>
  <si>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</si>
  <si>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</si>
  <si>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</si>
  <si>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</si>
  <si>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</si>
  <si>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</si>
  <si>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</si>
  <si>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</si>
  <si>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</si>
  <si>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</si>
  <si>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</si>
  <si>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</si>
  <si>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</si>
  <si>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</si>
  <si>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</si>
  <si>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</si>
  <si>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</si>
  <si>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</si>
  <si>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</si>
  <si>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</si>
  <si>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</si>
  <si>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</si>
  <si>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</si>
  <si>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</si>
  <si>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</si>
  <si>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</si>
  <si>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</si>
  <si>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</si>
  <si>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</si>
  <si>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</si>
  <si>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</si>
  <si>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</si>
  <si>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</si>
  <si>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</si>
  <si>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</si>
  <si>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</si>
  <si>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</si>
  <si>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</si>
  <si>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</si>
  <si>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</si>
  <si>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</si>
  <si>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</si>
  <si>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</si>
  <si>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</si>
  <si>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</si>
  <si>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</si>
  <si>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</si>
  <si>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</si>
  <si>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</si>
  <si>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</si>
  <si>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</si>
  <si>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</si>
  <si>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</si>
  <si>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</si>
  <si>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</si>
  <si>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</si>
  <si>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</si>
  <si>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</si>
  <si>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</si>
  <si>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</si>
  <si>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</si>
  <si>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</si>
  <si>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</si>
  <si>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</si>
  <si>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</si>
  <si>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</si>
  <si>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</si>
  <si>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</si>
  <si>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</si>
  <si>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</si>
  <si>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</si>
  <si>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</si>
  <si>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</si>
  <si>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</si>
  <si>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</si>
  <si>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</si>
  <si>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</si>
  <si>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</si>
  <si>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</si>
  <si>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</si>
  <si>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</si>
  <si>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</si>
  <si>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</si>
  <si>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</si>
  <si>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</si>
  <si>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</si>
  <si>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</si>
  <si>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</si>
  <si>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</si>
  <si>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</si>
  <si>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</si>
  <si>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</si>
  <si>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</si>
  <si>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</si>
  <si>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</si>
  <si>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</si>
  <si>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</si>
  <si>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</si>
  <si>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</si>
  <si>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</si>
  <si>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</si>
  <si>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</si>
  <si>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</si>
  <si>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</si>
  <si>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</si>
  <si>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</si>
  <si>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</si>
  <si>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</si>
  <si>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</si>
  <si>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</si>
  <si>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</si>
  <si>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</si>
  <si>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</si>
  <si>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</si>
  <si>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</si>
  <si>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</si>
  <si>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</si>
  <si>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</si>
  <si>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</si>
  <si>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</si>
  <si>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</si>
  <si>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</si>
  <si>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</si>
  <si>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</si>
  <si>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</si>
  <si>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</si>
  <si>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</si>
  <si>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</si>
  <si>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</si>
  <si>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</si>
  <si>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</si>
  <si>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</si>
  <si>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</si>
  <si>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</si>
  <si>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</si>
  <si>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</si>
  <si>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</si>
  <si>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</si>
  <si>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</si>
  <si>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</si>
  <si>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</si>
  <si>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</si>
  <si>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</si>
  <si>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</si>
  <si>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</si>
  <si>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</si>
  <si>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</si>
  <si>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</si>
  <si>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</si>
  <si>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</si>
  <si>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</si>
  <si>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</si>
  <si>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</si>
  <si>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</si>
  <si>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</si>
  <si>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</si>
  <si>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</si>
  <si>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</si>
  <si>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</si>
  <si>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</si>
  <si>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</si>
  <si>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</si>
  <si>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</si>
  <si>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</si>
  <si>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</si>
  <si>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</si>
  <si>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</si>
  <si>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</si>
  <si>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</si>
  <si>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</si>
  <si>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</si>
  <si>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</si>
  <si>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</si>
  <si>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Previsão de pronto as 10h</t>
  </si>
  <si>
    <t>Sem maquinista da escala disponível devido equipagem de trens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</si>
  <si>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</si>
  <si>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</si>
  <si>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</si>
  <si>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</si>
  <si>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</si>
  <si>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</si>
  <si>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</si>
  <si>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</si>
  <si>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</si>
  <si>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</si>
  <si>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</si>
  <si>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</si>
  <si>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</si>
  <si>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</si>
  <si>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</si>
  <si>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</si>
  <si>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</si>
  <si>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</si>
  <si>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</si>
  <si>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</si>
  <si>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</si>
  <si>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</si>
  <si>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</si>
  <si>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</si>
  <si>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</si>
  <si>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</si>
  <si>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</si>
  <si>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</si>
  <si>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</si>
  <si>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</si>
  <si>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</si>
  <si>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</si>
  <si>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</si>
  <si>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</si>
  <si>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</si>
  <si>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</si>
  <si>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</si>
  <si>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</si>
  <si>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</si>
  <si>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</si>
  <si>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</si>
  <si>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</si>
  <si>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</si>
  <si>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</si>
  <si>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</si>
  <si>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MC1 as 07:30h - Aguardando previsão do CCO para faixa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</si>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</sst>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38" fillId="19" borderId="0" xfId="0" applyFont="1" applyFill="1" applyAlignment="1">
      <alignment horizontal="center"/>
    </xf>
    <xf numFmtId="0" fontId="0" fillId="0" borderId="20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zoomScaleNormal="100" workbookViewId="0">
      <pane xSplit="8" topLeftCell="BF1" activePane="topRight" state="frozen"/>
      <selection pane="topRight" activeCell="BJ954" sqref="BJ95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5" t="s">
        <v>916</v>
      </c>
      <c r="C1" s="176"/>
      <c r="D1" s="176"/>
      <c r="E1" s="3"/>
      <c r="F1" s="175" t="s">
        <v>917</v>
      </c>
      <c r="G1" s="176"/>
      <c r="H1" s="177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8"/>
      <c r="AH1" s="5"/>
      <c r="AI1" s="185" t="s">
        <v>918</v>
      </c>
      <c r="AJ1" s="186"/>
      <c r="AK1" s="186"/>
      <c r="AL1" s="186"/>
      <c r="AM1" s="187"/>
      <c r="AN1" s="188"/>
      <c r="AO1" s="186"/>
      <c r="AP1" s="186"/>
      <c r="AQ1" s="186"/>
      <c r="AR1" s="186"/>
      <c r="AS1" s="186"/>
      <c r="AT1" s="186"/>
      <c r="AU1" s="186"/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9"/>
      <c r="BG1" s="5"/>
      <c r="BH1" s="190" t="s">
        <v>919</v>
      </c>
      <c r="BI1" s="191"/>
      <c r="BJ1" s="191"/>
      <c r="BK1" s="192"/>
      <c r="BL1" s="5"/>
      <c r="BM1" s="182" t="s">
        <v>920</v>
      </c>
      <c r="BN1" s="183"/>
      <c r="BO1" s="183"/>
      <c r="BP1" s="183"/>
      <c r="BQ1" s="183"/>
      <c r="BR1" s="183"/>
      <c r="BS1" s="184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5" t="s">
        <v>921</v>
      </c>
      <c r="AJ2" s="186"/>
      <c r="AK2" s="186"/>
      <c r="AL2" s="186"/>
      <c r="AM2" s="187"/>
      <c r="AN2" s="188"/>
      <c r="AO2" s="186"/>
      <c r="AP2" s="186"/>
      <c r="AQ2" s="189"/>
      <c r="AR2" s="6"/>
      <c r="AS2" s="185" t="s">
        <v>924</v>
      </c>
      <c r="AT2" s="186"/>
      <c r="AU2" s="186"/>
      <c r="AV2" s="186"/>
      <c r="AW2" s="186"/>
      <c r="AX2" s="186"/>
      <c r="AY2" s="189"/>
      <c r="AZ2" s="6"/>
      <c r="BA2" s="179" t="s">
        <v>925</v>
      </c>
      <c r="BB2" s="181"/>
      <c r="BC2" s="185" t="s">
        <v>922</v>
      </c>
      <c r="BD2" s="186"/>
      <c r="BE2" s="186"/>
      <c r="BF2" s="189"/>
      <c r="BG2" s="5"/>
      <c r="BH2" s="193"/>
      <c r="BI2" s="194"/>
      <c r="BJ2" s="194"/>
      <c r="BK2" s="195"/>
      <c r="BL2" s="5"/>
      <c r="BM2" s="196"/>
      <c r="BN2" s="197"/>
      <c r="BO2" s="197"/>
      <c r="BP2" s="197"/>
      <c r="BQ2" s="197"/>
      <c r="BR2" s="197"/>
      <c r="BS2" s="198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9" t="s">
        <v>926</v>
      </c>
      <c r="AJ3" s="181"/>
      <c r="AK3" s="179" t="s">
        <v>927</v>
      </c>
      <c r="AL3" s="180"/>
      <c r="AM3" s="201"/>
      <c r="AN3" s="202"/>
      <c r="AO3" s="180"/>
      <c r="AP3" s="180"/>
      <c r="AQ3" s="181"/>
      <c r="AR3" s="63"/>
      <c r="AS3" s="173" t="s">
        <v>933</v>
      </c>
      <c r="AT3" s="174"/>
      <c r="AU3" s="173" t="s">
        <v>934</v>
      </c>
      <c r="AV3" s="174"/>
      <c r="AW3" s="173" t="s">
        <v>935</v>
      </c>
      <c r="AX3" s="174"/>
      <c r="AY3" s="63" t="s">
        <v>936</v>
      </c>
      <c r="AZ3" s="63"/>
      <c r="BA3" s="199"/>
      <c r="BB3" s="200"/>
      <c r="BC3" s="179" t="s">
        <v>929</v>
      </c>
      <c r="BD3" s="180"/>
      <c r="BE3" s="180"/>
      <c r="BF3" s="181"/>
      <c r="BG3" s="62"/>
      <c r="BH3" s="193"/>
      <c r="BI3" s="194"/>
      <c r="BJ3" s="194"/>
      <c r="BK3" s="195"/>
      <c r="BL3" s="62"/>
      <c r="BM3" s="182" t="s">
        <v>937</v>
      </c>
      <c r="BN3" s="183"/>
      <c r="BO3" s="183"/>
      <c r="BP3" s="184"/>
      <c r="BQ3" s="182" t="s">
        <v>707</v>
      </c>
      <c r="BR3" s="183"/>
      <c r="BS3" s="184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1054</v>
      </c>
      <c r="W6" s="151" t="s">
        <v>1020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1054</v>
      </c>
      <c r="BG6" s="16"/>
      <c r="BH6" s="110">
        <v>0</v>
      </c>
      <c r="BI6" s="110" t="s">
        <v>1055</v>
      </c>
      <c r="BJ6" s="110" t="s">
        <v>1055</v>
      </c>
      <c r="BK6" s="110" t="s">
        <v>1055</v>
      </c>
      <c r="BL6" s="16"/>
      <c r="BM6" s="130" t="s">
        <v>402</v>
      </c>
      <c r="BN6" s="130" t="s">
        <v>422</v>
      </c>
      <c r="BO6" s="130" t="s">
        <v>538</v>
      </c>
      <c r="BP6" s="110" t="s">
        <v>1055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1049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1050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1051</v>
      </c>
      <c r="W7" s="151" t="s">
        <v>1052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1051</v>
      </c>
      <c r="BG7" s="16"/>
      <c r="BH7" s="110">
        <v>0</v>
      </c>
      <c r="BI7" s="110" t="s">
        <v>1053</v>
      </c>
      <c r="BJ7" s="110" t="s">
        <v>1053</v>
      </c>
      <c r="BK7" s="110" t="s">
        <v>1053</v>
      </c>
      <c r="BL7" s="16"/>
      <c r="BM7" s="130" t="s">
        <v>406</v>
      </c>
      <c r="BN7" s="130" t="s">
        <v>435</v>
      </c>
      <c r="BO7" s="130" t="s">
        <v>486</v>
      </c>
      <c r="BP7" s="110" t="s">
        <v>1053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1091</v>
      </c>
      <c r="W8" s="151" t="s">
        <v>1092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1091</v>
      </c>
      <c r="BG8" s="16"/>
      <c r="BH8" s="110">
        <v>2</v>
      </c>
      <c r="BI8" s="110" t="s">
        <v>1093</v>
      </c>
      <c r="BJ8" s="110" t="s">
        <v>1093</v>
      </c>
      <c r="BK8" s="110" t="s">
        <v>1093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1009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1010</v>
      </c>
      <c r="W9" s="151" t="s">
        <v>1011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1010</v>
      </c>
      <c r="BG9" s="16"/>
      <c r="BH9" s="17">
        <v>0</v>
      </c>
      <c r="BI9" s="17"/>
      <c r="BJ9" s="17" t="s">
        <v>1012</v>
      </c>
      <c r="BK9" s="17" t="s">
        <v>1013</v>
      </c>
      <c r="BL9" s="16"/>
      <c r="BM9" s="130" t="s">
        <v>406</v>
      </c>
      <c r="BN9" s="130" t="s">
        <v>435</v>
      </c>
      <c r="BO9" s="130" t="s">
        <v>497</v>
      </c>
      <c r="BP9" s="18" t="s">
        <v>1014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1019</v>
      </c>
      <c r="W10" s="151" t="s">
        <v>1020</v>
      </c>
      <c r="X10" s="104" t="s">
        <v>381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1019</v>
      </c>
      <c r="BG10" s="16"/>
      <c r="BH10" s="17">
        <v>2</v>
      </c>
      <c r="BI10" s="17"/>
      <c r="BJ10" s="17" t="s">
        <v>1022</v>
      </c>
      <c r="BK10" s="17" t="s">
        <v>1023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1040</v>
      </c>
      <c r="W11" s="151" t="s">
        <v>1011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1040</v>
      </c>
      <c r="BG11" s="16"/>
      <c r="BH11" s="17">
        <v>2</v>
      </c>
      <c r="BI11" s="17"/>
      <c r="BJ11" s="17" t="s">
        <v>1041</v>
      </c>
      <c r="BK11" s="17" t="s">
        <v>1042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1073</v>
      </c>
      <c r="W12" s="151" t="s">
        <v>1011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1073</v>
      </c>
      <c r="BG12" s="16"/>
      <c r="BH12" s="17">
        <v>0</v>
      </c>
      <c r="BI12" s="17"/>
      <c r="BJ12" s="17" t="s">
        <v>1068</v>
      </c>
      <c r="BK12" s="18" t="s">
        <v>1072</v>
      </c>
      <c r="BL12" s="16"/>
      <c r="BM12" s="130" t="s">
        <v>396</v>
      </c>
      <c r="BN12" s="130" t="s">
        <v>430</v>
      </c>
      <c r="BO12" s="130" t="s">
        <v>430</v>
      </c>
      <c r="BP12" s="18" t="s">
        <v>1057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1054</v>
      </c>
      <c r="W13" s="151" t="s">
        <v>1020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1054</v>
      </c>
      <c r="BG13" s="16"/>
      <c r="BH13" s="17">
        <v>0</v>
      </c>
      <c r="BI13" s="17"/>
      <c r="BJ13" s="17" t="s">
        <v>1074</v>
      </c>
      <c r="BK13" s="17" t="s">
        <v>1074</v>
      </c>
      <c r="BL13" s="16"/>
      <c r="BM13" s="130" t="s">
        <v>396</v>
      </c>
      <c r="BN13" s="130" t="s">
        <v>430</v>
      </c>
      <c r="BO13" s="130" t="s">
        <v>430</v>
      </c>
      <c r="BP13" s="18" t="s">
        <v>1057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1015</v>
      </c>
      <c r="W14" s="151" t="s">
        <v>1024</v>
      </c>
      <c r="X14" s="104" t="s">
        <v>386</v>
      </c>
      <c r="Y14" s="129"/>
      <c r="Z14" s="104"/>
      <c r="AA14" s="105" t="s">
        <v>1025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1015</v>
      </c>
      <c r="BG14" s="16"/>
      <c r="BH14" s="17">
        <v>0</v>
      </c>
      <c r="BI14" s="17"/>
      <c r="BJ14" s="17" t="s">
        <v>1026</v>
      </c>
      <c r="BK14" s="17" t="s">
        <v>1026</v>
      </c>
      <c r="BL14" s="16"/>
      <c r="BM14" s="130" t="s">
        <v>406</v>
      </c>
      <c r="BN14" s="130" t="s">
        <v>435</v>
      </c>
      <c r="BO14" s="130" t="s">
        <v>497</v>
      </c>
      <c r="BP14" s="18" t="s">
        <v>1027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1075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1076</v>
      </c>
      <c r="W15" s="151" t="s">
        <v>1011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1076</v>
      </c>
      <c r="BG15" s="16"/>
      <c r="BH15" s="17">
        <v>0</v>
      </c>
      <c r="BI15" s="17"/>
      <c r="BJ15" s="17" t="s">
        <v>1077</v>
      </c>
      <c r="BK15" s="110" t="s">
        <v>1077</v>
      </c>
      <c r="BL15" s="16"/>
      <c r="BM15" s="130" t="s">
        <v>407</v>
      </c>
      <c r="BN15" s="130" t="s">
        <v>435</v>
      </c>
      <c r="BO15" s="130" t="s">
        <v>486</v>
      </c>
      <c r="BP15" s="18" t="s">
        <v>1078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1060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1061</v>
      </c>
      <c r="W16" s="151" t="s">
        <v>1062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1061</v>
      </c>
      <c r="BG16" s="16"/>
      <c r="BH16" s="17">
        <v>2</v>
      </c>
      <c r="BI16" s="17"/>
      <c r="BJ16" s="17" t="s">
        <v>1063</v>
      </c>
      <c r="BK16" s="17" t="s">
        <v>1063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1061</v>
      </c>
      <c r="W17" s="151" t="s">
        <v>1016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1061</v>
      </c>
      <c r="BG17" s="16"/>
      <c r="BH17" s="17">
        <v>0</v>
      </c>
      <c r="BI17" s="17"/>
      <c r="BJ17" s="17" t="s">
        <v>1068</v>
      </c>
      <c r="BK17" s="18" t="s">
        <v>1072</v>
      </c>
      <c r="BL17" s="16"/>
      <c r="BM17" s="130" t="s">
        <v>396</v>
      </c>
      <c r="BN17" s="130" t="s">
        <v>430</v>
      </c>
      <c r="BO17" s="130" t="s">
        <v>430</v>
      </c>
      <c r="BP17" s="18" t="s">
        <v>1057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1019</v>
      </c>
      <c r="W18" s="151" t="s">
        <v>1058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1019</v>
      </c>
      <c r="BG18" s="16"/>
      <c r="BH18" s="17">
        <v>2</v>
      </c>
      <c r="BI18" s="17"/>
      <c r="BJ18" s="17" t="s">
        <v>1059</v>
      </c>
      <c r="BK18" s="17" t="s">
        <v>1059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1035</v>
      </c>
      <c r="I19" s="106" t="s">
        <v>1035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1036</v>
      </c>
      <c r="W19" s="151" t="s">
        <v>1020</v>
      </c>
      <c r="X19" s="104" t="s">
        <v>386</v>
      </c>
      <c r="Y19" s="129"/>
      <c r="Z19" s="104"/>
      <c r="AA19" s="105" t="s">
        <v>1037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1038</v>
      </c>
      <c r="BK19" s="18" t="s">
        <v>1039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1015</v>
      </c>
      <c r="W20" s="151" t="s">
        <v>1016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1015</v>
      </c>
      <c r="BG20" s="16"/>
      <c r="BH20" s="17">
        <v>2</v>
      </c>
      <c r="BI20" s="17"/>
      <c r="BJ20" s="17" t="s">
        <v>1017</v>
      </c>
      <c r="BK20" s="17" t="s">
        <v>1018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1094</v>
      </c>
      <c r="W21" s="151" t="s">
        <v>1011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1094</v>
      </c>
      <c r="BG21" s="16"/>
      <c r="BH21" s="17">
        <v>0</v>
      </c>
      <c r="BI21" s="17"/>
      <c r="BJ21" s="17" t="s">
        <v>1095</v>
      </c>
      <c r="BK21" s="17" t="s">
        <v>1095</v>
      </c>
      <c r="BL21" s="16"/>
      <c r="BM21" s="130" t="s">
        <v>396</v>
      </c>
      <c r="BN21" s="130" t="s">
        <v>430</v>
      </c>
      <c r="BO21" s="130" t="s">
        <v>430</v>
      </c>
      <c r="BP21" s="18" t="s">
        <v>1096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1094</v>
      </c>
      <c r="W22" s="151" t="s">
        <v>1011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1094</v>
      </c>
      <c r="BG22" s="16"/>
      <c r="BH22" s="17">
        <v>0</v>
      </c>
      <c r="BI22" s="17"/>
      <c r="BJ22" s="17" t="s">
        <v>1095</v>
      </c>
      <c r="BK22" s="17" t="s">
        <v>1095</v>
      </c>
      <c r="BL22" s="16"/>
      <c r="BM22" s="130" t="s">
        <v>396</v>
      </c>
      <c r="BN22" s="130" t="s">
        <v>430</v>
      </c>
      <c r="BO22" s="130" t="s">
        <v>430</v>
      </c>
      <c r="BP22" s="18" t="s">
        <v>1096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1094</v>
      </c>
      <c r="W23" s="151" t="s">
        <v>1099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1094</v>
      </c>
      <c r="BG23" s="16"/>
      <c r="BH23" s="17">
        <v>0</v>
      </c>
      <c r="BI23" s="17"/>
      <c r="BJ23" s="17" t="s">
        <v>1072</v>
      </c>
      <c r="BK23" s="17" t="s">
        <v>1072</v>
      </c>
      <c r="BL23" s="16"/>
      <c r="BM23" s="130" t="s">
        <v>396</v>
      </c>
      <c r="BN23" s="130" t="s">
        <v>430</v>
      </c>
      <c r="BO23" s="130" t="s">
        <v>430</v>
      </c>
      <c r="BP23" s="18" t="s">
        <v>1072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1100</v>
      </c>
      <c r="I24" s="106" t="s">
        <v>1100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1101</v>
      </c>
      <c r="W24" s="151" t="s">
        <v>1081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1101</v>
      </c>
      <c r="BG24" s="16"/>
      <c r="BH24" s="17">
        <v>0</v>
      </c>
      <c r="BI24" s="17"/>
      <c r="BJ24" s="17" t="s">
        <v>1072</v>
      </c>
      <c r="BK24" s="17" t="s">
        <v>1072</v>
      </c>
      <c r="BL24" s="16"/>
      <c r="BM24" s="130" t="s">
        <v>396</v>
      </c>
      <c r="BN24" s="130" t="s">
        <v>430</v>
      </c>
      <c r="BO24" s="130" t="s">
        <v>430</v>
      </c>
      <c r="BP24" s="18" t="s">
        <v>1072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1102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1088</v>
      </c>
      <c r="W25" s="151" t="s">
        <v>1020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1088</v>
      </c>
      <c r="BG25" s="16"/>
      <c r="BH25" s="17">
        <v>0</v>
      </c>
      <c r="BI25" s="17"/>
      <c r="BJ25" s="17" t="s">
        <v>1103</v>
      </c>
      <c r="BK25" s="17" t="s">
        <v>1103</v>
      </c>
      <c r="BL25" s="16"/>
      <c r="BM25" s="130" t="s">
        <v>396</v>
      </c>
      <c r="BN25" s="130" t="s">
        <v>430</v>
      </c>
      <c r="BO25" s="130" t="s">
        <v>430</v>
      </c>
      <c r="BP25" s="18" t="s">
        <v>1072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1104</v>
      </c>
      <c r="W26" s="151" t="s">
        <v>1011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1104</v>
      </c>
      <c r="BG26" s="16"/>
      <c r="BH26" s="17">
        <v>0</v>
      </c>
      <c r="BI26" s="17"/>
      <c r="BJ26" s="17" t="s">
        <v>1105</v>
      </c>
      <c r="BK26" s="17" t="s">
        <v>1105</v>
      </c>
      <c r="BL26" s="16"/>
      <c r="BM26" s="130" t="s">
        <v>396</v>
      </c>
      <c r="BN26" s="130" t="s">
        <v>430</v>
      </c>
      <c r="BO26" s="130" t="s">
        <v>430</v>
      </c>
      <c r="BP26" s="18" t="s">
        <v>1057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1104</v>
      </c>
      <c r="W27" s="151" t="s">
        <v>1011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1104</v>
      </c>
      <c r="BG27" s="16"/>
      <c r="BH27" s="17">
        <v>0</v>
      </c>
      <c r="BI27" s="17"/>
      <c r="BJ27" s="17" t="s">
        <v>1105</v>
      </c>
      <c r="BK27" s="17" t="s">
        <v>1105</v>
      </c>
      <c r="BL27" s="16"/>
      <c r="BM27" s="130" t="s">
        <v>396</v>
      </c>
      <c r="BN27" s="130" t="s">
        <v>430</v>
      </c>
      <c r="BO27" s="130" t="s">
        <v>430</v>
      </c>
      <c r="BP27" s="18" t="s">
        <v>1057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1104</v>
      </c>
      <c r="W28" s="151" t="s">
        <v>1011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1104</v>
      </c>
      <c r="BG28" s="16"/>
      <c r="BH28" s="17">
        <v>0</v>
      </c>
      <c r="BI28" s="17"/>
      <c r="BJ28" s="17" t="s">
        <v>1105</v>
      </c>
      <c r="BK28" s="17" t="s">
        <v>1105</v>
      </c>
      <c r="BL28" s="16"/>
      <c r="BM28" s="130" t="s">
        <v>396</v>
      </c>
      <c r="BN28" s="130" t="s">
        <v>430</v>
      </c>
      <c r="BO28" s="130" t="s">
        <v>430</v>
      </c>
      <c r="BP28" s="18" t="s">
        <v>1057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1104</v>
      </c>
      <c r="W29" s="151" t="s">
        <v>1011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1104</v>
      </c>
      <c r="BG29" s="16"/>
      <c r="BH29" s="17">
        <v>0</v>
      </c>
      <c r="BI29" s="17"/>
      <c r="BJ29" s="17" t="s">
        <v>1105</v>
      </c>
      <c r="BK29" s="17" t="s">
        <v>1105</v>
      </c>
      <c r="BL29" s="16"/>
      <c r="BM29" s="130" t="s">
        <v>396</v>
      </c>
      <c r="BN29" s="130" t="s">
        <v>430</v>
      </c>
      <c r="BO29" s="130" t="s">
        <v>430</v>
      </c>
      <c r="BP29" s="18" t="s">
        <v>1057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1106</v>
      </c>
      <c r="N30" s="105" t="s">
        <v>1107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1108</v>
      </c>
      <c r="W30" s="151" t="s">
        <v>1109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1108</v>
      </c>
      <c r="BG30" s="16"/>
      <c r="BH30" s="17">
        <v>2</v>
      </c>
      <c r="BI30" s="17"/>
      <c r="BJ30" s="17" t="s">
        <v>1110</v>
      </c>
      <c r="BK30" s="17" t="s">
        <v>1110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1054</v>
      </c>
      <c r="W31" s="151" t="s">
        <v>1011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1054</v>
      </c>
      <c r="BG31" s="16"/>
      <c r="BH31" s="17">
        <v>0</v>
      </c>
      <c r="BI31" s="17"/>
      <c r="BJ31" s="17" t="s">
        <v>1056</v>
      </c>
      <c r="BK31" s="17" t="s">
        <v>1056</v>
      </c>
      <c r="BL31" s="16"/>
      <c r="BM31" s="130" t="s">
        <v>396</v>
      </c>
      <c r="BN31" s="130" t="s">
        <v>430</v>
      </c>
      <c r="BO31" s="130" t="s">
        <v>430</v>
      </c>
      <c r="BP31" s="18" t="s">
        <v>1057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1064</v>
      </c>
      <c r="I32" s="106" t="s">
        <v>1049</v>
      </c>
      <c r="J32" s="105">
        <v>92</v>
      </c>
      <c r="K32" s="105">
        <v>83.7</v>
      </c>
      <c r="L32" s="105" t="s">
        <v>558</v>
      </c>
      <c r="M32" s="105" t="s">
        <v>1065</v>
      </c>
      <c r="N32" s="105" t="s">
        <v>1066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1061</v>
      </c>
      <c r="W32" s="151" t="s">
        <v>1067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1061</v>
      </c>
      <c r="BG32" s="16"/>
      <c r="BH32" s="17">
        <v>0</v>
      </c>
      <c r="BI32" s="17"/>
      <c r="BJ32" s="17" t="s">
        <v>1068</v>
      </c>
      <c r="BK32" s="18" t="s">
        <v>1069</v>
      </c>
      <c r="BL32" s="16" t="s">
        <v>1070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1061</v>
      </c>
      <c r="W33" s="151" t="s">
        <v>1071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1061</v>
      </c>
      <c r="BG33" s="16"/>
      <c r="BH33" s="17">
        <v>0</v>
      </c>
      <c r="BI33" s="17"/>
      <c r="BJ33" s="17" t="s">
        <v>1068</v>
      </c>
      <c r="BK33" s="18" t="s">
        <v>1072</v>
      </c>
      <c r="BL33" s="16"/>
      <c r="BM33" s="130" t="s">
        <v>396</v>
      </c>
      <c r="BN33" s="130" t="s">
        <v>430</v>
      </c>
      <c r="BO33" s="130" t="s">
        <v>430</v>
      </c>
      <c r="BP33" s="18" t="s">
        <v>1057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1091</v>
      </c>
      <c r="W34" s="151" t="s">
        <v>1092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1091</v>
      </c>
      <c r="BG34" s="16"/>
      <c r="BH34" s="17">
        <v>2</v>
      </c>
      <c r="BI34" s="17"/>
      <c r="BJ34" s="17" t="s">
        <v>1097</v>
      </c>
      <c r="BK34" s="17" t="s">
        <v>1098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(TP-819)46084</v>
      </c>
      <c r="B35" s="102">
        <v>46084</v>
      </c>
      <c r="C35" s="135">
        <f>IF(BS_CONTROLE[[#This Row],[DATA]]="","",WEEKNUM(BS_CONTROLE[[#This Row],[DATA]]))</f>
        <v>10</v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1032</v>
      </c>
      <c r="W35" s="151" t="s">
        <v>1030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 t="s">
        <v>1033</v>
      </c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1"/>
        <v/>
      </c>
    </row>
    <row r="36" spans="1:72">
      <c r="A36" s="47" t="str">
        <f>D36&amp;B36</f>
        <v>EDSON (TP-719)46084</v>
      </c>
      <c r="B36" s="102">
        <v>46084</v>
      </c>
      <c r="C36" s="135">
        <f>IF(BS_CONTROLE[[#This Row],[DATA]]="","",WEEKNUM(BS_CONTROLE[[#This Row],[DATA]]))</f>
        <v>10</v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1032</v>
      </c>
      <c r="W36" s="151" t="s">
        <v>1111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1"/>
        <v/>
      </c>
    </row>
    <row r="37" spans="1:72">
      <c r="A37" s="47" t="str">
        <f>D37&amp;B37</f>
        <v>CLEBISON (TP-728)46084</v>
      </c>
      <c r="B37" s="102">
        <v>46084</v>
      </c>
      <c r="C37" s="135">
        <f>IF(BS_CONTROLE[[#This Row],[DATA]]="","",WEEKNUM(BS_CONTROLE[[#This Row],[DATA]]))</f>
        <v>10</v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1112</v>
      </c>
      <c r="W37" s="151" t="s">
        <v>1113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1"/>
        <v/>
      </c>
    </row>
    <row r="38" spans="1:72">
      <c r="A38" s="47" t="str">
        <f>D38&amp;B38</f>
        <v>ISMAEL(TP-726)46084</v>
      </c>
      <c r="B38" s="102">
        <v>46084</v>
      </c>
      <c r="C38" s="135">
        <f>IF(BS_CONTROLE[[#This Row],[DATA]]="","",WEEKNUM(BS_CONTROLE[[#This Row],[DATA]]))</f>
        <v>10</v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1036</v>
      </c>
      <c r="W38" s="151" t="s">
        <v>1113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1"/>
        <v/>
      </c>
    </row>
    <row r="39" spans="1:72">
      <c r="A39" s="47" t="str">
        <f>D39&amp;B39</f>
        <v>W9646084</v>
      </c>
      <c r="B39" s="102">
        <v>46084</v>
      </c>
      <c r="C39" s="135">
        <f>IF(BS_CONTROLE[[#This Row],[DATA]]="","",WEEKNUM(BS_CONTROLE[[#This Row],[DATA]]))</f>
        <v>10</v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1114</v>
      </c>
      <c r="I39" s="106" t="s">
        <v>1114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1104</v>
      </c>
      <c r="W39" s="151" t="s">
        <v>1115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 t="str">
        <f t="shared" si="1"/>
        <v/>
      </c>
    </row>
    <row r="40" spans="1:72">
      <c r="A40" s="47" t="str">
        <f>D40&amp;B40</f>
        <v>W9946084</v>
      </c>
      <c r="B40" s="102">
        <v>46084</v>
      </c>
      <c r="C40" s="135">
        <f>IF(BS_CONTROLE[[#This Row],[DATA]]="","",WEEKNUM(BS_CONTROLE[[#This Row],[DATA]]))</f>
        <v>10</v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1114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1116</v>
      </c>
      <c r="W40" s="151" t="s">
        <v>1117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Produção e Intervalo</v>
      </c>
      <c r="BR40" s="19">
        <f>IF(OR(B40="",F40=""),"*",AY40/P40)</f>
        <v>0</v>
      </c>
      <c r="BS40" s="19">
        <f>IF(OR(B40="",F40=""),"*",BA40/Q40)</f>
        <v>0</v>
      </c>
      <c r="BT40" s="8" t="str">
        <f t="shared" si="1"/>
        <v/>
      </c>
    </row>
    <row r="41" spans="1:72">
      <c r="A41" s="47" t="str">
        <f>D41&amp;B41</f>
        <v>V9546084</v>
      </c>
      <c r="B41" s="102">
        <v>46084</v>
      </c>
      <c r="C41" s="135">
        <f>IF(BS_CONTROLE[[#This Row],[DATA]]="","",WEEKNUM(BS_CONTROLE[[#This Row],[DATA]]))</f>
        <v>10</v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1116</v>
      </c>
      <c r="W41" s="151" t="s">
        <v>1118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1"/>
        <v/>
      </c>
    </row>
    <row r="42" spans="1:72">
      <c r="A42" s="47" t="str">
        <f>D42&amp;B42</f>
        <v>W9746084</v>
      </c>
      <c r="B42" s="102">
        <v>46084</v>
      </c>
      <c r="C42" s="135">
        <f>IF(BS_CONTROLE[[#This Row],[DATA]]="","",WEEKNUM(BS_CONTROLE[[#This Row],[DATA]]))</f>
        <v>10</v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1119</v>
      </c>
      <c r="I42" s="106" t="s">
        <v>1119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1116</v>
      </c>
      <c r="W42" s="151" t="s">
        <v>1120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1"/>
        <v/>
      </c>
    </row>
    <row r="43" spans="1:72">
      <c r="A43" s="47" t="str">
        <f>D43&amp;B43</f>
        <v>V9646084</v>
      </c>
      <c r="B43" s="102">
        <v>46084</v>
      </c>
      <c r="C43" s="135">
        <f>IF(BS_CONTROLE[[#This Row],[DATA]]="","",WEEKNUM(BS_CONTROLE[[#This Row],[DATA]]))</f>
        <v>10</v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1116</v>
      </c>
      <c r="W43" s="151" t="s">
        <v>1121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1"/>
        <v/>
      </c>
    </row>
    <row r="44" spans="1:72" ht="57.75">
      <c r="A44" s="47" t="str">
        <f>D44&amp;B44</f>
        <v>MOD ZRB46084</v>
      </c>
      <c r="B44" s="102">
        <v>46084</v>
      </c>
      <c r="C44" s="135">
        <f>IF(BS_CONTROLE[[#This Row],[DATA]]="","",WEEKNUM(BS_CONTROLE[[#This Row],[DATA]]))</f>
        <v>10</v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1122</v>
      </c>
      <c r="N44" s="127" t="s">
        <v>1123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1116</v>
      </c>
      <c r="W44" s="151" t="s">
        <v>1124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Produção e Intervalo</v>
      </c>
      <c r="BR44" s="19">
        <f>IF(OR(B44="",F44=""),"*",AY44/P44)</f>
        <v>0</v>
      </c>
      <c r="BS44" s="19">
        <f>IF(OR(B44="",F44=""),"*",BA44/Q44)</f>
        <v>0</v>
      </c>
      <c r="BT44" s="8" t="str">
        <f t="shared" si="1"/>
        <v/>
      </c>
    </row>
    <row r="45" spans="1:72">
      <c r="A45" s="47" t="str">
        <f>D45&amp;B45</f>
        <v>HUELTON (TP-725)46084</v>
      </c>
      <c r="B45" s="102">
        <v>46084</v>
      </c>
      <c r="C45" s="135">
        <f>IF(BS_CONTROLE[[#This Row],[DATA]]="","",WEEKNUM(BS_CONTROLE[[#This Row],[DATA]]))</f>
        <v>10</v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1073</v>
      </c>
      <c r="W45" s="151" t="s">
        <v>1011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1"/>
        <v/>
      </c>
    </row>
    <row r="46" spans="1:72">
      <c r="A46" s="47" t="str">
        <f>D46&amp;B46</f>
        <v>A8446084</v>
      </c>
      <c r="B46" s="102">
        <v>46084</v>
      </c>
      <c r="C46" s="135">
        <f>IF(BS_CONTROLE[[#This Row],[DATA]]="","",WEEKNUM(BS_CONTROLE[[#This Row],[DATA]]))</f>
        <v>10</v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1050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1010</v>
      </c>
      <c r="W46" s="151" t="s">
        <v>1079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 t="s">
        <v>1080</v>
      </c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Produção e Intervalo</v>
      </c>
      <c r="BR46" s="19">
        <f>IF(OR(B46="",F46=""),"*",AY46/P46)</f>
        <v>0</v>
      </c>
      <c r="BS46" s="19">
        <f>IF(OR(B46="",F46=""),"*",BA46/Q46)</f>
        <v>0</v>
      </c>
      <c r="BT46" s="8" t="str">
        <f t="shared" si="1"/>
        <v/>
      </c>
    </row>
    <row r="47" spans="1:72">
      <c r="A47" s="47" t="str">
        <f>D47&amp;B47</f>
        <v>W6146084</v>
      </c>
      <c r="B47" s="102">
        <v>46084</v>
      </c>
      <c r="C47" s="135">
        <f>IF(BS_CONTROLE[[#This Row],[DATA]]="","",WEEKNUM(BS_CONTROLE[[#This Row],[DATA]]))</f>
        <v>10</v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1054</v>
      </c>
      <c r="W47" s="151" t="s">
        <v>1081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Produção e Intervalo</v>
      </c>
      <c r="BR47" s="19">
        <f>IF(OR(B47="",F47=""),"*",AY47/P47)</f>
        <v>0</v>
      </c>
      <c r="BS47" s="19">
        <f>IF(OR(B47="",F47=""),"*",BA47/Q47)</f>
        <v>0</v>
      </c>
      <c r="BT47" s="8" t="str">
        <f t="shared" si="1"/>
        <v/>
      </c>
    </row>
    <row r="48" spans="1:72">
      <c r="A48" s="47" t="str">
        <f>D48&amp;B48</f>
        <v>MOD ZEZ46084</v>
      </c>
      <c r="B48" s="102">
        <v>46084</v>
      </c>
      <c r="C48" s="135">
        <f>IF(BS_CONTROLE[[#This Row],[DATA]]="","",WEEKNUM(BS_CONTROLE[[#This Row],[DATA]]))</f>
        <v>10</v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1054</v>
      </c>
      <c r="W48" s="151" t="s">
        <v>1082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1083</v>
      </c>
      <c r="BQ48" s="12" t="str">
        <f>IF(AND(BR48&lt;1,BS48&lt;1),"Produção e Intervalo",IF(BR48&lt;1,"Intervalo",IF(BS48&lt;1,"Produção","Aderente")))</f>
        <v>Produção e Intervalo</v>
      </c>
      <c r="BR48" s="19">
        <f>IF(OR(B48="",F48=""),"*",AY48/P48)</f>
        <v>0</v>
      </c>
      <c r="BS48" s="19">
        <f>IF(OR(B48="",F48=""),"*",BA48/Q48)</f>
        <v>0</v>
      </c>
      <c r="BT48" s="8" t="str">
        <f t="shared" si="1"/>
        <v/>
      </c>
    </row>
    <row r="49" spans="1:72">
      <c r="A49" s="47" t="str">
        <f>D49&amp;B49</f>
        <v>MODERNIZAÇÃO TURMA 246084</v>
      </c>
      <c r="B49" s="102">
        <v>46084</v>
      </c>
      <c r="C49" s="135">
        <f>IF(BS_CONTROLE[[#This Row],[DATA]]="","",WEEKNUM(BS_CONTROLE[[#This Row],[DATA]]))</f>
        <v>10</v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1054</v>
      </c>
      <c r="W49" s="151" t="s">
        <v>1084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1"/>
        <v/>
      </c>
    </row>
    <row r="50" spans="1:72">
      <c r="A50" s="47" t="str">
        <f>D50&amp;B50</f>
        <v>THIAGO (TF-685)46084</v>
      </c>
      <c r="B50" s="102">
        <v>46084</v>
      </c>
      <c r="C50" s="135">
        <f>IF(BS_CONTROLE[[#This Row],[DATA]]="","",WEEKNUM(BS_CONTROLE[[#This Row],[DATA]]))</f>
        <v>10</v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1085</v>
      </c>
      <c r="W50" s="151" t="s">
        <v>1086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 t="str">
        <f t="shared" si="1"/>
        <v/>
      </c>
    </row>
    <row r="51" spans="1:72">
      <c r="A51" s="47" t="str">
        <f>D51&amp;B51</f>
        <v>MOD ZGP46084</v>
      </c>
      <c r="B51" s="102">
        <v>46084</v>
      </c>
      <c r="C51" s="135">
        <f>IF(BS_CONTROLE[[#This Row],[DATA]]="","",WEEKNUM(BS_CONTROLE[[#This Row],[DATA]]))</f>
        <v>10</v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1054</v>
      </c>
      <c r="W51" s="151" t="s">
        <v>1087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1"/>
        <v/>
      </c>
    </row>
    <row r="52" spans="1:72">
      <c r="A52" s="47" t="str">
        <f>D52&amp;B52</f>
        <v>V8546084</v>
      </c>
      <c r="B52" s="102">
        <v>46084</v>
      </c>
      <c r="C52" s="135">
        <f>IF(BS_CONTROLE[[#This Row],[DATA]]="","",WEEKNUM(BS_CONTROLE[[#This Row],[DATA]]))</f>
        <v>10</v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1060</v>
      </c>
      <c r="I52" s="106" t="s">
        <v>1060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1088</v>
      </c>
      <c r="W52" s="151" t="s">
        <v>1020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1"/>
        <v/>
      </c>
    </row>
    <row r="53" spans="1:72">
      <c r="A53" s="47" t="str">
        <f>D53&amp;B53</f>
        <v>W6246084</v>
      </c>
      <c r="B53" s="102">
        <v>46084</v>
      </c>
      <c r="C53" s="135">
        <f>IF(BS_CONTROLE[[#This Row],[DATA]]="","",WEEKNUM(BS_CONTROLE[[#This Row],[DATA]]))</f>
        <v>10</v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1060</v>
      </c>
      <c r="I53" s="106" t="s">
        <v>1060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1054</v>
      </c>
      <c r="W53" s="151" t="s">
        <v>1089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1"/>
        <v/>
      </c>
    </row>
    <row r="54" spans="1:72">
      <c r="A54" s="47" t="str">
        <f>D54&amp;B54</f>
        <v>EDSON (TP-780)46084</v>
      </c>
      <c r="B54" s="102">
        <v>46084</v>
      </c>
      <c r="C54" s="135">
        <f>IF(BS_CONTROLE[[#This Row],[DATA]]="","",WEEKNUM(BS_CONTROLE[[#This Row],[DATA]]))</f>
        <v>10</v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1032</v>
      </c>
      <c r="W54" s="151" t="s">
        <v>1090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 t="str">
        <f t="shared" si="1"/>
        <v/>
      </c>
    </row>
    <row r="55" spans="1:72">
      <c r="A55" s="47" t="str">
        <f>D55&amp;B55</f>
        <v>ANTONI  (TP-720)46084</v>
      </c>
      <c r="B55" s="102">
        <v>46084</v>
      </c>
      <c r="C55" s="135">
        <f>IF(BS_CONTROLE[[#This Row],[DATA]]="","",WEEKNUM(BS_CONTROLE[[#This Row],[DATA]]))</f>
        <v>10</v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1125</v>
      </c>
      <c r="W55" s="151" t="s">
        <v>1030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 t="str">
        <f t="shared" si="1"/>
        <v/>
      </c>
    </row>
    <row r="56" spans="1:72">
      <c r="A56" s="47" t="str">
        <f>D56&amp;B56</f>
        <v>DANIEL (TP-647)46084</v>
      </c>
      <c r="B56" s="102">
        <v>46084</v>
      </c>
      <c r="C56" s="135">
        <f>IF(BS_CONTROLE[[#This Row],[DATA]]="","",WEEKNUM(BS_CONTROLE[[#This Row],[DATA]]))</f>
        <v>10</v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1009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1010</v>
      </c>
      <c r="W56" s="151" t="s">
        <v>1011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 t="s">
        <v>1033</v>
      </c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 t="str">
        <f t="shared" si="1"/>
        <v/>
      </c>
    </row>
    <row r="57" spans="1:72">
      <c r="A57" s="47" t="str">
        <f>D57&amp;B57</f>
        <v>V9346084</v>
      </c>
      <c r="B57" s="102">
        <v>46084</v>
      </c>
      <c r="C57" s="135">
        <f>IF(BS_CONTROLE[[#This Row],[DATA]]="","",WEEKNUM(BS_CONTROLE[[#This Row],[DATA]]))</f>
        <v>10</v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1019</v>
      </c>
      <c r="W57" s="151" t="s">
        <v>1020</v>
      </c>
      <c r="X57" s="104" t="s">
        <v>381</v>
      </c>
      <c r="Y57" s="129" t="s">
        <v>380</v>
      </c>
      <c r="Z57" s="104"/>
      <c r="AA57" s="105" t="s">
        <v>1021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1"/>
        <v/>
      </c>
    </row>
    <row r="58" spans="1:72">
      <c r="A58" s="47" t="str">
        <f>D58&amp;B58</f>
        <v>ROBSON (TF-701)46084</v>
      </c>
      <c r="B58" s="102">
        <v>46084</v>
      </c>
      <c r="C58" s="135">
        <f>IF(BS_CONTROLE[[#This Row],[DATA]]="","",WEEKNUM(BS_CONTROLE[[#This Row],[DATA]]))</f>
        <v>10</v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1028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1029</v>
      </c>
      <c r="W58" s="151" t="s">
        <v>1030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 t="s">
        <v>1033</v>
      </c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 t="str">
        <f t="shared" si="1"/>
        <v/>
      </c>
    </row>
    <row r="59" spans="1:72">
      <c r="A59" s="47" t="str">
        <f>D59&amp;B59</f>
        <v>W5946084</v>
      </c>
      <c r="B59" s="102">
        <v>46084</v>
      </c>
      <c r="C59" s="135">
        <f>IF(BS_CONTROLE[[#This Row],[DATA]]="","",WEEKNUM(BS_CONTROLE[[#This Row],[DATA]]))</f>
        <v>10</v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1015</v>
      </c>
      <c r="W59" s="151" t="s">
        <v>1024</v>
      </c>
      <c r="X59" s="104" t="s">
        <v>386</v>
      </c>
      <c r="Y59" s="129" t="s">
        <v>389</v>
      </c>
      <c r="Z59" s="104"/>
      <c r="AA59" s="105" t="s">
        <v>1025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 t="s">
        <v>1034</v>
      </c>
      <c r="BK59" s="17" t="s">
        <v>1034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1"/>
        <v>CCOEscalaEquipagem</v>
      </c>
    </row>
    <row r="60" spans="1:72">
      <c r="A60" s="47" t="str">
        <f>D60&amp;B60</f>
        <v>EXPANSÃO TURMA 146084</v>
      </c>
      <c r="B60" s="102">
        <v>46084</v>
      </c>
      <c r="C60" s="135">
        <f>IF(BS_CONTROLE[[#This Row],[DATA]]="","",WEEKNUM(BS_CONTROLE[[#This Row],[DATA]]))</f>
        <v>10</v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1075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1076</v>
      </c>
      <c r="W60" s="151" t="s">
        <v>1011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1"/>
        <v/>
      </c>
    </row>
    <row r="61" spans="1:72">
      <c r="A61" s="47" t="str">
        <f>D61&amp;B61</f>
        <v>E4246084</v>
      </c>
      <c r="B61" s="102">
        <v>46084</v>
      </c>
      <c r="C61" s="135">
        <f>IF(BS_CONTROLE[[#This Row],[DATA]]="","",WEEKNUM(BS_CONTROLE[[#This Row],[DATA]]))</f>
        <v>10</v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1044</v>
      </c>
      <c r="I61" s="106" t="s">
        <v>1044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1045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1036</v>
      </c>
      <c r="W61" s="151" t="s">
        <v>1046</v>
      </c>
      <c r="X61" s="104" t="s">
        <v>381</v>
      </c>
      <c r="Y61" s="129" t="s">
        <v>380</v>
      </c>
      <c r="Z61" s="104"/>
      <c r="AA61" s="105" t="s">
        <v>1047</v>
      </c>
      <c r="AB61" s="103" t="s">
        <v>388</v>
      </c>
      <c r="AC61" s="152" t="s">
        <v>371</v>
      </c>
      <c r="AD61" s="107">
        <v>0.33333333333333331</v>
      </c>
      <c r="AE61" s="172" t="s">
        <v>1048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1"/>
        <v/>
      </c>
    </row>
    <row r="62" spans="1:72">
      <c r="A62" s="47" t="str">
        <f>D62&amp;B62</f>
        <v>ROGÉRIO (TP-730)46084</v>
      </c>
      <c r="B62" s="102">
        <v>46084</v>
      </c>
      <c r="C62" s="135">
        <f>IF(BS_CONTROLE[[#This Row],[DATA]]="","",WEEKNUM(BS_CONTROLE[[#This Row],[DATA]]))</f>
        <v>10</v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1015</v>
      </c>
      <c r="W62" s="151" t="s">
        <v>1016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 t="s">
        <v>1033</v>
      </c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1"/>
        <v/>
      </c>
    </row>
    <row r="63" spans="1:72">
      <c r="A63" s="47" t="str">
        <f>D63&amp;B63</f>
        <v>V8946084</v>
      </c>
      <c r="B63" s="102">
        <v>46084</v>
      </c>
      <c r="C63" s="135">
        <f>IF(BS_CONTROLE[[#This Row],[DATA]]="","",WEEKNUM(BS_CONTROLE[[#This Row],[DATA]]))</f>
        <v>10</v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1102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1088</v>
      </c>
      <c r="W63" s="151" t="s">
        <v>1020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1"/>
        <v/>
      </c>
    </row>
    <row r="64" spans="1:72">
      <c r="A64" s="47" t="str">
        <f>D64&amp;B64</f>
        <v>E1746084</v>
      </c>
      <c r="B64" s="102">
        <v>46084</v>
      </c>
      <c r="C64" s="135">
        <f>IF(BS_CONTROLE[[#This Row],[DATA]]="","",WEEKNUM(BS_CONTROLE[[#This Row],[DATA]]))</f>
        <v>10</v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1091</v>
      </c>
      <c r="W64" s="151" t="s">
        <v>1092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Produção e Intervalo</v>
      </c>
      <c r="BR64" s="19">
        <f>IF(OR(B64="",F64=""),"*",AY64/P64)</f>
        <v>0</v>
      </c>
      <c r="BS64" s="19">
        <f>IF(OR(B64="",F64=""),"*",BA64/Q64)</f>
        <v>0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1028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1029</v>
      </c>
      <c r="W309" s="151" t="s">
        <v>1030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1029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1035</v>
      </c>
      <c r="I771" s="106" t="s">
        <v>1035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1043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1028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1031</v>
      </c>
      <c r="W1000" s="151" t="s">
        <v>1030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1031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 BK948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947 BK94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219" t="s">
        <v>1126</v>
      </c>
      <c r="C3" s="219" t="s">
        <v>1127</v>
      </c>
      <c r="D3" s="219" t="s">
        <v>1128</v>
      </c>
    </row>
    <row r="4" spans="2:4">
      <c r="B4" s="220"/>
      <c r="C4" s="220"/>
      <c r="D4" s="220"/>
    </row>
    <row r="5" spans="2:4">
      <c r="B5" s="220"/>
      <c r="C5" s="220"/>
      <c r="D5" s="220"/>
    </row>
    <row r="6" spans="2:4">
      <c r="B6" s="220"/>
      <c r="C6" s="220"/>
      <c r="D6" s="220"/>
    </row>
    <row r="7" spans="2:4">
      <c r="B7" s="220"/>
      <c r="C7" s="220"/>
      <c r="D7" s="220"/>
    </row>
    <row r="8" spans="2:4">
      <c r="B8" s="220"/>
      <c r="C8" s="220"/>
      <c r="D8" s="220"/>
    </row>
    <row r="9" spans="2:4">
      <c r="B9" s="220"/>
      <c r="C9" s="220"/>
      <c r="D9" s="220"/>
    </row>
    <row r="10" spans="2:4">
      <c r="B10" s="220"/>
      <c r="C10" s="220"/>
      <c r="D10" s="220"/>
    </row>
    <row r="11" spans="2:4">
      <c r="B11" s="220"/>
      <c r="C11" s="220"/>
      <c r="D11" s="220"/>
    </row>
    <row r="12" spans="2:4">
      <c r="B12" s="220"/>
      <c r="C12" s="220"/>
      <c r="D12" s="220"/>
    </row>
    <row r="13" spans="2:4">
      <c r="B13" s="220"/>
      <c r="C13" s="220"/>
      <c r="D13" s="220"/>
    </row>
    <row r="14" spans="2:4">
      <c r="B14" s="220"/>
      <c r="C14" s="220"/>
      <c r="D14" s="220"/>
    </row>
    <row r="15" spans="2:4">
      <c r="B15" s="220"/>
      <c r="C15" s="220"/>
      <c r="D15" s="220"/>
    </row>
    <row r="16" spans="2:4">
      <c r="B16" s="220"/>
      <c r="C16" s="220"/>
      <c r="D16" s="220"/>
    </row>
    <row r="17" spans="2:4">
      <c r="B17" s="220"/>
      <c r="C17" s="220"/>
      <c r="D17" s="220"/>
    </row>
    <row r="18" spans="2:4">
      <c r="B18" s="220"/>
      <c r="C18" s="220"/>
      <c r="D18" s="220"/>
    </row>
    <row r="19" spans="2:4">
      <c r="B19" s="220"/>
      <c r="C19" s="220"/>
      <c r="D19" s="220"/>
    </row>
    <row r="20" spans="2:4">
      <c r="B20" s="220"/>
      <c r="C20" s="220"/>
      <c r="D20" s="220"/>
    </row>
    <row r="21" spans="2:4">
      <c r="B21" s="220"/>
      <c r="C21" s="220"/>
      <c r="D21" s="220"/>
    </row>
    <row r="22" spans="2:4">
      <c r="B22" s="220"/>
      <c r="C22" s="220"/>
      <c r="D22" s="220"/>
    </row>
    <row r="23" spans="2:4">
      <c r="B23" s="220"/>
      <c r="C23" s="220"/>
      <c r="D23" s="220"/>
    </row>
    <row r="24" spans="2:4">
      <c r="B24" s="220"/>
      <c r="C24" s="220"/>
      <c r="D24" s="22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1129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1130</v>
      </c>
      <c r="C4" s="160" t="s">
        <v>1131</v>
      </c>
      <c r="D4" s="160" t="s">
        <v>1132</v>
      </c>
      <c r="E4" s="160" t="s">
        <v>1133</v>
      </c>
      <c r="F4" s="160" t="s">
        <v>4</v>
      </c>
      <c r="G4" s="160" t="s">
        <v>1134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1135</v>
      </c>
      <c r="C6" s="161">
        <v>407867</v>
      </c>
      <c r="D6" s="161" t="s">
        <v>1136</v>
      </c>
      <c r="E6" s="161" t="s">
        <v>789</v>
      </c>
      <c r="F6" s="161" t="s">
        <v>1137</v>
      </c>
      <c r="G6" s="162"/>
    </row>
    <row r="7" spans="2:7">
      <c r="B7" s="161" t="s">
        <v>1138</v>
      </c>
      <c r="C7" s="161">
        <v>293644</v>
      </c>
      <c r="D7" s="161" t="s">
        <v>1139</v>
      </c>
      <c r="E7" s="161" t="s">
        <v>789</v>
      </c>
      <c r="F7" s="161" t="s">
        <v>1137</v>
      </c>
      <c r="G7" s="162"/>
    </row>
    <row r="8" spans="2:7">
      <c r="B8" s="161" t="s">
        <v>1140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1141</v>
      </c>
      <c r="C9" s="161">
        <v>256790</v>
      </c>
      <c r="D9" s="161" t="s">
        <v>1142</v>
      </c>
      <c r="E9" s="161" t="s">
        <v>790</v>
      </c>
      <c r="F9" s="161" t="s">
        <v>1143</v>
      </c>
      <c r="G9" s="162">
        <v>46357</v>
      </c>
    </row>
    <row r="10" spans="2:7">
      <c r="B10" s="161" t="s">
        <v>1144</v>
      </c>
      <c r="C10" s="161">
        <v>265193</v>
      </c>
      <c r="D10" s="161" t="s">
        <v>1145</v>
      </c>
      <c r="E10" s="161" t="s">
        <v>791</v>
      </c>
      <c r="F10" s="161" t="s">
        <v>1102</v>
      </c>
      <c r="G10" s="161" t="s">
        <v>1146</v>
      </c>
    </row>
    <row r="11" spans="2:7">
      <c r="B11" s="161" t="s">
        <v>1147</v>
      </c>
      <c r="C11" s="161">
        <v>293716</v>
      </c>
      <c r="D11" s="161" t="s">
        <v>1148</v>
      </c>
      <c r="E11" s="161" t="s">
        <v>791</v>
      </c>
      <c r="F11" s="161" t="s">
        <v>1102</v>
      </c>
      <c r="G11" s="162">
        <v>46204</v>
      </c>
    </row>
    <row r="12" spans="2:7">
      <c r="B12" s="161" t="s">
        <v>1149</v>
      </c>
      <c r="C12" s="161">
        <v>257258</v>
      </c>
      <c r="D12" s="161" t="s">
        <v>1150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1151</v>
      </c>
      <c r="C13" s="161">
        <v>371147</v>
      </c>
      <c r="D13" s="161" t="s">
        <v>1152</v>
      </c>
      <c r="E13" s="161" t="s">
        <v>792</v>
      </c>
      <c r="F13" s="161" t="s">
        <v>128</v>
      </c>
      <c r="G13" s="161" t="s">
        <v>1146</v>
      </c>
    </row>
    <row r="14" spans="2:7">
      <c r="B14" s="161" t="s">
        <v>1153</v>
      </c>
      <c r="C14" s="161">
        <v>259230</v>
      </c>
      <c r="D14" s="161" t="s">
        <v>1154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1155</v>
      </c>
      <c r="C15" s="161">
        <v>370705</v>
      </c>
      <c r="D15" s="161"/>
      <c r="E15" s="161" t="s">
        <v>792</v>
      </c>
      <c r="F15" s="161" t="s">
        <v>128</v>
      </c>
      <c r="G15" s="161" t="s">
        <v>1146</v>
      </c>
    </row>
    <row r="16" spans="2:7">
      <c r="B16" s="161" t="s">
        <v>1156</v>
      </c>
      <c r="C16" s="161">
        <v>258542</v>
      </c>
      <c r="D16" s="161" t="s">
        <v>1157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1158</v>
      </c>
      <c r="C17" s="161">
        <v>257050</v>
      </c>
      <c r="D17" s="161" t="s">
        <v>1159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1160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1161</v>
      </c>
      <c r="D4" s="163" t="s">
        <v>1162</v>
      </c>
      <c r="E4" s="163" t="s">
        <v>1163</v>
      </c>
      <c r="F4" s="160" t="s">
        <v>1164</v>
      </c>
      <c r="G4" s="163" t="s">
        <v>1165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1166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1167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1168</v>
      </c>
      <c r="D11" s="168"/>
      <c r="E11" s="167"/>
      <c r="F11" s="169"/>
      <c r="G11" s="167"/>
    </row>
    <row r="12" spans="2:7">
      <c r="B12" s="167" t="s">
        <v>709</v>
      </c>
      <c r="C12" s="167" t="s">
        <v>1169</v>
      </c>
      <c r="D12" s="168"/>
      <c r="E12" s="167"/>
      <c r="F12" s="169"/>
      <c r="G12" s="167"/>
    </row>
    <row r="13" spans="2:7">
      <c r="B13" s="167" t="s">
        <v>709</v>
      </c>
      <c r="C13" s="167" t="s">
        <v>1170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1171</v>
      </c>
      <c r="V1" s="211"/>
      <c r="W1" s="211"/>
    </row>
    <row r="2" spans="1:23" ht="15" customHeight="1">
      <c r="A2" s="87" t="s">
        <v>1172</v>
      </c>
      <c r="B2" s="87" t="s">
        <v>1173</v>
      </c>
      <c r="C2" s="87" t="s">
        <v>376</v>
      </c>
      <c r="D2" s="88" t="s">
        <v>958</v>
      </c>
      <c r="E2" s="88" t="s">
        <v>4</v>
      </c>
      <c r="F2" s="88" t="s">
        <v>1174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1175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>
        <f>IF(SP_SUL!B35="","*",SP_SUL!B35)</f>
        <v>46084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>
        <f>IF(SP_SUL!B36="","*",SP_SUL!B36)</f>
        <v>46084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>
        <f>IF(SP_SUL!B37="","*",SP_SUL!B37)</f>
        <v>46084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>
        <f>IF(SP_SUL!B38="","*",SP_SUL!B38)</f>
        <v>46084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>
        <f>IF(SP_SUL!B39="","*",SP_SUL!B39)</f>
        <v>46084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>
        <f>IF(SP_SUL!B40="","*",SP_SUL!B40)</f>
        <v>46084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>
        <f>IF(SP_SUL!B41="","*",SP_SUL!B41)</f>
        <v>46084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>
        <f>IF(SP_SUL!B42="","*",SP_SUL!B42)</f>
        <v>46084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>
        <f>IF(SP_SUL!B43="","*",SP_SUL!B43)</f>
        <v>46084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>
        <f>IF(SP_SUL!B44="","*",SP_SUL!B44)</f>
        <v>46084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>
        <f>IF(SP_SUL!B45="","*",SP_SUL!B45)</f>
        <v>46084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>
        <f>IF(SP_SUL!B46="","*",SP_SUL!B46)</f>
        <v>46084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>
        <f>IF(SP_SUL!B47="","*",SP_SUL!B47)</f>
        <v>46084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>
        <f>IF(SP_SUL!B48="","*",SP_SUL!B48)</f>
        <v>46084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>
        <f>IF(SP_SUL!B49="","*",SP_SUL!B49)</f>
        <v>46084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>
        <f>IF(SP_SUL!B50="","*",SP_SUL!B50)</f>
        <v>46084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>
        <f>IF(SP_SUL!B51="","*",SP_SUL!B51)</f>
        <v>46084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>
        <f>IF(SP_SUL!B52="","*",SP_SUL!B52)</f>
        <v>46084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>
        <f>IF(SP_SUL!B53="","*",SP_SUL!B53)</f>
        <v>46084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>
        <f>IF(SP_SUL!B54="","*",SP_SUL!B54)</f>
        <v>46084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>
        <f>IF(SP_SUL!B55="","*",SP_SUL!B55)</f>
        <v>46084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46084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46084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46084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>
        <f>IF(SP_SUL!B59="","*",SP_SUL!B59)</f>
        <v>46084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>
        <f>IF(SP_SUL!B60="","*",SP_SUL!B60)</f>
        <v>46084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>
        <f>IF(SP_SUL!B61="","*",SP_SUL!B61)</f>
        <v>46084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>
        <f>IF(SP_SUL!B62="","*",SP_SUL!B62)</f>
        <v>46084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46084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46084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1176</v>
      </c>
      <c r="D5" s="213"/>
      <c r="E5" s="213"/>
      <c r="F5" s="213"/>
      <c r="G5" s="213"/>
      <c r="H5" s="213"/>
      <c r="I5" s="213"/>
      <c r="J5" s="214"/>
      <c r="K5" s="215" t="s">
        <v>1177</v>
      </c>
      <c r="L5" s="216"/>
      <c r="M5" s="216"/>
      <c r="N5" s="216"/>
      <c r="O5" s="217" t="s">
        <v>1178</v>
      </c>
      <c r="P5" s="218"/>
    </row>
    <row r="6" spans="1:16" s="74" customFormat="1" ht="15" customHeight="1">
      <c r="A6" s="66" t="s">
        <v>1174</v>
      </c>
      <c r="B6" s="75" t="s">
        <v>1173</v>
      </c>
      <c r="C6" s="76" t="s">
        <v>958</v>
      </c>
      <c r="D6" s="77" t="s">
        <v>959</v>
      </c>
      <c r="E6" s="76" t="s">
        <v>1179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1180</v>
      </c>
      <c r="M6" s="80" t="s">
        <v>576</v>
      </c>
      <c r="N6" s="81" t="s">
        <v>953</v>
      </c>
      <c r="O6" s="158" t="s">
        <v>996</v>
      </c>
      <c r="P6" s="133" t="s">
        <v>1181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>
        <f>IF(SP_SUL!B35="","*",SP_SUL!B35)</f>
        <v>46084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46084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46084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>
        <f>IF(SP_SUL!B38="","*",SP_SUL!B38)</f>
        <v>46084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>
        <f>IF(SP_SUL!B39="","*",SP_SUL!B39)</f>
        <v>46084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>
        <f>IF(SP_SUL!B40="","*",SP_SUL!B40)</f>
        <v>46084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>
        <f>IF(SP_SUL!B41="","*",SP_SUL!B41)</f>
        <v>46084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>
        <f>IF(SP_SUL!B43="","*",SP_SUL!B43)</f>
        <v>46084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>
        <f>IF(SP_SUL!B45="","*",SP_SUL!B45)</f>
        <v>46084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>
        <f>IF(SP_SUL!B47="","*",SP_SUL!B47)</f>
        <v>46084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>
        <f>IF(SP_SUL!B53="","*",SP_SUL!B53)</f>
        <v>46084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>
        <f>IF(SP_SUL!B56="","*",SP_SUL!B56)</f>
        <v>46084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>
        <f>IF(SP_SUL!B59="","*",SP_SUL!B59)</f>
        <v>46084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>
        <f>IF(SP_SUL!B60="","*",SP_SUL!B60)</f>
        <v>46084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1182</v>
      </c>
      <c r="C2" s="121" t="s">
        <v>943</v>
      </c>
      <c r="D2" s="76" t="s">
        <v>945</v>
      </c>
      <c r="E2" s="76" t="s">
        <v>1183</v>
      </c>
      <c r="F2" s="99" t="s">
        <v>1184</v>
      </c>
      <c r="G2" s="76" t="s">
        <v>1185</v>
      </c>
      <c r="H2" s="76" t="s">
        <v>1186</v>
      </c>
      <c r="I2" s="76" t="s">
        <v>1187</v>
      </c>
      <c r="J2" s="76" t="s">
        <v>1188</v>
      </c>
      <c r="K2" s="78" t="s">
        <v>1189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>
        <f>IF(SP_SUL!B35="","*",SP_SUL!B35)</f>
        <v>46084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>
        <f>IF(SP_SUL!B36="","*",SP_SUL!B36)</f>
        <v>46084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>
        <f>IF(SP_SUL!B37="","*",SP_SUL!B37)</f>
        <v>46084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>
        <f>IF(SP_SUL!B38="","*",SP_SUL!B38)</f>
        <v>46084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>
        <f>IF(SP_SUL!B39="","*",SP_SUL!B39)</f>
        <v>46084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>
        <f>IF(SP_SUL!B40="","*",SP_SUL!B40)</f>
        <v>46084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>
        <f>IF(SP_SUL!B41="","*",SP_SUL!B41)</f>
        <v>46084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>
        <f>IF(SP_SUL!B42="","*",SP_SUL!B42)</f>
        <v>46084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>
        <f>IF(SP_SUL!B43="","*",SP_SUL!B43)</f>
        <v>46084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>
        <f>IF(SP_SUL!B44="","*",SP_SUL!B44)</f>
        <v>46084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>
        <f>IF(SP_SUL!B45="","*",SP_SUL!B45)</f>
        <v>46084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>
        <f>IF(SP_SUL!B46="","*",SP_SUL!B46)</f>
        <v>46084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>
        <f>IF(SP_SUL!B47="","*",SP_SUL!B47)</f>
        <v>46084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>
        <f>IF(SP_SUL!B48="","*",SP_SUL!B48)</f>
        <v>46084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>
        <f>IF(SP_SUL!B49="","*",SP_SUL!B49)</f>
        <v>46084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>
        <f>IF(SP_SUL!B50="","*",SP_SUL!B50)</f>
        <v>46084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>
        <f>IF(SP_SUL!B51="","*",SP_SUL!B51)</f>
        <v>46084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>
        <f>IF(SP_SUL!B52="","*",SP_SUL!B52)</f>
        <v>46084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>
        <f>IF(SP_SUL!B53="","*",SP_SUL!B53)</f>
        <v>46084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>
        <f>IF(SP_SUL!B54="","*",SP_SUL!B54)</f>
        <v>46084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>
        <f>IF(SP_SUL!B55="","*",SP_SUL!B55)</f>
        <v>46084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>
        <f>IF(SP_SUL!B56="","*",SP_SUL!B56)</f>
        <v>46084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>
        <f>IF(SP_SUL!B57="","*",SP_SUL!B57)</f>
        <v>46084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>
        <f>IF(SP_SUL!B58="","*",SP_SUL!B58)</f>
        <v>46084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>
        <f>IF(SP_SUL!B59="","*",SP_SUL!B59)</f>
        <v>46084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>
        <f>IF(SP_SUL!B60="","*",SP_SUL!B60)</f>
        <v>46084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>
        <f>IF(SP_SUL!B61="","*",SP_SUL!B61)</f>
        <v>46084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>
        <f>IF(SP_SUL!B62="","*",SP_SUL!B62)</f>
        <v>46084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>
        <f>IF(SP_SUL!B63="","*",SP_SUL!B63)</f>
        <v>46084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>
        <f>IF(SP_SUL!B64="","*",SP_SUL!B64)</f>
        <v>46084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 hidden="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 hidden="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 hidden="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 hidden="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 hidden="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 hidden="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 hidden="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 hidden="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 hidden="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 hidden="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 hidden="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 hidden="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 hidden="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 hidden="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 hidden="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 hidden="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 hidden="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 hidden="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 hidden="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 hidden="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 hidden="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 hidden="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 hidden="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2026-03-03T11:18:31Z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