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12" documentId="120_S{118792C3-22EF-5104-A093-F22BFE3913F3}" xr6:coauthVersionLast="47" xr6:coauthVersionMax="47" xr10:uidLastSave="{7C2925D1-892D-422A-B8E7-7B87CA6CD9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R73" i="1"/>
  <c r="S73" i="1" a="1"/>
  <c r="S73" i="1" s="1"/>
  <c r="T73" i="1" a="1"/>
  <c r="T73" i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A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<sst xmlns="http://schemas.openxmlformats.org/spreadsheetml/2006/main" count="4225" uniqueCount="1219">
  <si>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</si>
  <si>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</si>
  <si>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</si>
  <si>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</si>
  <si>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</si>
  <si>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</si>
  <si>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</si>
  <si>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</si>
  <si>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</si>
  <si>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</si>
  <si>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</si>
  <si>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</si>
  <si>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</si>
  <si>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</si>
  <si>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</si>
  <si>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</si>
  <si>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</si>
  <si>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</si>
  <si>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</si>
  <si>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</si>
  <si>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</si>
  <si>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</si>
  <si>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</si>
  <si>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</si>
  <si>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</si>
  <si>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</si>
  <si>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</si>
  <si>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</si>
  <si>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</si>
  <si>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</si>
  <si>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</si>
  <si>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</si>
  <si>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</si>
  <si>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</si>
  <si>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</si>
  <si>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</si>
  <si>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</si>
  <si>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</si>
  <si>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</si>
  <si>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</si>
  <si>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</si>
  <si>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</si>
  <si>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</si>
  <si>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</si>
  <si>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</si>
  <si>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</si>
  <si>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</si>
  <si>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</si>
  <si>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</si>
  <si>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</si>
  <si>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</si>
  <si>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</si>
  <si>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</si>
  <si>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</si>
  <si>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</si>
  <si>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</si>
  <si>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</si>
  <si>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</si>
  <si>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</si>
  <si>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</si>
  <si>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</si>
  <si>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</si>
  <si>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</si>
  <si>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</si>
  <si>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</si>
  <si>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</si>
  <si>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</si>
  <si>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</si>
  <si>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</si>
  <si>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</si>
  <si>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</si>
  <si>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</si>
  <si>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</si>
  <si>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</si>
  <si>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</si>
  <si>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</si>
  <si>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</si>
  <si>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</si>
  <si>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</si>
  <si>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</si>
  <si>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</si>
  <si>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</si>
  <si>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</si>
  <si>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</si>
  <si>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</si>
  <si>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</si>
  <si>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</si>
  <si>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</si>
  <si>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</si>
  <si>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</si>
  <si>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</si>
  <si>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</si>
  <si>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</si>
  <si>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</si>
  <si>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</si>
  <si>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</si>
  <si>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</si>
  <si>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</si>
  <si>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</si>
  <si>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</si>
  <si>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</si>
  <si>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</si>
  <si>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</si>
  <si>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</si>
  <si>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</si>
  <si>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</si>
  <si>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</si>
  <si>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</si>
  <si>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</si>
  <si>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</si>
  <si>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</si>
  <si>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</si>
  <si>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</si>
  <si>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</si>
  <si>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</si>
  <si>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</si>
  <si>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</si>
  <si>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</si>
  <si>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</si>
  <si>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</si>
  <si>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</si>
  <si>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</si>
  <si>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</si>
  <si>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</si>
  <si>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</si>
  <si>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</si>
  <si>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</si>
  <si>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</si>
  <si>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</si>
  <si>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</si>
  <si>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</si>
  <si>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</si>
  <si>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</si>
  <si>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</si>
  <si>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</si>
  <si>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</si>
  <si>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</si>
  <si>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</si>
  <si>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</si>
  <si>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</si>
  <si>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</si>
  <si>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</si>
  <si>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</si>
  <si>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</si>
  <si>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</si>
  <si>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</si>
  <si>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</si>
  <si>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</si>
  <si>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</si>
  <si>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</si>
  <si>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</si>
  <si>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</si>
  <si>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</si>
  <si>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</si>
  <si>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</si>
  <si>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</si>
  <si>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</si>
  <si>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</si>
  <si>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</si>
  <si>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</si>
  <si>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</si>
  <si>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</si>
  <si>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</si>
  <si>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</si>
  <si>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</si>
  <si>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</si>
  <si>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</si>
  <si>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</si>
  <si>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</si>
  <si>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</si>
  <si>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</si>
  <si>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</si>
  <si>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</si>
  <si>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</si>
  <si>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</si>
  <si>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</si>
  <si>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</si>
  <si>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</si>
  <si>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</si>
  <si>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</si>
  <si>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</si>
  <si>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</si>
  <si>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</si>
  <si>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</si>
  <si>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</si>
  <si>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</si>
  <si>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</si>
  <si>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</si>
  <si>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</si>
  <si>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</si>
  <si>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</si>
  <si>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</si>
  <si>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</si>
  <si>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</si>
  <si>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</si>
  <si>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</si>
  <si>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</si>
  <si>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</si>
  <si>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</si>
  <si>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</si>
  <si>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</si>
  <si>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</si>
  <si>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</si>
  <si>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</si>
  <si>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</si>
  <si>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</si>
  <si>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</si>
  <si>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</si>
  <si>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</si>
  <si>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</si>
  <si>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</si>
  <si>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</si>
  <si>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</si>
  <si>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</si>
  <si>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</si>
  <si>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</si>
  <si>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</si>
  <si>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</si>
  <si>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</si>
  <si>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</si>
  <si>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</si>
  <si>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</si>
  <si>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</si>
  <si>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</si>
  <si>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</si>
  <si>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</si>
  <si>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</si>
  <si>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</si>
  <si>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</si>
  <si>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</si>
  <si>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</si>
  <si>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</si>
  <si>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</si>
  <si>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</si>
  <si>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</si>
  <si>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</si>
  <si>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</si>
  <si>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</si>
  <si>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</si>
  <si>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</si>
  <si>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</si>
  <si>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</si>
  <si>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</si>
  <si>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</si>
  <si>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</si>
  <si>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</si>
  <si>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</si>
  <si>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</si>
  <si>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</si>
  <si>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</si>
  <si>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</si>
  <si>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</si>
  <si>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</si>
  <si>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</si>
  <si>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</si>
  <si>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</si>
  <si>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</si>
  <si>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</si>
  <si>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</si>
  <si>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</si>
  <si>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</si>
  <si>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</si>
  <si>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</si>
  <si>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</si>
  <si>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</si>
  <si>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</si>
  <si>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</si>
  <si>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</si>
  <si>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</si>
  <si>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</si>
  <si>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</si>
  <si>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</si>
  <si>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</si>
  <si>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</si>
  <si>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</si>
  <si>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</si>
  <si>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</si>
  <si>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</si>
  <si>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</si>
  <si>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</si>
  <si>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</si>
  <si>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</si>
  <si>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</si>
  <si>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</si>
  <si>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</si>
  <si>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</si>
  <si>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</si>
  <si>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</si>
  <si>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</si>
  <si>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</si>
  <si>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</si>
  <si>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</si>
  <si>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</si>
  <si>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</si>
  <si>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</si>
  <si>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</si>
  <si>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</si>
  <si>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</si>
  <si>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</si>
  <si>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</si>
  <si>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</si>
  <si>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</si>
  <si>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</si>
  <si>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</si>
  <si>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</si>
  <si>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</si>
  <si>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</si>
  <si>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</si>
  <si>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</si>
  <si>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</si>
  <si>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</si>
  <si>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</si>
  <si>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</si>
  <si>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</si>
  <si>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</si>
  <si>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</si>
  <si>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</si>
  <si>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</si>
  <si>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</si>
  <si>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</si>
  <si>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</si>
  <si>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</si>
  <si>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</si>
  <si>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</si>
  <si>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</si>
  <si>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</si>
  <si>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</si>
  <si>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</si>
  <si>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</si>
  <si>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</si>
  <si>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</si>
  <si>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</si>
  <si>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</si>
  <si>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</si>
  <si>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</si>
  <si>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</si>
  <si>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</si>
  <si>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</si>
  <si>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</si>
  <si>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</si>
  <si>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</si>
  <si>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</si>
  <si>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</si>
  <si>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</si>
  <si>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</si>
  <si>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</si>
  <si>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</si>
  <si>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</si>
  <si>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</si>
  <si>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</si>
  <si>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</si>
  <si>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</si>
  <si>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</si>
  <si>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</si>
  <si>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</si>
  <si>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</si>
  <si>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</si>
  <si>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</si>
  <si>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</si>
  <si>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</si>
  <si>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</si>
  <si>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</si>
  <si>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</si>
  <si>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</si>
  <si>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</si>
  <si>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</si>
  <si>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</si>
  <si>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</si>
  <si>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</si>
  <si>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</si>
  <si>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</si>
  <si>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</si>
  <si>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</si>
  <si>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</si>
  <si>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</si>
  <si>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</si>
  <si>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</si>
  <si>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</si>
  <si>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</si>
  <si>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</si>
  <si>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</si>
  <si>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</si>
  <si>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</si>
  <si>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</si>
  <si>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</si>
  <si>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</si>
  <si>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</si>
  <si>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</si>
  <si>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</si>
  <si>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</si>
  <si>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</si>
  <si>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</si>
  <si>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</si>
  <si>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</si>
  <si>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</si>
  <si>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</si>
  <si>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</si>
  <si>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</si>
  <si>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</si>
  <si>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</si>
  <si>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</si>
  <si>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</si>
  <si>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</si>
  <si>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</si>
  <si>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</si>
  <si>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</si>
  <si>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</si>
  <si>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</si>
  <si>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</si>
  <si>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</si>
  <si>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</si>
  <si>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</si>
  <si>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</si>
  <si>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</si>
  <si>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</si>
  <si>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</si>
  <si>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</si>
  <si>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</si>
  <si>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</si>
  <si>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</si>
  <si>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</si>
  <si>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</si>
  <si>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</si>
  <si>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</si>
  <si>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</si>
  <si>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</si>
  <si>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</si>
  <si>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</si>
  <si>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</si>
  <si>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</si>
  <si>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</si>
  <si>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</si>
  <si>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</si>
  <si>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</si>
  <si>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</si>
  <si>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</si>
  <si>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</si>
  <si>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</si>
  <si>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</si>
  <si>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</si>
  <si>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</si>
  <si>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</si>
  <si>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</si>
  <si>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</si>
  <si>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</si>
  <si>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</si>
  <si>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</si>
  <si>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</si>
  <si>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</si>
  <si>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</si>
  <si>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</si>
  <si>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</si>
  <si>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</si>
  <si>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</si>
  <si>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</si>
  <si>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</si>
  <si>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</si>
  <si>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</si>
  <si>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</si>
  <si>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</si>
  <si>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</si>
  <si>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</si>
  <si>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</si>
  <si>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</si>
  <si>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</si>
  <si>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</si>
  <si>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</si>
  <si>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</si>
  <si>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</si>
  <si>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</si>
  <si>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</si>
  <si>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</si>
  <si>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</si>
  <si>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</si>
  <si>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</si>
  <si>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</si>
  <si>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</si>
  <si>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</si>
  <si>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</si>
  <si>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</si>
  <si>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</si>
  <si>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</si>
  <si>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</si>
  <si>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</si>
  <si>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</si>
  <si>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</si>
  <si>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</si>
  <si>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</si>
  <si>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</si>
  <si>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</si>
  <si>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</si>
  <si>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</si>
  <si>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</si>
  <si>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</si>
  <si>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</si>
  <si>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</si>
  <si>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</si>
  <si>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</si>
  <si>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</si>
  <si>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</si>
  <si>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</si>
  <si>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</si>
  <si>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</si>
  <si>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</si>
  <si>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</si>
  <si>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</si>
  <si>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</si>
  <si>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</si>
  <si>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</si>
  <si>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</si>
  <si>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</si>
  <si>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</si>
  <si>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</si>
  <si>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</si>
  <si>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</si>
  <si>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</si>
  <si>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</si>
  <si>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</si>
  <si>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</si>
  <si>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</si>
  <si>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</si>
  <si>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</si>
  <si>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</si>
  <si>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</si>
  <si>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</si>
  <si>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</si>
  <si>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</si>
  <si>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</si>
  <si>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</si>
  <si>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</si>
  <si>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</si>
  <si>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</si>
  <si>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</si>
  <si>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</si>
  <si>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</si>
  <si>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</si>
  <si>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</si>
  <si>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</si>
  <si>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</si>
  <si>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</si>
  <si>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</si>
  <si>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</si>
  <si>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</si>
  <si>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</si>
  <si>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</si>
  <si>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</si>
  <si>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</si>
  <si>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</si>
  <si>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</si>
  <si>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</si>
  <si>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</si>
  <si>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</si>
  <si>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</si>
  <si>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</si>
  <si>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</si>
  <si>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</si>
  <si>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</si>
  <si>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</si>
  <si>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</si>
  <si>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</si>
  <si>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</si>
  <si>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</si>
  <si>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</si>
  <si>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</si>
  <si>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</si>
  <si>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</si>
  <si>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</si>
  <si>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</si>
  <si>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</si>
  <si>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</si>
  <si>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</si>
  <si>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</si>
  <si>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</si>
  <si>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</si>
  <si>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</si>
  <si>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</si>
  <si>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</si>
  <si>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</si>
  <si>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</si>
  <si>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</si>
  <si>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</si>
  <si>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</si>
  <si>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</si>
  <si>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</si>
  <si>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</si>
  <si>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</si>
  <si>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</si>
  <si>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</si>
  <si>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</si>
  <si>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</si>
  <si>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</si>
  <si>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</si>
  <si>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</si>
  <si>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</si>
  <si>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</si>
  <si>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</si>
  <si>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</si>
  <si>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</si>
  <si>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</si>
  <si>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</si>
  <si>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</si>
  <si>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</si>
  <si>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</si>
  <si>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</si>
  <si>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</si>
  <si>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</si>
  <si>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</si>
  <si>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</si>
  <si>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</si>
  <si>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</si>
  <si>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</si>
  <si>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</si>
  <si>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</si>
  <si>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</si>
  <si>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</si>
  <si>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</si>
  <si>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</si>
  <si>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</si>
  <si>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</si>
  <si>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</si>
  <si>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</si>
  <si>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</si>
  <si>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</si>
  <si>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</si>
  <si>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</si>
  <si>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</si>
  <si>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</si>
  <si>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</si>
  <si>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</si>
  <si>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</si>
  <si>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</si>
  <si>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</si>
  <si>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</si>
  <si>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</si>
  <si>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</si>
  <si>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</si>
  <si>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</si>
  <si>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</si>
  <si>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</si>
  <si>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</si>
  <si>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</si>
  <si>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</si>
  <si>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</si>
  <si>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</si>
  <si>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</si>
  <si>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</si>
  <si>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</si>
  <si>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</si>
  <si>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</si>
  <si>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</si>
  <si>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</si>
  <si>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</si>
  <si>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</si>
  <si>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</si>
  <si>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</si>
  <si>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</si>
  <si>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</si>
  <si>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</si>
  <si>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</si>
  <si>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</si>
  <si>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</si>
  <si>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</si>
  <si>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</si>
  <si>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</si>
  <si>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</si>
  <si>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</si>
  <si>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</si>
  <si>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</si>
  <si>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</si>
  <si>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</si>
  <si>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</si>
  <si>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</si>
  <si>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</si>
  <si>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</si>
  <si>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</si>
  <si>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</si>
  <si>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</si>
  <si>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</si>
  <si>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</si>
  <si>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</si>
  <si>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</si>
  <si>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</si>
  <si>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</si>
  <si>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</si>
  <si>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</si>
  <si>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</si>
  <si>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</si>
  <si>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</si>
  <si>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</si>
  <si>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</si>
  <si>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</si>
  <si>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</si>
  <si>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</si>
  <si>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</si>
  <si>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</si>
  <si>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</si>
  <si>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</si>
  <si>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</si>
  <si>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</si>
  <si>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</si>
  <si>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</si>
  <si>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</si>
  <si>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</si>
  <si>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</si>
  <si>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</si>
  <si>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</si>
  <si>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</si>
  <si>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</si>
  <si>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</si>
  <si>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</si>
  <si>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</si>
  <si>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</si>
  <si>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</si>
  <si>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</si>
  <si>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</si>
  <si>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</si>
  <si>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</si>
  <si>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</si>
  <si>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</si>
  <si>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</si>
  <si>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</si>
  <si>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</si>
  <si>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</si>
  <si>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</si>
  <si>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</si>
  <si>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</si>
  <si>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</si>
  <si>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</si>
  <si>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</si>
  <si>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</si>
  <si>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</si>
  <si>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</si>
  <si>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</si>
  <si>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</si>
  <si>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</si>
  <si>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</si>
  <si>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</si>
  <si>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</si>
  <si>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</si>
  <si>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</si>
  <si>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</si>
  <si>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</si>
  <si>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</si>
  <si>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</si>
  <si>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</si>
  <si>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</si>
  <si>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</si>
  <si>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</si>
  <si>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</si>
  <si>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</si>
  <si>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</si>
  <si>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</si>
  <si>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</si>
  <si>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</si>
  <si>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</si>
  <si>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</si>
  <si>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</si>
  <si>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</si>
  <si>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</si>
  <si>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</si>
  <si>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</si>
  <si>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</si>
  <si>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</si>
  <si>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</si>
  <si>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</si>
  <si>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</si>
  <si>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</si>
  <si>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</si>
  <si>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</si>
  <si>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</si>
  <si>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</si>
  <si>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</si>
  <si>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</si>
  <si>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</si>
  <si>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</si>
  <si>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</si>
  <si>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</si>
  <si>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</si>
  <si>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</si>
  <si>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</si>
  <si>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</si>
  <si>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</si>
  <si>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</si>
  <si>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</si>
  <si>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</si>
  <si>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</si>
  <si>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</si>
  <si>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</si>
  <si>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</si>
  <si>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</si>
  <si>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</si>
  <si>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</si>
  <si>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</si>
  <si>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</si>
  <si>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</si>
  <si>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</si>
  <si>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</si>
  <si>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</si>
  <si>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</si>
  <si>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</si>
  <si>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</si>
  <si>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</si>
  <si>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</si>
  <si>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</si>
  <si>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</si>
  <si>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</si>
  <si>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</si>
  <si>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</si>
  <si>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</si>
  <si>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</si>
  <si>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</si>
  <si>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</si>
  <si>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</si>
  <si>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</si>
  <si>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</si>
  <si>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</si>
  <si>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</si>
  <si>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</si>
  <si>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</si>
  <si>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</si>
  <si>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</si>
  <si>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</si>
  <si>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</si>
  <si>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</si>
  <si>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</si>
  <si>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</si>
  <si>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</si>
  <si>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</si>
  <si>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</si>
  <si>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</si>
  <si>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</si>
  <si>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</si>
  <si>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</si>
  <si>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</si>
  <si>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</si>
  <si>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</si>
  <si>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</si>
  <si>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</si>
  <si>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</si>
  <si>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</si>
  <si>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</si>
  <si>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</si>
  <si>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</si>
  <si>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</si>
  <si>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</si>
  <si>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</si>
  <si>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</si>
  <si>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</si>
  <si>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</si>
  <si>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</si>
  <si>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</si>
  <si>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</si>
  <si>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</si>
  <si>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</si>
  <si>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</si>
  <si>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</si>
  <si>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</si>
  <si>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</si>
  <si>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</si>
  <si>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</si>
  <si>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</si>
  <si>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</si>
  <si>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</si>
  <si>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</si>
  <si>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</si>
  <si>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</si>
  <si>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</si>
  <si>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</si>
  <si>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</si>
  <si>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</si>
  <si>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</si>
  <si>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</si>
  <si>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</si>
  <si>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</si>
  <si>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</si>
  <si>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</si>
  <si>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</si>
  <si>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</si>
  <si>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</si>
  <si>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</si>
  <si>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</si>
  <si>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</si>
  <si>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</si>
  <si>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</si>
  <si>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</si>
  <si>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</si>
  <si>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</si>
  <si>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</si>
  <si>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</si>
  <si>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</si>
  <si>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</si>
  <si>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</si>
  <si>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</si>
  <si>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</si>
  <si>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</si>
  <si>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</si>
  <si>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</si>
  <si>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</si>
  <si>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</si>
  <si>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</si>
  <si>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</si>
  <si>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</si>
  <si>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</si>
  <si>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</si>
  <si>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</si>
  <si>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</si>
  <si>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</si>
  <si>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</si>
  <si>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</si>
  <si>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</si>
  <si>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</si>
  <si>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</si>
  <si>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</si>
  <si>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</si>
  <si>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</si>
  <si>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</si>
  <si>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</si>
  <si>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</si>
  <si>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</si>
  <si>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</si>
  <si>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</si>
  <si>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</si>
  <si>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</si>
  <si>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</si>
  <si>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</si>
  <si>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</si>
  <si>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</si>
  <si>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</si>
  <si>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</si>
  <si>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</si>
  <si>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</si>
  <si>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</si>
  <si>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</si>
  <si>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</si>
  <si>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</si>
  <si>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</si>
  <si>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</si>
  <si>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</si>
  <si>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</si>
  <si>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</si>
  <si>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</si>
  <si>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</si>
  <si>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</si>
  <si>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</si>
  <si>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</si>
  <si>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</si>
  <si>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</si>
  <si>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</si>
  <si>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</si>
  <si>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</si>
  <si>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</si>
  <si>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</si>
  <si>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</si>
  <si>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</si>
  <si>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</si>
  <si>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</si>
  <si>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</si>
  <si>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</si>
  <si>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</si>
  <si>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</si>
  <si>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</si>
  <si>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</si>
  <si>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</si>
  <si>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</si>
  <si>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</si>
  <si>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</si>
  <si>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</si>
  <si>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</si>
  <si>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</si>
  <si>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</si>
  <si>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</si>
  <si>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</si>
  <si>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</si>
  <si>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</si>
  <si>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</si>
  <si>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</si>
  <si>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</si>
  <si>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</si>
  <si>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</si>
  <si>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</si>
  <si>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</si>
  <si>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</si>
  <si>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</si>
  <si>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</si>
  <si>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</si>
  <si>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</si>
  <si>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</si>
  <si>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</si>
  <si>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</si>
  <si>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</si>
  <si>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</si>
  <si>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</si>
  <si>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</si>
  <si>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</si>
  <si>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</si>
  <si>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</si>
  <si>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</si>
  <si>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</si>
  <si>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</si>
  <si>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</si>
  <si>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</si>
  <si>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</si>
  <si>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</si>
  <si>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</si>
  <si>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</si>
  <si>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</si>
  <si>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</si>
  <si>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</si>
  <si>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</si>
  <si>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</si>
  <si>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</si>
  <si>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</si>
  <si>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</si>
  <si>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</si>
  <si>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</si>
  <si>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</si>
  <si>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</si>
  <si>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</si>
  <si>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</si>
  <si>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</si>
  <si>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</si>
  <si>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</si>
  <si>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</si>
  <si>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</si>
  <si>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</si>
  <si>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</si>
  <si>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</si>
  <si>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</si>
  <si>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</si>
  <si>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</si>
  <si>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</si>
  <si>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</si>
  <si>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</si>
  <si>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</si>
  <si>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</si>
  <si>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</si>
  <si>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</si>
  <si>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</si>
  <si>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</si>
  <si>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</si>
  <si>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</si>
  <si>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</si>
  <si>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</si>
  <si>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</si>
  <si>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</si>
  <si>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</si>
  <si>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</si>
  <si>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</si>
  <si>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</si>
  <si>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</si>
  <si>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</si>
  <si>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</si>
  <si>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</si>
  <si>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</si>
  <si>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</si>
  <si>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</si>
  <si>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</si>
  <si>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</si>
  <si>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</si>
  <si>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</si>
  <si>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</si>
  <si>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</si>
  <si>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</si>
  <si>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</si>
  <si>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</si>
  <si>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</si>
  <si>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</si>
  <si>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</si>
  <si>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</si>
  <si>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</si>
  <si>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</si>
  <si>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</si>
  <si>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</si>
  <si>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</si>
  <si>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</si>
  <si>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</si>
  <si>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</si>
  <si>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</si>
  <si>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</si>
  <si>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</si>
  <si>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</si>
  <si>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</si>
  <si>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</si>
  <si>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</si>
  <si>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</si>
  <si>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</si>
  <si>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</si>
  <si>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</si>
  <si>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</si>
  <si>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</si>
  <si>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</si>
  <si>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</si>
  <si>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</si>
  <si>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</si>
  <si>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</si>
  <si>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</si>
  <si>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</si>
  <si>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</si>
  <si>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</si>
  <si>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</si>
  <si>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</si>
  <si>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</si>
  <si>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</si>
  <si>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</si>
  <si>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</si>
  <si>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</si>
  <si>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</si>
  <si>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</si>
  <si>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</si>
  <si>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</si>
  <si>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</si>
  <si>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</si>
  <si>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</si>
  <si>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</si>
  <si>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</si>
  <si>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</si>
  <si>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</si>
  <si>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</si>
  <si>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</si>
  <si>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</si>
  <si>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</si>
  <si>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</si>
  <si>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</si>
  <si>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</si>
  <si>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</si>
  <si>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</si>
  <si>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</si>
  <si>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</si>
  <si>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TP em preparação</t>
  </si>
  <si>
    <t xml:space="preserve">TP pronto 11h30 / 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</si>
  <si>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</si>
  <si>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</si>
  <si>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</si>
  <si>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</si>
  <si>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e V95</t>
  </si>
  <si>
    <t>MC1 as 07:42h - Cancelado intervalo do bloco, devido avaria do W99, V95 e W97.</t>
  </si>
  <si>
    <t>Intervalo do bloco cancelado devido avaria do W99 e V95</t>
  </si>
  <si>
    <t>Cancelado - vagões avariados</t>
  </si>
  <si>
    <t>MC1 as 07:19h - RDC avariado</t>
  </si>
  <si>
    <t>MC1 as 08:10h - Cancelado intervalo devido W97 após autorizado entrada na via, não conseguiu vencer rampa.</t>
  </si>
  <si>
    <t>MC1 as 07:11h - Licença as 08:42h - Intervalo do bloco cancelado</t>
  </si>
  <si>
    <t>TP não solicita intervalo, devido condições climáticas (chuva)</t>
  </si>
  <si>
    <t>MC1 as 07:30h - Sem oportunidade de faixa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</si>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</sst>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D68" activePane="topRight" state="frozen"/>
      <selection pane="topRight" activeCell="BJ88" sqref="BJ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3" t="s">
        <v>916</v>
      </c>
      <c r="C1" s="184"/>
      <c r="D1" s="184"/>
      <c r="E1" s="3"/>
      <c r="F1" s="183" t="s">
        <v>917</v>
      </c>
      <c r="G1" s="184"/>
      <c r="H1" s="185"/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6"/>
      <c r="AH1" s="5"/>
      <c r="AI1" s="190" t="s">
        <v>918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919</v>
      </c>
      <c r="BI1" s="196"/>
      <c r="BJ1" s="196"/>
      <c r="BK1" s="197"/>
      <c r="BL1" s="5"/>
      <c r="BM1" s="187" t="s">
        <v>920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0" t="s">
        <v>921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924</v>
      </c>
      <c r="AT2" s="191"/>
      <c r="AU2" s="191"/>
      <c r="AV2" s="191"/>
      <c r="AW2" s="191"/>
      <c r="AX2" s="191"/>
      <c r="AY2" s="194"/>
      <c r="AZ2" s="6"/>
      <c r="BA2" s="176" t="s">
        <v>925</v>
      </c>
      <c r="BB2" s="180"/>
      <c r="BC2" s="190" t="s">
        <v>922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6" t="s">
        <v>926</v>
      </c>
      <c r="AJ3" s="180"/>
      <c r="AK3" s="176" t="s">
        <v>927</v>
      </c>
      <c r="AL3" s="177"/>
      <c r="AM3" s="178"/>
      <c r="AN3" s="179"/>
      <c r="AO3" s="177"/>
      <c r="AP3" s="177"/>
      <c r="AQ3" s="180"/>
      <c r="AR3" s="63"/>
      <c r="AS3" s="181" t="s">
        <v>933</v>
      </c>
      <c r="AT3" s="182"/>
      <c r="AU3" s="181" t="s">
        <v>934</v>
      </c>
      <c r="AV3" s="182"/>
      <c r="AW3" s="181" t="s">
        <v>935</v>
      </c>
      <c r="AX3" s="182"/>
      <c r="AY3" s="63" t="s">
        <v>936</v>
      </c>
      <c r="AZ3" s="63"/>
      <c r="BA3" s="204"/>
      <c r="BB3" s="205"/>
      <c r="BC3" s="176" t="s">
        <v>929</v>
      </c>
      <c r="BD3" s="177"/>
      <c r="BE3" s="177"/>
      <c r="BF3" s="180"/>
      <c r="BG3" s="62"/>
      <c r="BH3" s="198"/>
      <c r="BI3" s="199"/>
      <c r="BJ3" s="199"/>
      <c r="BK3" s="200"/>
      <c r="BL3" s="62"/>
      <c r="BM3" s="187" t="s">
        <v>937</v>
      </c>
      <c r="BN3" s="188"/>
      <c r="BO3" s="188"/>
      <c r="BP3" s="189"/>
      <c r="BQ3" s="187" t="s">
        <v>707</v>
      </c>
      <c r="BR3" s="188"/>
      <c r="BS3" s="18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0</v>
      </c>
      <c r="BI72" s="17"/>
      <c r="BJ72" s="17" t="s">
        <v>1116</v>
      </c>
      <c r="BK72" s="17" t="s">
        <v>1116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1128</v>
      </c>
      <c r="BK73" s="18" t="s">
        <v>1128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/>
      <c r="AT75" s="108"/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/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1129</v>
      </c>
      <c r="BK75" s="222" t="s">
        <v>1129</v>
      </c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/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/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1130</v>
      </c>
      <c r="BK76" s="222" t="s">
        <v>1130</v>
      </c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/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1131</v>
      </c>
      <c r="BK77" s="222" t="s">
        <v>1131</v>
      </c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/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1131</v>
      </c>
      <c r="BK78" s="222" t="s">
        <v>1131</v>
      </c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/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1132</v>
      </c>
      <c r="BK79" s="222" t="s">
        <v>1132</v>
      </c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1133</v>
      </c>
      <c r="BK81" s="222" t="s">
        <v>1134</v>
      </c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/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/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1135</v>
      </c>
      <c r="BK82" s="18" t="s">
        <v>1136</v>
      </c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/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1137</v>
      </c>
      <c r="BK83" s="222" t="s">
        <v>1137</v>
      </c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/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1138</v>
      </c>
      <c r="BK84" s="222" t="s">
        <v>1138</v>
      </c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/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1139</v>
      </c>
      <c r="BK85" s="18" t="s">
        <v>1136</v>
      </c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/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1140</v>
      </c>
      <c r="BK86" s="18" t="s">
        <v>1136</v>
      </c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1141</v>
      </c>
      <c r="BK88" s="18" t="s">
        <v>1141</v>
      </c>
      <c r="BL88" s="16"/>
      <c r="BM88" s="130" t="s">
        <v>412</v>
      </c>
      <c r="BN88" s="130" t="s">
        <v>436</v>
      </c>
      <c r="BO88" s="130" t="s">
        <v>436</v>
      </c>
      <c r="BP88" s="18" t="s">
        <v>1141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1142</v>
      </c>
      <c r="BK89" s="222" t="s">
        <v>1142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1143</v>
      </c>
      <c r="BK91" s="222" t="s">
        <v>1143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1144</v>
      </c>
      <c r="BK92" s="222" t="s">
        <v>1144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1143</v>
      </c>
      <c r="BK93" s="222" t="s">
        <v>1143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1145</v>
      </c>
      <c r="BK95" s="222" t="s">
        <v>1145</v>
      </c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/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1146</v>
      </c>
      <c r="BK96" s="222" t="s">
        <v>1146</v>
      </c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/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1146</v>
      </c>
      <c r="BK97" s="222" t="s">
        <v>1146</v>
      </c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/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389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1146</v>
      </c>
      <c r="BK98" s="222" t="s">
        <v>1146</v>
      </c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/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1145</v>
      </c>
      <c r="BK99" s="222" t="s">
        <v>1145</v>
      </c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1147</v>
      </c>
      <c r="BK101" s="17" t="s">
        <v>1147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1128</v>
      </c>
      <c r="BK102" s="18" t="s">
        <v>1128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1148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1149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1149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0">
    <cfRule type="cellIs" dxfId="201" priority="53943" operator="equal">
      <formula>"OPORTUNIDADE"</formula>
    </cfRule>
  </conditionalFormatting>
  <conditionalFormatting sqref="Y40:Z43 Y45:Z47 Y53:Z67 Y69:Z74 Y76:Z76 Y79:Z80 Y83:Z90 Y92:Z92 Y94:Z94 Y98:Z1000">
    <cfRule type="cellIs" dxfId="200" priority="11529" operator="equal">
      <formula>"NÃO"</formula>
    </cfRule>
    <cfRule type="cellIs" dxfId="199" priority="11530" operator="equal">
      <formula>"SIM"</formula>
    </cfRule>
  </conditionalFormatting>
  <conditionalFormatting sqref="AZ6:AZ1000">
    <cfRule type="expression" dxfId="198" priority="53985">
      <formula>#REF!=1</formula>
    </cfRule>
  </conditionalFormatting>
  <conditionalFormatting sqref="U6:U1000 BE6:BE1000 AY6:AY1000">
    <cfRule type="cellIs" dxfId="197" priority="53969" operator="equal">
      <formula>"ERRO"</formula>
    </cfRule>
  </conditionalFormatting>
  <conditionalFormatting sqref="BQ6:BQ1000">
    <cfRule type="cellIs" dxfId="196" priority="53964" operator="equal">
      <formula>"Produção e Intervalo"</formula>
    </cfRule>
    <cfRule type="cellIs" dxfId="195" priority="53965" operator="equal">
      <formula>"Aderente"</formula>
    </cfRule>
    <cfRule type="cellIs" dxfId="194" priority="53966" operator="equal">
      <formula>"Intervalo"</formula>
    </cfRule>
    <cfRule type="cellIs" dxfId="193" priority="53967" operator="equal">
      <formula>"Produção"</formula>
    </cfRule>
    <cfRule type="cellIs" dxfId="192" priority="53968" operator="equal">
      <formula>"ERRO"</formula>
    </cfRule>
  </conditionalFormatting>
  <conditionalFormatting sqref="BR6:BS1000">
    <cfRule type="cellIs" dxfId="191" priority="53946" operator="equal">
      <formula>"*"</formula>
    </cfRule>
    <cfRule type="cellIs" dxfId="190" priority="53947" operator="greaterThanOrEqual">
      <formula>1</formula>
    </cfRule>
    <cfRule type="cellIs" dxfId="189" priority="53948" operator="lessThan">
      <formula>1</formula>
    </cfRule>
  </conditionalFormatting>
  <conditionalFormatting sqref="BH9:BH1000">
    <cfRule type="iconSet" priority="60730">
      <iconSet showValue="0">
        <cfvo type="percent" val="0"/>
        <cfvo type="num" val="1"/>
        <cfvo type="num" val="1" gte="0"/>
      </iconSet>
    </cfRule>
    <cfRule type="iconSet" priority="6073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72" operator="equal">
      <formula>"OPORTUNIDADE"</formula>
    </cfRule>
  </conditionalFormatting>
  <conditionalFormatting sqref="Y6:Z39">
    <cfRule type="cellIs" dxfId="187" priority="70" operator="equal">
      <formula>"NÃO"</formula>
    </cfRule>
    <cfRule type="cellIs" dxfId="186" priority="71" operator="equal">
      <formula>"SIM"</formula>
    </cfRule>
  </conditionalFormatting>
  <conditionalFormatting sqref="BH6:BH8">
    <cfRule type="iconSet" priority="68">
      <iconSet showValue="0">
        <cfvo type="percent" val="0"/>
        <cfvo type="num" val="1"/>
        <cfvo type="num" val="1" gte="0"/>
      </iconSet>
    </cfRule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40" operator="equal">
      <formula>"OPORTUNIDADE"</formula>
    </cfRule>
  </conditionalFormatting>
  <conditionalFormatting sqref="Y44:Z44">
    <cfRule type="cellIs" dxfId="184" priority="38" operator="equal">
      <formula>"NÃO"</formula>
    </cfRule>
    <cfRule type="cellIs" dxfId="183" priority="39" operator="equal">
      <formula>"SIM"</formula>
    </cfRule>
  </conditionalFormatting>
  <conditionalFormatting sqref="Y48:Z52">
    <cfRule type="cellIs" dxfId="182" priority="37" operator="equal">
      <formula>"OPORTUNIDADE"</formula>
    </cfRule>
  </conditionalFormatting>
  <conditionalFormatting sqref="Y48:Z52">
    <cfRule type="cellIs" dxfId="181" priority="35" operator="equal">
      <formula>"NÃO"</formula>
    </cfRule>
    <cfRule type="cellIs" dxfId="180" priority="36" operator="equal">
      <formula>"SIM"</formula>
    </cfRule>
  </conditionalFormatting>
  <conditionalFormatting sqref="Y68:Z68">
    <cfRule type="cellIs" dxfId="179" priority="31" operator="equal">
      <formula>"OPORTUNIDADE"</formula>
    </cfRule>
  </conditionalFormatting>
  <conditionalFormatting sqref="Y68:Z68">
    <cfRule type="cellIs" dxfId="178" priority="29" operator="equal">
      <formula>"NÃO"</formula>
    </cfRule>
    <cfRule type="cellIs" dxfId="177" priority="30" operator="equal">
      <formula>"SIM"</formula>
    </cfRule>
  </conditionalFormatting>
  <conditionalFormatting sqref="Y75:Z75">
    <cfRule type="cellIs" dxfId="176" priority="28" operator="equal">
      <formula>"OPORTUNIDADE"</formula>
    </cfRule>
  </conditionalFormatting>
  <conditionalFormatting sqref="Y75:Z75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Y77:Z78">
    <cfRule type="cellIs" dxfId="173" priority="25" operator="equal">
      <formula>"OPORTUNIDADE"</formula>
    </cfRule>
  </conditionalFormatting>
  <conditionalFormatting sqref="Y77:Z78">
    <cfRule type="cellIs" dxfId="172" priority="23" operator="equal">
      <formula>"NÃO"</formula>
    </cfRule>
    <cfRule type="cellIs" dxfId="171" priority="24" operator="equal">
      <formula>"SIM"</formula>
    </cfRule>
  </conditionalFormatting>
  <conditionalFormatting sqref="Y81:Z81">
    <cfRule type="cellIs" dxfId="170" priority="22" operator="equal">
      <formula>"OPORTUNIDADE"</formula>
    </cfRule>
  </conditionalFormatting>
  <conditionalFormatting sqref="Y81:Z81">
    <cfRule type="cellIs" dxfId="169" priority="20" operator="equal">
      <formula>"NÃO"</formula>
    </cfRule>
    <cfRule type="cellIs" dxfId="168" priority="21" operator="equal">
      <formula>"SIM"</formula>
    </cfRule>
  </conditionalFormatting>
  <conditionalFormatting sqref="Y82:Z82">
    <cfRule type="cellIs" dxfId="167" priority="19" operator="equal">
      <formula>"OPORTUNIDADE"</formula>
    </cfRule>
  </conditionalFormatting>
  <conditionalFormatting sqref="Y82:Z82">
    <cfRule type="cellIs" dxfId="166" priority="17" operator="equal">
      <formula>"NÃO"</formula>
    </cfRule>
    <cfRule type="cellIs" dxfId="165" priority="18" operator="equal">
      <formula>"SIM"</formula>
    </cfRule>
  </conditionalFormatting>
  <conditionalFormatting sqref="Y91:Z91">
    <cfRule type="cellIs" dxfId="164" priority="16" operator="equal">
      <formula>"OPORTUNIDADE"</formula>
    </cfRule>
  </conditionalFormatting>
  <conditionalFormatting sqref="Y91:Z91">
    <cfRule type="cellIs" dxfId="163" priority="14" operator="equal">
      <formula>"NÃO"</formula>
    </cfRule>
    <cfRule type="cellIs" dxfId="162" priority="15" operator="equal">
      <formula>"SIM"</formula>
    </cfRule>
  </conditionalFormatting>
  <conditionalFormatting sqref="Y93:Z93">
    <cfRule type="cellIs" dxfId="161" priority="13" operator="equal">
      <formula>"OPORTUNIDADE"</formula>
    </cfRule>
  </conditionalFormatting>
  <conditionalFormatting sqref="Y93:Z93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95:Z95">
    <cfRule type="cellIs" dxfId="158" priority="10" operator="equal">
      <formula>"OPORTUNIDADE"</formula>
    </cfRule>
  </conditionalFormatting>
  <conditionalFormatting sqref="Y95:Z9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96:Z97">
    <cfRule type="cellIs" dxfId="155" priority="7" operator="equal">
      <formula>"OPORTUNIDADE"</formula>
    </cfRule>
  </conditionalFormatting>
  <conditionalFormatting sqref="Y96:Z9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95:BK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1150</v>
      </c>
      <c r="C3" s="174" t="s">
        <v>1151</v>
      </c>
      <c r="D3" s="174" t="s">
        <v>1152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6" t="s">
        <v>1153</v>
      </c>
      <c r="C2" s="206"/>
      <c r="D2" s="206"/>
      <c r="E2" s="206"/>
      <c r="F2" s="206"/>
      <c r="G2" s="206"/>
    </row>
    <row r="3" spans="2:7" ht="15" customHeight="1">
      <c r="B3" s="207"/>
      <c r="C3" s="207"/>
      <c r="D3" s="207"/>
      <c r="E3" s="207"/>
      <c r="F3" s="207"/>
      <c r="G3" s="207"/>
    </row>
    <row r="4" spans="2:7">
      <c r="B4" s="160" t="s">
        <v>1154</v>
      </c>
      <c r="C4" s="160" t="s">
        <v>1155</v>
      </c>
      <c r="D4" s="160" t="s">
        <v>1156</v>
      </c>
      <c r="E4" s="160" t="s">
        <v>1157</v>
      </c>
      <c r="F4" s="160" t="s">
        <v>4</v>
      </c>
      <c r="G4" s="160" t="s">
        <v>1158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1159</v>
      </c>
      <c r="C6" s="161">
        <v>407867</v>
      </c>
      <c r="D6" s="161" t="s">
        <v>1160</v>
      </c>
      <c r="E6" s="161" t="s">
        <v>789</v>
      </c>
      <c r="F6" s="161" t="s">
        <v>1161</v>
      </c>
      <c r="G6" s="162"/>
    </row>
    <row r="7" spans="2:7">
      <c r="B7" s="161" t="s">
        <v>1162</v>
      </c>
      <c r="C7" s="161">
        <v>293644</v>
      </c>
      <c r="D7" s="161" t="s">
        <v>1163</v>
      </c>
      <c r="E7" s="161" t="s">
        <v>789</v>
      </c>
      <c r="F7" s="161" t="s">
        <v>1161</v>
      </c>
      <c r="G7" s="162"/>
    </row>
    <row r="8" spans="2:7">
      <c r="B8" s="161" t="s">
        <v>1164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1165</v>
      </c>
      <c r="C9" s="161">
        <v>256790</v>
      </c>
      <c r="D9" s="161" t="s">
        <v>1166</v>
      </c>
      <c r="E9" s="161" t="s">
        <v>790</v>
      </c>
      <c r="F9" s="161" t="s">
        <v>1167</v>
      </c>
      <c r="G9" s="162">
        <v>46357</v>
      </c>
    </row>
    <row r="10" spans="2:7">
      <c r="B10" s="161" t="s">
        <v>1168</v>
      </c>
      <c r="C10" s="161">
        <v>265193</v>
      </c>
      <c r="D10" s="161" t="s">
        <v>1169</v>
      </c>
      <c r="E10" s="161" t="s">
        <v>791</v>
      </c>
      <c r="F10" s="161" t="s">
        <v>1068</v>
      </c>
      <c r="G10" s="161" t="s">
        <v>1170</v>
      </c>
    </row>
    <row r="11" spans="2:7">
      <c r="B11" s="161" t="s">
        <v>1171</v>
      </c>
      <c r="C11" s="161">
        <v>293716</v>
      </c>
      <c r="D11" s="161" t="s">
        <v>1172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1173</v>
      </c>
      <c r="C12" s="161">
        <v>257258</v>
      </c>
      <c r="D12" s="161" t="s">
        <v>1174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1175</v>
      </c>
      <c r="C13" s="161">
        <v>371147</v>
      </c>
      <c r="D13" s="161" t="s">
        <v>1176</v>
      </c>
      <c r="E13" s="161" t="s">
        <v>792</v>
      </c>
      <c r="F13" s="161" t="s">
        <v>128</v>
      </c>
      <c r="G13" s="161" t="s">
        <v>1170</v>
      </c>
    </row>
    <row r="14" spans="2:7">
      <c r="B14" s="161" t="s">
        <v>1177</v>
      </c>
      <c r="C14" s="161">
        <v>259230</v>
      </c>
      <c r="D14" s="161" t="s">
        <v>1178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1179</v>
      </c>
      <c r="C15" s="161">
        <v>370705</v>
      </c>
      <c r="D15" s="161"/>
      <c r="E15" s="161" t="s">
        <v>792</v>
      </c>
      <c r="F15" s="161" t="s">
        <v>128</v>
      </c>
      <c r="G15" s="161" t="s">
        <v>1170</v>
      </c>
    </row>
    <row r="16" spans="2:7">
      <c r="B16" s="161" t="s">
        <v>1180</v>
      </c>
      <c r="C16" s="161">
        <v>258542</v>
      </c>
      <c r="D16" s="161" t="s">
        <v>1181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1182</v>
      </c>
      <c r="C17" s="161">
        <v>257050</v>
      </c>
      <c r="D17" s="161" t="s">
        <v>1183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8" t="s">
        <v>1184</v>
      </c>
      <c r="C2" s="208"/>
      <c r="D2" s="208"/>
      <c r="E2" s="208"/>
      <c r="F2" s="208"/>
      <c r="G2" s="208"/>
    </row>
    <row r="3" spans="2:7" ht="15" customHeight="1">
      <c r="B3" s="208"/>
      <c r="C3" s="208"/>
      <c r="D3" s="208"/>
      <c r="E3" s="208"/>
      <c r="F3" s="208"/>
      <c r="G3" s="208"/>
    </row>
    <row r="4" spans="2:7" ht="15" customHeight="1">
      <c r="B4" s="163" t="s">
        <v>651</v>
      </c>
      <c r="C4" s="163" t="s">
        <v>1185</v>
      </c>
      <c r="D4" s="163" t="s">
        <v>1186</v>
      </c>
      <c r="E4" s="163" t="s">
        <v>1187</v>
      </c>
      <c r="F4" s="160" t="s">
        <v>1188</v>
      </c>
      <c r="G4" s="163" t="s">
        <v>1189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1191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1192</v>
      </c>
      <c r="G9" s="167" t="s">
        <v>1193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1190</v>
      </c>
      <c r="G10" s="167"/>
    </row>
    <row r="11" spans="2:7">
      <c r="B11" s="167" t="s">
        <v>1194</v>
      </c>
      <c r="C11" s="167">
        <v>9038</v>
      </c>
      <c r="D11" s="168">
        <v>46076</v>
      </c>
      <c r="E11" s="167">
        <v>8698</v>
      </c>
      <c r="F11" s="169" t="s">
        <v>1195</v>
      </c>
      <c r="G11" s="167"/>
    </row>
    <row r="12" spans="2:7">
      <c r="B12" s="167" t="s">
        <v>709</v>
      </c>
      <c r="C12" s="167" t="s">
        <v>1196</v>
      </c>
      <c r="D12" s="168">
        <v>46066</v>
      </c>
      <c r="E12" s="167">
        <v>9500</v>
      </c>
      <c r="F12" s="169" t="s">
        <v>1197</v>
      </c>
      <c r="G12" s="167"/>
    </row>
    <row r="13" spans="2:7">
      <c r="B13" s="167" t="s">
        <v>709</v>
      </c>
      <c r="C13" s="167" t="s">
        <v>1198</v>
      </c>
      <c r="D13" s="168">
        <v>46066</v>
      </c>
      <c r="E13" s="167">
        <v>10500</v>
      </c>
      <c r="F13" s="169" t="s">
        <v>1197</v>
      </c>
      <c r="G13" s="167"/>
    </row>
    <row r="14" spans="2:7">
      <c r="B14" s="167" t="s">
        <v>709</v>
      </c>
      <c r="C14" s="167" t="s">
        <v>1199</v>
      </c>
      <c r="D14" s="168">
        <v>46066</v>
      </c>
      <c r="E14" s="167">
        <v>9000</v>
      </c>
      <c r="F14" s="169" t="s">
        <v>1197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9"/>
      <c r="B1" s="210"/>
      <c r="C1" s="21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2" t="s">
        <v>1006</v>
      </c>
      <c r="Q1" s="213"/>
      <c r="R1" s="111"/>
      <c r="S1" s="84"/>
      <c r="T1" s="86"/>
      <c r="U1" s="214" t="s">
        <v>1200</v>
      </c>
      <c r="V1" s="214"/>
      <c r="W1" s="214"/>
    </row>
    <row r="2" spans="1:23" ht="15" customHeight="1">
      <c r="A2" s="87" t="s">
        <v>1201</v>
      </c>
      <c r="B2" s="87" t="s">
        <v>1202</v>
      </c>
      <c r="C2" s="87" t="s">
        <v>376</v>
      </c>
      <c r="D2" s="88" t="s">
        <v>958</v>
      </c>
      <c r="E2" s="88" t="s">
        <v>4</v>
      </c>
      <c r="F2" s="88" t="s">
        <v>1203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1204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1205</v>
      </c>
      <c r="D5" s="216"/>
      <c r="E5" s="216"/>
      <c r="F5" s="216"/>
      <c r="G5" s="216"/>
      <c r="H5" s="216"/>
      <c r="I5" s="216"/>
      <c r="J5" s="217"/>
      <c r="K5" s="218" t="s">
        <v>1206</v>
      </c>
      <c r="L5" s="219"/>
      <c r="M5" s="219"/>
      <c r="N5" s="219"/>
      <c r="O5" s="220" t="s">
        <v>1207</v>
      </c>
      <c r="P5" s="221"/>
    </row>
    <row r="6" spans="1:16" s="74" customFormat="1" ht="15" customHeight="1">
      <c r="A6" s="66" t="s">
        <v>1203</v>
      </c>
      <c r="B6" s="75" t="s">
        <v>1202</v>
      </c>
      <c r="C6" s="76" t="s">
        <v>958</v>
      </c>
      <c r="D6" s="77" t="s">
        <v>959</v>
      </c>
      <c r="E6" s="76" t="s">
        <v>1208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1209</v>
      </c>
      <c r="M6" s="80" t="s">
        <v>576</v>
      </c>
      <c r="N6" s="81" t="s">
        <v>953</v>
      </c>
      <c r="O6" s="158" t="s">
        <v>996</v>
      </c>
      <c r="P6" s="133" t="s">
        <v>1210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0</v>
      </c>
      <c r="P73" s="147" t="str">
        <f>IF($A$2=1,IF(SP_SUL!BJ72="","*",SP_SUL!BJ72),IF(SP_SUL!BK72="","*",SP_SUL!BK72))</f>
        <v>Sem maquinista da escala disponível devido equipagem de trens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 xml:space="preserve">TP pronto 11h30 / 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e V95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Intervalo do bloco cancelado devido avaria do W99 e V95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- vagões avariados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Intervalo do bloco cancelado devido avaria do W99 e V95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Intervalo do bloco cancelado devido avaria do W99 e V95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Sem oportunidade de faixa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1211</v>
      </c>
      <c r="C2" s="121" t="s">
        <v>943</v>
      </c>
      <c r="D2" s="76" t="s">
        <v>945</v>
      </c>
      <c r="E2" s="76" t="s">
        <v>1212</v>
      </c>
      <c r="F2" s="99" t="s">
        <v>1213</v>
      </c>
      <c r="G2" s="76" t="s">
        <v>1214</v>
      </c>
      <c r="H2" s="76" t="s">
        <v>1215</v>
      </c>
      <c r="I2" s="76" t="s">
        <v>1216</v>
      </c>
      <c r="J2" s="76" t="s">
        <v>1217</v>
      </c>
      <c r="K2" s="78" t="s">
        <v>1218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OPORTUNIDADE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2026-03-03T15:07:09Z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