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76" documentId="8_{B6337239-1A00-434D-AAD0-422EA1FEB5AE}" xr6:coauthVersionLast="47" xr6:coauthVersionMax="47" xr10:uidLastSave="{8783CB21-6E9B-44A3-B7F4-D09BCBF13E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3" i="1" l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<sst xmlns="http://schemas.openxmlformats.org/spreadsheetml/2006/main" count="5245" uniqueCount="1441">
  <si>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</si>
  <si>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</si>
  <si>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</si>
  <si>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</si>
  <si>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</si>
  <si>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</si>
  <si>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</si>
  <si>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</si>
  <si>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</si>
  <si>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</si>
  <si>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</si>
  <si>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</si>
  <si>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</si>
  <si>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</si>
  <si>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</si>
  <si>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</si>
  <si>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</si>
  <si>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</si>
  <si>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</si>
  <si>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</si>
  <si>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</si>
  <si>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</si>
  <si>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</si>
  <si>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</si>
  <si>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</si>
  <si>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</si>
  <si>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</si>
  <si>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</si>
  <si>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</si>
  <si>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</si>
  <si>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</si>
  <si>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</si>
  <si>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</si>
  <si>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</si>
  <si>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</si>
  <si>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</si>
  <si>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</si>
  <si>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</si>
  <si>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</si>
  <si>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</si>
  <si>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</si>
  <si>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</si>
  <si>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</si>
  <si>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</si>
  <si>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</si>
  <si>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</si>
  <si>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</si>
  <si>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</si>
  <si>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</si>
  <si>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</si>
  <si>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</si>
  <si>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</si>
  <si>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</si>
  <si>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</si>
  <si>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</si>
  <si>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</si>
  <si>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</si>
  <si>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</si>
  <si>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</si>
  <si>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</si>
  <si>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</si>
  <si>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</si>
  <si>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</si>
  <si>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</si>
  <si>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</si>
  <si>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</si>
  <si>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</si>
  <si>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</si>
  <si>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</si>
  <si>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</si>
  <si>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</si>
  <si>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</si>
  <si>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</si>
  <si>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</si>
  <si>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</si>
  <si>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</si>
  <si>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</si>
  <si>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</si>
  <si>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</si>
  <si>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</si>
  <si>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</si>
  <si>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</si>
  <si>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</si>
  <si>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</si>
  <si>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</si>
  <si>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</si>
  <si>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</si>
  <si>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</si>
  <si>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</si>
  <si>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</si>
  <si>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</si>
  <si>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</si>
  <si>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</si>
  <si>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</si>
  <si>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</si>
  <si>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</si>
  <si>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</si>
  <si>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</si>
  <si>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</si>
  <si>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</si>
  <si>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</si>
  <si>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</si>
  <si>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</si>
  <si>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</si>
  <si>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</si>
  <si>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</si>
  <si>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</si>
  <si>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</si>
  <si>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</si>
  <si>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</si>
  <si>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</si>
  <si>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</si>
  <si>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</si>
  <si>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</si>
  <si>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</si>
  <si>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</si>
  <si>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</si>
  <si>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</si>
  <si>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</si>
  <si>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</si>
  <si>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</si>
  <si>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</si>
  <si>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</si>
  <si>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</si>
  <si>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</si>
  <si>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</si>
  <si>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</si>
  <si>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</si>
  <si>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</si>
  <si>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</si>
  <si>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</si>
  <si>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</si>
  <si>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</si>
  <si>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</si>
  <si>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</si>
  <si>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</si>
  <si>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</si>
  <si>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</si>
  <si>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</si>
  <si>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</si>
  <si>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</si>
  <si>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</si>
  <si>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</si>
  <si>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</si>
  <si>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</si>
  <si>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</si>
  <si>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</si>
  <si>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</si>
  <si>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</si>
  <si>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</si>
  <si>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</si>
  <si>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</si>
  <si>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</si>
  <si>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</si>
  <si>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</si>
  <si>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</si>
  <si>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</si>
  <si>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</si>
  <si>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</si>
  <si>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</si>
  <si>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</si>
  <si>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</si>
  <si>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</si>
  <si>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</si>
  <si>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</si>
  <si>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</si>
  <si>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</si>
  <si>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</si>
  <si>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</si>
  <si>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</si>
  <si>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</si>
  <si>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</si>
  <si>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</si>
  <si>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</si>
  <si>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</si>
  <si>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</si>
  <si>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</si>
  <si>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</si>
  <si>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</si>
  <si>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</si>
  <si>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</si>
  <si>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</si>
  <si>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</si>
  <si>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</si>
  <si>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</si>
  <si>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</si>
  <si>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</si>
  <si>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</si>
  <si>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</si>
  <si>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</si>
  <si>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</si>
  <si>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</si>
  <si>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</si>
  <si>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</si>
  <si>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</si>
  <si>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</si>
  <si>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</si>
  <si>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</si>
  <si>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</si>
  <si>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</si>
  <si>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</si>
  <si>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</si>
  <si>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</si>
  <si>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</si>
  <si>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</si>
  <si>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</si>
  <si>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</si>
  <si>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</si>
  <si>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</si>
  <si>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</si>
  <si>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</si>
  <si>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</si>
  <si>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</si>
  <si>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</si>
  <si>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</si>
  <si>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</si>
  <si>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</si>
  <si>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</si>
  <si>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</si>
  <si>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</si>
  <si>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</si>
  <si>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</si>
  <si>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</si>
  <si>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</si>
  <si>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</si>
  <si>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</si>
  <si>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</si>
  <si>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</si>
  <si>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</si>
  <si>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</si>
  <si>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</si>
  <si>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</si>
  <si>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</si>
  <si>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</si>
  <si>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</si>
  <si>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</si>
  <si>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</si>
  <si>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</si>
  <si>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</si>
  <si>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</si>
  <si>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</si>
  <si>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</si>
  <si>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</si>
  <si>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</si>
  <si>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</si>
  <si>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</si>
  <si>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</si>
  <si>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</si>
  <si>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</si>
  <si>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</si>
  <si>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</si>
  <si>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</si>
  <si>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</si>
  <si>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</si>
  <si>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</si>
  <si>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</si>
  <si>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</si>
  <si>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</si>
  <si>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</si>
  <si>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</si>
  <si>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</si>
  <si>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</si>
  <si>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</si>
  <si>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</si>
  <si>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</si>
  <si>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</si>
  <si>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</si>
  <si>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</si>
  <si>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</si>
  <si>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</si>
  <si>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</si>
  <si>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</si>
  <si>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</si>
  <si>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</si>
  <si>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</si>
  <si>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</si>
  <si>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</si>
  <si>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</si>
  <si>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</si>
  <si>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</si>
  <si>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</si>
  <si>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</si>
  <si>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</si>
  <si>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</si>
  <si>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</si>
  <si>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</si>
  <si>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</si>
  <si>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</si>
  <si>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</si>
  <si>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</si>
  <si>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</si>
  <si>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</si>
  <si>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</si>
  <si>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</si>
  <si>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</si>
  <si>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</si>
  <si>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</si>
  <si>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</si>
  <si>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</si>
  <si>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</si>
  <si>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</si>
  <si>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</si>
  <si>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</si>
  <si>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</si>
  <si>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</si>
  <si>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</si>
  <si>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</si>
  <si>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</si>
  <si>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</si>
  <si>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</si>
  <si>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</si>
  <si>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</si>
  <si>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</si>
  <si>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</si>
  <si>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</si>
  <si>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</si>
  <si>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</si>
  <si>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</si>
  <si>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</si>
  <si>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</si>
  <si>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</si>
  <si>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</si>
  <si>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</si>
  <si>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</si>
  <si>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</si>
  <si>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</si>
  <si>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</si>
  <si>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</si>
  <si>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</si>
  <si>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</si>
  <si>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</si>
  <si>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</si>
  <si>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</si>
  <si>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</si>
  <si>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</si>
  <si>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</si>
  <si>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</si>
  <si>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</si>
  <si>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</si>
  <si>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</si>
  <si>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</si>
  <si>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</si>
  <si>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</si>
  <si>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</si>
  <si>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</si>
  <si>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</si>
  <si>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</si>
  <si>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</si>
  <si>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</si>
  <si>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</si>
  <si>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</si>
  <si>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</si>
  <si>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</si>
  <si>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</si>
  <si>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</si>
  <si>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</si>
  <si>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</si>
  <si>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</si>
  <si>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</si>
  <si>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</si>
  <si>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</si>
  <si>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</si>
  <si>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</si>
  <si>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</si>
  <si>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</si>
  <si>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</si>
  <si>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</si>
  <si>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</si>
  <si>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</si>
  <si>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</si>
  <si>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</si>
  <si>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</si>
  <si>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</si>
  <si>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</si>
  <si>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</si>
  <si>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</si>
  <si>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</si>
  <si>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</si>
  <si>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</si>
  <si>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</si>
  <si>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</si>
  <si>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</si>
  <si>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</si>
  <si>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</si>
  <si>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</si>
  <si>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</si>
  <si>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</si>
  <si>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</si>
  <si>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</si>
  <si>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</si>
  <si>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</si>
  <si>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</si>
  <si>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</si>
  <si>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</si>
  <si>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</si>
  <si>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</si>
  <si>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</si>
  <si>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</si>
  <si>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</si>
  <si>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</si>
  <si>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</si>
  <si>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</si>
  <si>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</si>
  <si>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</si>
  <si>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</si>
  <si>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</si>
  <si>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</si>
  <si>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</si>
  <si>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</si>
  <si>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</si>
  <si>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</si>
  <si>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</si>
  <si>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</si>
  <si>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</si>
  <si>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</si>
  <si>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</si>
  <si>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</si>
  <si>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</si>
  <si>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</si>
  <si>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</si>
  <si>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</si>
  <si>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</si>
  <si>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</si>
  <si>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</si>
  <si>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</si>
  <si>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</si>
  <si>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</si>
  <si>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</si>
  <si>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</si>
  <si>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</si>
  <si>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</si>
  <si>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</si>
  <si>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</si>
  <si>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</si>
  <si>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</si>
  <si>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</si>
  <si>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</si>
  <si>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</si>
  <si>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</si>
  <si>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</si>
  <si>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</si>
  <si>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</si>
  <si>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</si>
  <si>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</si>
  <si>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</si>
  <si>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</si>
  <si>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</si>
  <si>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</si>
  <si>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</si>
  <si>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</si>
  <si>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</si>
  <si>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</si>
  <si>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</si>
  <si>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</si>
  <si>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</si>
  <si>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</si>
  <si>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</si>
  <si>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</si>
  <si>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</si>
  <si>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</si>
  <si>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</si>
  <si>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</si>
  <si>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</si>
  <si>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</si>
  <si>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</si>
  <si>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</si>
  <si>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</si>
  <si>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</si>
  <si>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</si>
  <si>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</si>
  <si>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</si>
  <si>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</si>
  <si>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</si>
  <si>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</si>
  <si>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</si>
  <si>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</si>
  <si>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</si>
  <si>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</si>
  <si>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</si>
  <si>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</si>
  <si>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</si>
  <si>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</si>
  <si>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</si>
  <si>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</si>
  <si>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</si>
  <si>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</si>
  <si>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</si>
  <si>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</si>
  <si>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</si>
  <si>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</si>
  <si>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</si>
  <si>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</si>
  <si>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</si>
  <si>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</si>
  <si>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</si>
  <si>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</si>
  <si>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</si>
  <si>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</si>
  <si>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</si>
  <si>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</si>
  <si>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</si>
  <si>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</si>
  <si>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</si>
  <si>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</si>
  <si>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</si>
  <si>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</si>
  <si>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</si>
  <si>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</si>
  <si>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</si>
  <si>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</si>
  <si>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</si>
  <si>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</si>
  <si>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</si>
  <si>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</si>
  <si>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</si>
  <si>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</si>
  <si>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</si>
  <si>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</si>
  <si>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</si>
  <si>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</si>
  <si>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</si>
  <si>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</si>
  <si>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</si>
  <si>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</si>
  <si>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</si>
  <si>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</si>
  <si>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</si>
  <si>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</si>
  <si>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</si>
  <si>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</si>
  <si>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</si>
  <si>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</si>
  <si>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</si>
  <si>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</si>
  <si>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</si>
  <si>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</si>
  <si>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</si>
  <si>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</si>
  <si>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</si>
  <si>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</si>
  <si>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</si>
  <si>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</si>
  <si>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</si>
  <si>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</si>
  <si>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</si>
  <si>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</si>
  <si>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</si>
  <si>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</si>
  <si>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</si>
  <si>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</si>
  <si>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</si>
  <si>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</si>
  <si>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</si>
  <si>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</si>
  <si>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</si>
  <si>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</si>
  <si>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</si>
  <si>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</si>
  <si>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</si>
  <si>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</si>
  <si>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</si>
  <si>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</si>
  <si>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</si>
  <si>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</si>
  <si>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</si>
  <si>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</si>
  <si>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</si>
  <si>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</si>
  <si>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</si>
  <si>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</si>
  <si>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</si>
  <si>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</si>
  <si>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</si>
  <si>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</si>
  <si>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</si>
  <si>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</si>
  <si>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</si>
  <si>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</si>
  <si>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</si>
  <si>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</si>
  <si>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</si>
  <si>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</si>
  <si>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</si>
  <si>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</si>
  <si>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</si>
  <si>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</si>
  <si>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</si>
  <si>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</si>
  <si>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</si>
  <si>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</si>
  <si>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</si>
  <si>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</si>
  <si>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</si>
  <si>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</si>
  <si>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</si>
  <si>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</si>
  <si>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</si>
  <si>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</si>
  <si>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</si>
  <si>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</si>
  <si>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</si>
  <si>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</si>
  <si>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</si>
  <si>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</si>
  <si>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</si>
  <si>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</si>
  <si>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</si>
  <si>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</si>
  <si>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</si>
  <si>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</si>
  <si>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</si>
  <si>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</si>
  <si>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</si>
  <si>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</si>
  <si>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</si>
  <si>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</si>
  <si>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</si>
  <si>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</si>
  <si>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</si>
  <si>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</si>
  <si>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</si>
  <si>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</si>
  <si>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</si>
  <si>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</si>
  <si>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</si>
  <si>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</si>
  <si>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</si>
  <si>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</si>
  <si>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</si>
  <si>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</si>
  <si>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</si>
  <si>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</si>
  <si>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</si>
  <si>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</si>
  <si>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</si>
  <si>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</si>
  <si>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</si>
  <si>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</si>
  <si>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</si>
  <si>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</si>
  <si>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</si>
  <si>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</si>
  <si>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</si>
  <si>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</si>
  <si>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</si>
  <si>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</si>
  <si>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</si>
  <si>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</si>
  <si>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</si>
  <si>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</si>
  <si>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</si>
  <si>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</si>
  <si>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</si>
  <si>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</si>
  <si>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</si>
  <si>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</si>
  <si>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</si>
  <si>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</si>
  <si>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</si>
  <si>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</si>
  <si>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</si>
  <si>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</si>
  <si>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</si>
  <si>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</si>
  <si>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</si>
  <si>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</si>
  <si>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</si>
  <si>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</si>
  <si>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</si>
  <si>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</si>
  <si>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</si>
  <si>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</si>
  <si>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</si>
  <si>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</si>
  <si>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</si>
  <si>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</si>
  <si>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</si>
  <si>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</si>
  <si>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</si>
  <si>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</si>
  <si>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</si>
  <si>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</si>
  <si>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</si>
  <si>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</si>
  <si>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</si>
  <si>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</si>
  <si>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</si>
  <si>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</si>
  <si>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</si>
  <si>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</si>
  <si>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</si>
  <si>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</si>
  <si>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</si>
  <si>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</si>
  <si>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</si>
  <si>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</si>
  <si>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</si>
  <si>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</si>
  <si>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</si>
  <si>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</si>
  <si>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</si>
  <si>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</si>
  <si>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</si>
  <si>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</si>
  <si>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</si>
  <si>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</si>
  <si>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</si>
  <si>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</si>
  <si>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</si>
  <si>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</si>
  <si>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</si>
  <si>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</si>
  <si>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</si>
  <si>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</si>
  <si>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</si>
  <si>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</si>
  <si>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</si>
  <si>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</si>
  <si>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</si>
  <si>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</si>
  <si>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</si>
  <si>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</si>
  <si>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</si>
  <si>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</si>
  <si>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</si>
  <si>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</si>
  <si>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</si>
  <si>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</si>
  <si>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</si>
  <si>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</si>
  <si>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</si>
  <si>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</si>
  <si>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</si>
  <si>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</si>
  <si>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</si>
  <si>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</si>
  <si>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</si>
  <si>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</si>
  <si>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</si>
  <si>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</si>
  <si>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</si>
  <si>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</si>
  <si>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</si>
  <si>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</si>
  <si>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</si>
  <si>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</si>
  <si>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</si>
  <si>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</si>
  <si>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</si>
  <si>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</si>
  <si>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</si>
  <si>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</si>
  <si>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</si>
  <si>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</si>
  <si>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</si>
  <si>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</si>
  <si>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</si>
  <si>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</si>
  <si>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</si>
  <si>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</si>
  <si>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</si>
  <si>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</si>
  <si>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</si>
  <si>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</si>
  <si>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</si>
  <si>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</si>
  <si>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</si>
  <si>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</si>
  <si>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</si>
  <si>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</si>
  <si>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</si>
  <si>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</si>
  <si>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</si>
  <si>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</si>
  <si>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</si>
  <si>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</si>
  <si>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</si>
  <si>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</si>
  <si>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</si>
  <si>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</si>
  <si>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</si>
  <si>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</si>
  <si>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</si>
  <si>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</si>
  <si>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</si>
  <si>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</si>
  <si>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</si>
  <si>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</si>
  <si>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</si>
  <si>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</si>
  <si>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</si>
  <si>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</si>
  <si>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</si>
  <si>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</si>
  <si>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</si>
  <si>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</si>
  <si>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</si>
  <si>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</si>
  <si>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</si>
  <si>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</si>
  <si>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</si>
  <si>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</si>
  <si>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</si>
  <si>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</si>
  <si>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</si>
  <si>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</si>
  <si>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</si>
  <si>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</si>
  <si>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</si>
  <si>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</si>
  <si>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</si>
  <si>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</si>
  <si>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</si>
  <si>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</si>
  <si>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</si>
  <si>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</si>
  <si>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</si>
  <si>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</si>
  <si>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</si>
  <si>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</si>
  <si>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</si>
  <si>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</si>
  <si>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</si>
  <si>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</si>
  <si>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</si>
  <si>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</si>
  <si>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</si>
  <si>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</si>
  <si>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</si>
  <si>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</si>
  <si>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</si>
  <si>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</si>
  <si>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</si>
  <si>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</si>
  <si>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</si>
  <si>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</si>
  <si>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</si>
  <si>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</si>
  <si>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</si>
  <si>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</si>
  <si>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</si>
  <si>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</si>
  <si>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</si>
  <si>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</si>
  <si>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</si>
  <si>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</si>
  <si>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</si>
  <si>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</si>
  <si>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</si>
  <si>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</si>
  <si>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</si>
  <si>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</si>
  <si>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</si>
  <si>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</si>
  <si>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</si>
  <si>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</si>
  <si>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</si>
  <si>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</si>
  <si>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</si>
  <si>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</si>
  <si>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</si>
  <si>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</si>
  <si>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</si>
  <si>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</si>
  <si>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</si>
  <si>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</si>
  <si>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</si>
  <si>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</si>
  <si>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</si>
  <si>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</si>
  <si>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</si>
  <si>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</si>
  <si>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</si>
  <si>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</si>
  <si>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</si>
  <si>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</si>
  <si>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</si>
  <si>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</si>
  <si>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</si>
  <si>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</si>
  <si>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</si>
  <si>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</si>
  <si>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</si>
  <si>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</si>
  <si>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</si>
  <si>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</si>
  <si>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</si>
  <si>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</si>
  <si>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</si>
  <si>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</si>
  <si>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</si>
  <si>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</si>
  <si>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</si>
  <si>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</si>
  <si>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</si>
  <si>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</si>
  <si>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</si>
  <si>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</si>
  <si>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</si>
  <si>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</si>
  <si>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</si>
  <si>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</si>
  <si>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</si>
  <si>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</si>
  <si>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</si>
  <si>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</si>
  <si>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</si>
  <si>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</si>
  <si>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</si>
  <si>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</si>
  <si>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</si>
  <si>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</si>
  <si>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</si>
  <si>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</si>
  <si>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</si>
  <si>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</si>
  <si>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</si>
  <si>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</si>
  <si>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</si>
  <si>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</si>
  <si>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</si>
  <si>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</si>
  <si>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</si>
  <si>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</si>
  <si>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</si>
  <si>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</si>
  <si>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</si>
  <si>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</si>
  <si>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</si>
  <si>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</si>
  <si>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</si>
  <si>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</si>
  <si>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</si>
  <si>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</si>
  <si>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</si>
  <si>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</si>
  <si>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</si>
  <si>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</si>
  <si>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</si>
  <si>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</si>
  <si>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</si>
  <si>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</si>
  <si>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</si>
  <si>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</si>
  <si>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</si>
  <si>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</si>
  <si>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</si>
  <si>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</si>
  <si>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</si>
  <si>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</si>
  <si>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</si>
  <si>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</si>
  <si>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</si>
  <si>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</si>
  <si>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</si>
  <si>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</si>
  <si>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</si>
  <si>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</si>
  <si>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</si>
  <si>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</si>
  <si>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</si>
  <si>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</si>
  <si>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</si>
  <si>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</si>
  <si>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</si>
  <si>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</si>
  <si>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</si>
  <si>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</si>
  <si>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</si>
  <si>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</si>
  <si>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</si>
  <si>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</si>
  <si>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</si>
  <si>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</si>
  <si>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</si>
  <si>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</si>
  <si>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</si>
  <si>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</si>
  <si>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</si>
  <si>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</si>
  <si>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</si>
  <si>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</si>
  <si>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</si>
  <si>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</si>
  <si>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</si>
  <si>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</si>
  <si>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</si>
  <si>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</si>
  <si>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</si>
  <si>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</si>
  <si>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</si>
  <si>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</si>
  <si>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</si>
  <si>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</si>
  <si>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</si>
  <si>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</si>
  <si>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</si>
  <si>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</si>
  <si>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</si>
  <si>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</si>
  <si>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</si>
  <si>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</si>
  <si>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</si>
  <si>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</si>
  <si>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</si>
  <si>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</si>
  <si>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</si>
  <si>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</si>
  <si>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</si>
  <si>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</si>
  <si>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</si>
  <si>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</si>
  <si>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</si>
  <si>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</si>
  <si>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</si>
  <si>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</si>
  <si>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</si>
  <si>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</si>
  <si>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</si>
  <si>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</si>
  <si>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</si>
  <si>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</si>
  <si>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</si>
  <si>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</si>
  <si>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</si>
  <si>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</si>
  <si>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</si>
  <si>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</si>
  <si>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</si>
  <si>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</si>
  <si>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</si>
  <si>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</si>
  <si>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</si>
  <si>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</si>
  <si>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</si>
  <si>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</si>
  <si>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</si>
  <si>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</si>
  <si>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</si>
  <si>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</si>
  <si>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</si>
  <si>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</si>
  <si>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</si>
  <si>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</si>
  <si>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</si>
  <si>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</si>
  <si>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</si>
  <si>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</si>
  <si>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</si>
  <si>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</si>
  <si>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</si>
  <si>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</si>
  <si>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</si>
  <si>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</si>
  <si>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</si>
  <si>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</si>
  <si>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</si>
  <si>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</si>
  <si>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</si>
  <si>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</si>
  <si>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</si>
  <si>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</si>
  <si>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</si>
  <si>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</si>
  <si>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</si>
  <si>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</si>
  <si>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</si>
  <si>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</si>
  <si>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</si>
  <si>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</si>
  <si>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</si>
  <si>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</si>
  <si>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</si>
  <si>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</si>
  <si>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</si>
  <si>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</si>
  <si>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</si>
  <si>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</si>
  <si>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</si>
  <si>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</si>
  <si>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</si>
  <si>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</si>
  <si>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</si>
  <si>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</si>
  <si>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</si>
  <si>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</si>
  <si>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</si>
  <si>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</si>
  <si>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</si>
  <si>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</si>
  <si>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</si>
  <si>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</si>
  <si>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</si>
  <si>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</si>
  <si>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</si>
  <si>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</si>
  <si>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</si>
  <si>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</si>
  <si>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</si>
  <si>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</si>
  <si>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</si>
  <si>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</si>
  <si>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</si>
  <si>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</si>
  <si>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</si>
  <si>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</si>
  <si>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</si>
  <si>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</si>
  <si>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</si>
  <si>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</si>
  <si>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</si>
  <si>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</si>
  <si>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</si>
  <si>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</si>
  <si>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</si>
  <si>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</si>
  <si>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</si>
  <si>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</si>
  <si>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</si>
  <si>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</si>
  <si>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</si>
  <si>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</si>
  <si>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</si>
  <si>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</si>
  <si>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</si>
  <si>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</si>
  <si>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</si>
  <si>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</si>
  <si>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</si>
  <si>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</si>
  <si>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</si>
  <si>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</si>
  <si>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</si>
  <si>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</si>
  <si>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</si>
  <si>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</si>
  <si>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</si>
  <si>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</si>
  <si>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</si>
  <si>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</si>
  <si>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</si>
  <si>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</si>
  <si>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</si>
  <si>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</si>
  <si>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</si>
  <si>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</si>
  <si>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</si>
  <si>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</si>
  <si>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</si>
  <si>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</si>
  <si>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</si>
  <si>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</si>
  <si>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</si>
  <si>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</si>
  <si>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</si>
  <si>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</si>
  <si>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</si>
  <si>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</si>
  <si>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</si>
  <si>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</si>
  <si>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</si>
  <si>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</si>
  <si>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</si>
  <si>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</si>
  <si>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</si>
  <si>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</si>
  <si>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</si>
  <si>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</si>
  <si>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</si>
  <si>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</si>
  <si>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</si>
  <si>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</si>
  <si>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</si>
  <si>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</si>
  <si>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</si>
  <si>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</si>
  <si>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</si>
  <si>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</si>
  <si>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</si>
  <si>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</si>
  <si>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</si>
  <si>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</si>
  <si>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</si>
  <si>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</si>
  <si>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</si>
  <si>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</si>
  <si>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</si>
  <si>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</si>
  <si>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</si>
  <si>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</si>
  <si>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</si>
  <si>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</si>
  <si>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</si>
  <si>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</si>
  <si>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</si>
  <si>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</si>
  <si>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</si>
  <si>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</si>
  <si>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</si>
  <si>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</si>
  <si>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</si>
  <si>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</si>
  <si>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</si>
  <si>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</si>
  <si>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</si>
  <si>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</si>
  <si>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</si>
  <si>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</si>
  <si>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</si>
  <si>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</si>
  <si>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</si>
  <si>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</si>
  <si>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</si>
  <si>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</si>
  <si>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</si>
  <si>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</si>
  <si>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</si>
  <si>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</si>
  <si>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</si>
  <si>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</si>
  <si>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</si>
  <si>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</si>
  <si>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</si>
  <si>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</si>
  <si>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</si>
  <si>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</si>
  <si>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</si>
  <si>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</si>
  <si>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</si>
  <si>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</si>
  <si>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</si>
  <si>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</si>
  <si>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</si>
  <si>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</si>
  <si>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</si>
  <si>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</si>
  <si>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</si>
  <si>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</si>
  <si>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</si>
  <si>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</si>
  <si>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</si>
  <si>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</si>
  <si>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</si>
  <si>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</si>
  <si>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</si>
  <si>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</si>
  <si>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</si>
  <si>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</si>
  <si>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</si>
  <si>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</si>
  <si>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</si>
  <si>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</si>
  <si>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</si>
  <si>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</si>
  <si>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</si>
  <si>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</si>
  <si>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</si>
  <si>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</si>
  <si>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</si>
  <si>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</si>
  <si>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</si>
  <si>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</si>
  <si>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</si>
  <si>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</si>
  <si>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</si>
  <si>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</si>
  <si>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</si>
  <si>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</si>
  <si>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</si>
  <si>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</si>
  <si>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</si>
  <si>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</si>
  <si>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</si>
  <si>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</si>
  <si>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</si>
  <si>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</si>
  <si>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</si>
  <si>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</si>
  <si>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</si>
  <si>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</si>
  <si>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</si>
  <si>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</si>
  <si>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</si>
  <si>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</si>
  <si>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</si>
  <si>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</si>
  <si>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</si>
  <si>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</si>
  <si>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</si>
  <si>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</si>
  <si>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</si>
  <si>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</si>
  <si>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</si>
  <si>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</si>
  <si>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</si>
  <si>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</si>
  <si>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</si>
  <si>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</si>
  <si>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</si>
  <si>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</si>
  <si>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</si>
  <si>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</si>
  <si>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</si>
  <si>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</si>
  <si>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</si>
  <si>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</si>
  <si>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</si>
  <si>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</si>
  <si>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</si>
  <si>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</si>
  <si>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</si>
  <si>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</si>
  <si>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</si>
  <si>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</si>
  <si>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</si>
  <si>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</si>
  <si>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</si>
  <si>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</si>
  <si>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</si>
  <si>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</si>
  <si>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</si>
  <si>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</si>
  <si>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</si>
  <si>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</si>
  <si>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</si>
  <si>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</si>
  <si>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</si>
  <si>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</si>
  <si>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</si>
  <si>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</si>
  <si>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</si>
  <si>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</si>
  <si>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</si>
  <si>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</si>
  <si>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</si>
  <si>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</si>
  <si>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</si>
  <si>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</si>
  <si>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</si>
  <si>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</si>
  <si>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</si>
  <si>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</si>
  <si>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</si>
  <si>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</si>
  <si>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</si>
  <si>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</si>
  <si>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</si>
  <si>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</si>
  <si>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</si>
  <si>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</si>
  <si>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</si>
  <si>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</si>
  <si>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</si>
  <si>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</si>
  <si>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</si>
  <si>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</si>
  <si>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</si>
  <si>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</si>
  <si>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</si>
  <si>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</si>
  <si>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</si>
  <si>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</si>
  <si>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</si>
  <si>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</si>
  <si>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</si>
  <si>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</si>
  <si>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</si>
  <si>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</si>
  <si>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</si>
  <si>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</si>
  <si>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</si>
  <si>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</si>
  <si>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</si>
  <si>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</si>
  <si>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</si>
  <si>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</si>
  <si>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</si>
  <si>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</si>
  <si>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</si>
  <si>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</si>
  <si>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</si>
  <si>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</si>
  <si>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</si>
  <si>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</si>
  <si>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</si>
  <si>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</si>
  <si>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</si>
  <si>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</si>
  <si>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</si>
  <si>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</si>
  <si>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</si>
  <si>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e</t>
  </si>
  <si>
    <t>Deslocamento de TRO para TGR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</si>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</sst>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5" activePane="bottomRight" state="frozen"/>
      <selection pane="bottomRight" activeCell="I144" sqref="I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1383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/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e">
        <f t="shared" si="17"/>
        <v>#DIV/0!</v>
      </c>
      <c r="BR138" s="18">
        <f t="shared" si="18"/>
        <v>0</v>
      </c>
      <c r="BS138" s="18" t="e">
        <f t="shared" si="19"/>
        <v>#DIV/0!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</v>
      </c>
      <c r="B143" s="170"/>
      <c r="C143" s="8" t="str">
        <f>IF(BS_CONTROLE[[#This Row],[DATA]]="","",WEEKNUM(BS_CONTROLE[[#This Row],[DATA]]))</f>
        <v/>
      </c>
      <c r="D143" s="51" t="s">
        <v>295</v>
      </c>
      <c r="E143" s="319" t="s">
        <v>1391</v>
      </c>
      <c r="F143" s="171" t="s">
        <v>194</v>
      </c>
      <c r="G143" s="9" t="str">
        <f>IF(D143="","*",VLOOKUP(F143,BS_ATIVIDADE[#All],3,FALSE))</f>
        <v>SOLDA</v>
      </c>
      <c r="H143" s="172" t="s">
        <v>933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/>
      <c r="P143" s="172"/>
      <c r="Q143" s="83"/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 t="s">
        <v>1330</v>
      </c>
      <c r="W144" s="172" t="s">
        <v>1392</v>
      </c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Camila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1393</v>
      </c>
      <c r="W1" s="386"/>
      <c r="X1" s="386"/>
      <c r="Y1" s="103"/>
    </row>
    <row r="2" spans="1:25" s="100" customFormat="1" ht="11.25" customHeight="1">
      <c r="A2" s="104" t="s">
        <v>1394</v>
      </c>
      <c r="B2" s="104" t="s">
        <v>1395</v>
      </c>
      <c r="C2" s="104" t="s">
        <v>7</v>
      </c>
      <c r="D2" s="105" t="s">
        <v>1170</v>
      </c>
      <c r="E2" s="105" t="s">
        <v>1171</v>
      </c>
      <c r="F2" s="105" t="s">
        <v>1396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1397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 t="str">
        <f>IF(FN_MC!B143="","*",FN_MC!B143)</f>
        <v>*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Camila</v>
      </c>
      <c r="U147" s="109" t="str">
        <f>IF(FN_MC!W144="","*",FN_MC!W144)</f>
        <v>Deslocamento de TRO para TGR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1398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1399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1400</v>
      </c>
      <c r="E3" s="321" t="s">
        <v>1401</v>
      </c>
      <c r="F3" s="321" t="s">
        <v>1402</v>
      </c>
      <c r="G3" s="321" t="s">
        <v>1403</v>
      </c>
      <c r="H3" s="321" t="s">
        <v>1404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1405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1406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1407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1408</v>
      </c>
      <c r="C4" s="326" t="s">
        <v>1409</v>
      </c>
      <c r="D4" s="326" t="s">
        <v>1410</v>
      </c>
      <c r="E4" s="326" t="s">
        <v>1411</v>
      </c>
      <c r="F4" s="326" t="s">
        <v>359</v>
      </c>
      <c r="G4" s="326" t="s">
        <v>1412</v>
      </c>
      <c r="H4" s="191"/>
    </row>
    <row r="5" spans="1:8" ht="43.5">
      <c r="A5" s="191"/>
      <c r="B5" s="327" t="s">
        <v>1413</v>
      </c>
      <c r="C5" s="327">
        <v>309525</v>
      </c>
      <c r="D5" s="327" t="s">
        <v>1414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1415</v>
      </c>
      <c r="C6" s="327">
        <v>256875</v>
      </c>
      <c r="D6" s="327" t="s">
        <v>1416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1417</v>
      </c>
      <c r="C7" s="327">
        <v>257278</v>
      </c>
      <c r="D7" s="327" t="s">
        <v>1418</v>
      </c>
      <c r="E7" s="327" t="s">
        <v>237</v>
      </c>
      <c r="F7" s="327" t="s">
        <v>1419</v>
      </c>
      <c r="G7" s="328">
        <v>46235</v>
      </c>
      <c r="H7" s="191"/>
    </row>
    <row r="8" spans="1:8" ht="43.5">
      <c r="A8" s="191"/>
      <c r="B8" s="327" t="s">
        <v>1420</v>
      </c>
      <c r="C8" s="327">
        <v>261794</v>
      </c>
      <c r="D8" s="327" t="s">
        <v>1421</v>
      </c>
      <c r="E8" s="327" t="s">
        <v>237</v>
      </c>
      <c r="F8" s="327" t="s">
        <v>1419</v>
      </c>
      <c r="G8" s="328">
        <v>46082</v>
      </c>
      <c r="H8" s="191"/>
    </row>
    <row r="9" spans="1:8" ht="43.5">
      <c r="A9" s="191"/>
      <c r="B9" s="327" t="s">
        <v>1422</v>
      </c>
      <c r="C9" s="327">
        <v>257033</v>
      </c>
      <c r="D9" s="327" t="s">
        <v>1423</v>
      </c>
      <c r="E9" s="327" t="s">
        <v>237</v>
      </c>
      <c r="F9" s="327" t="s">
        <v>546</v>
      </c>
      <c r="G9" s="327" t="s">
        <v>1424</v>
      </c>
      <c r="H9" s="191"/>
    </row>
    <row r="10" spans="1:8" ht="43.5">
      <c r="A10" s="191"/>
      <c r="B10" s="327" t="s">
        <v>1425</v>
      </c>
      <c r="C10" s="327">
        <v>396578</v>
      </c>
      <c r="D10" s="327" t="s">
        <v>1426</v>
      </c>
      <c r="E10" s="327" t="s">
        <v>237</v>
      </c>
      <c r="F10" s="327" t="s">
        <v>546</v>
      </c>
      <c r="G10" s="327" t="s">
        <v>1424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1427</v>
      </c>
      <c r="C2" s="95" t="s">
        <v>1155</v>
      </c>
      <c r="D2" s="95" t="s">
        <v>1157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0" t="s">
        <v>1434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1435</v>
      </c>
      <c r="D5" s="391"/>
      <c r="E5" s="391"/>
      <c r="F5" s="391"/>
      <c r="G5" s="391"/>
      <c r="H5" s="391"/>
      <c r="I5" s="391"/>
      <c r="J5" s="392"/>
      <c r="K5" s="393" t="s">
        <v>1436</v>
      </c>
      <c r="L5" s="394"/>
      <c r="M5" s="394"/>
      <c r="N5" s="394"/>
      <c r="O5" s="395" t="s">
        <v>1437</v>
      </c>
      <c r="P5" s="396"/>
      <c r="Q5" s="397"/>
    </row>
    <row r="6" spans="1:17" s="93" customFormat="1" ht="15.75" customHeight="1">
      <c r="A6" s="87" t="s">
        <v>1396</v>
      </c>
      <c r="B6" s="94" t="s">
        <v>1395</v>
      </c>
      <c r="C6" s="95" t="s">
        <v>1170</v>
      </c>
      <c r="D6" s="96" t="s">
        <v>1171</v>
      </c>
      <c r="E6" s="95" t="s">
        <v>1438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1439</v>
      </c>
      <c r="M6" s="138" t="s">
        <v>30</v>
      </c>
      <c r="N6" s="139" t="s">
        <v>1165</v>
      </c>
      <c r="O6" s="245" t="s">
        <v>1208</v>
      </c>
      <c r="P6" s="156"/>
      <c r="Q6" s="192" t="s">
        <v>1440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2026-01-08T17:05:07Z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