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82" documentId="120_S{118792C3-22EF-5104-A093-F22BFE3913F3}" xr6:coauthVersionLast="47" xr6:coauthVersionMax="47" xr10:uidLastSave="{DE4B7E66-549A-40DF-9617-E9774F64FE51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<sst xmlns="http://schemas.openxmlformats.org/spreadsheetml/2006/main" count="9620" uniqueCount="1771">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</sst>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7"/>
  <sheetViews>
    <sheetView zoomScale="85" zoomScaleNormal="85" workbookViewId="0">
      <selection activeCell="A25" sqref="A2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05" activePane="topRight" state="frozen"/>
      <selection pane="topRight" activeCell="K524" sqref="K5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952</v>
      </c>
      <c r="C1" s="212"/>
      <c r="D1" s="212"/>
      <c r="E1" s="3"/>
      <c r="F1" s="211" t="s">
        <v>953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954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955</v>
      </c>
      <c r="BI1" s="224"/>
      <c r="BJ1" s="224"/>
      <c r="BK1" s="225"/>
      <c r="BL1" s="5"/>
      <c r="BM1" s="215" t="s">
        <v>956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957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958</v>
      </c>
      <c r="T2" s="21"/>
      <c r="U2" s="21"/>
      <c r="V2" s="21"/>
      <c r="W2" s="24"/>
      <c r="X2" s="21"/>
      <c r="Y2" s="22"/>
      <c r="Z2" s="4"/>
      <c r="AA2" s="20" t="s">
        <v>959</v>
      </c>
      <c r="AB2" s="21"/>
      <c r="AC2" s="21"/>
      <c r="AD2" s="21"/>
      <c r="AE2" s="21"/>
      <c r="AF2" s="21"/>
      <c r="AG2" s="22"/>
      <c r="AH2" s="5"/>
      <c r="AI2" s="218" t="s">
        <v>957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960</v>
      </c>
      <c r="AT2" s="219"/>
      <c r="AU2" s="219"/>
      <c r="AV2" s="219"/>
      <c r="AW2" s="219"/>
      <c r="AX2" s="219"/>
      <c r="AY2" s="222"/>
      <c r="AZ2" s="6"/>
      <c r="BA2" s="204" t="s">
        <v>961</v>
      </c>
      <c r="BB2" s="208"/>
      <c r="BC2" s="218" t="s">
        <v>958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962</v>
      </c>
      <c r="G3" s="50"/>
      <c r="H3" s="147" t="s">
        <v>963</v>
      </c>
      <c r="I3" s="51"/>
      <c r="J3" s="51"/>
      <c r="K3" s="51"/>
      <c r="L3" s="50"/>
      <c r="M3" s="51"/>
      <c r="N3" s="51"/>
      <c r="O3" s="49" t="s">
        <v>960</v>
      </c>
      <c r="P3" s="50"/>
      <c r="Q3" s="49" t="s">
        <v>964</v>
      </c>
      <c r="R3" s="50"/>
      <c r="S3" s="49" t="s">
        <v>965</v>
      </c>
      <c r="T3" s="51"/>
      <c r="U3" s="124"/>
      <c r="V3" s="50"/>
      <c r="W3" s="52" t="s">
        <v>966</v>
      </c>
      <c r="X3" s="53"/>
      <c r="Y3" s="54"/>
      <c r="Z3" s="55"/>
      <c r="AA3" s="56" t="s">
        <v>967</v>
      </c>
      <c r="AB3" s="57"/>
      <c r="AC3" s="57"/>
      <c r="AD3" s="58"/>
      <c r="AE3" s="59" t="s">
        <v>968</v>
      </c>
      <c r="AF3" s="60"/>
      <c r="AG3" s="61"/>
      <c r="AH3" s="62"/>
      <c r="AI3" s="204" t="s">
        <v>962</v>
      </c>
      <c r="AJ3" s="208"/>
      <c r="AK3" s="204" t="s">
        <v>963</v>
      </c>
      <c r="AL3" s="205"/>
      <c r="AM3" s="206"/>
      <c r="AN3" s="207"/>
      <c r="AO3" s="205"/>
      <c r="AP3" s="205"/>
      <c r="AQ3" s="208"/>
      <c r="AR3" s="63"/>
      <c r="AS3" s="209" t="s">
        <v>969</v>
      </c>
      <c r="AT3" s="210"/>
      <c r="AU3" s="209" t="s">
        <v>970</v>
      </c>
      <c r="AV3" s="210"/>
      <c r="AW3" s="209" t="s">
        <v>971</v>
      </c>
      <c r="AX3" s="210"/>
      <c r="AY3" s="63" t="s">
        <v>972</v>
      </c>
      <c r="AZ3" s="63"/>
      <c r="BA3" s="232"/>
      <c r="BB3" s="233"/>
      <c r="BC3" s="204" t="s">
        <v>965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973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974</v>
      </c>
      <c r="B4" s="202" t="s">
        <v>975</v>
      </c>
      <c r="C4" s="41" t="s">
        <v>974</v>
      </c>
      <c r="D4" s="42" t="s">
        <v>976</v>
      </c>
      <c r="E4" s="43"/>
      <c r="F4" s="42" t="s">
        <v>976</v>
      </c>
      <c r="G4" s="39" t="s">
        <v>974</v>
      </c>
      <c r="H4" s="116" t="s">
        <v>975</v>
      </c>
      <c r="I4" s="40" t="s">
        <v>975</v>
      </c>
      <c r="J4" s="40" t="s">
        <v>975</v>
      </c>
      <c r="K4" s="40" t="s">
        <v>975</v>
      </c>
      <c r="L4" s="40" t="s">
        <v>975</v>
      </c>
      <c r="M4" s="40" t="s">
        <v>975</v>
      </c>
      <c r="N4" s="40" t="s">
        <v>975</v>
      </c>
      <c r="O4" s="40" t="s">
        <v>975</v>
      </c>
      <c r="P4" s="40" t="s">
        <v>975</v>
      </c>
      <c r="Q4" s="40" t="s">
        <v>975</v>
      </c>
      <c r="R4" s="39" t="s">
        <v>974</v>
      </c>
      <c r="S4" s="42" t="s">
        <v>976</v>
      </c>
      <c r="T4" s="42" t="s">
        <v>976</v>
      </c>
      <c r="U4" s="39" t="s">
        <v>974</v>
      </c>
      <c r="V4" s="44" t="s">
        <v>975</v>
      </c>
      <c r="W4" s="44" t="s">
        <v>975</v>
      </c>
      <c r="X4" s="42" t="s">
        <v>976</v>
      </c>
      <c r="Y4" s="42" t="s">
        <v>976</v>
      </c>
      <c r="Z4" s="42" t="s">
        <v>976</v>
      </c>
      <c r="AA4" s="40" t="s">
        <v>975</v>
      </c>
      <c r="AB4" s="42" t="s">
        <v>976</v>
      </c>
      <c r="AC4" s="42" t="s">
        <v>976</v>
      </c>
      <c r="AD4" s="40" t="s">
        <v>975</v>
      </c>
      <c r="AE4" s="40" t="s">
        <v>975</v>
      </c>
      <c r="AF4" s="40" t="s">
        <v>975</v>
      </c>
      <c r="AG4" s="40" t="s">
        <v>975</v>
      </c>
      <c r="AH4" s="45"/>
      <c r="AI4" s="42" t="s">
        <v>976</v>
      </c>
      <c r="AJ4" s="39" t="s">
        <v>974</v>
      </c>
      <c r="AK4" s="40" t="s">
        <v>975</v>
      </c>
      <c r="AL4" s="40" t="s">
        <v>975</v>
      </c>
      <c r="AM4" s="118" t="s">
        <v>975</v>
      </c>
      <c r="AN4" s="116" t="s">
        <v>975</v>
      </c>
      <c r="AO4" s="40" t="s">
        <v>975</v>
      </c>
      <c r="AP4" s="40" t="s">
        <v>975</v>
      </c>
      <c r="AQ4" s="40" t="s">
        <v>975</v>
      </c>
      <c r="AR4" s="40" t="s">
        <v>975</v>
      </c>
      <c r="AS4" s="40" t="s">
        <v>975</v>
      </c>
      <c r="AT4" s="40" t="s">
        <v>975</v>
      </c>
      <c r="AU4" s="40" t="s">
        <v>975</v>
      </c>
      <c r="AV4" s="40" t="s">
        <v>975</v>
      </c>
      <c r="AW4" s="40" t="s">
        <v>975</v>
      </c>
      <c r="AX4" s="40" t="s">
        <v>975</v>
      </c>
      <c r="AY4" s="39" t="s">
        <v>974</v>
      </c>
      <c r="AZ4" s="42" t="s">
        <v>976</v>
      </c>
      <c r="BA4" s="40" t="s">
        <v>975</v>
      </c>
      <c r="BB4" s="39" t="s">
        <v>974</v>
      </c>
      <c r="BC4" s="42" t="s">
        <v>976</v>
      </c>
      <c r="BD4" s="42" t="s">
        <v>976</v>
      </c>
      <c r="BE4" s="39" t="s">
        <v>974</v>
      </c>
      <c r="BF4" s="116" t="s">
        <v>975</v>
      </c>
      <c r="BG4" s="46" t="s">
        <v>977</v>
      </c>
      <c r="BH4" s="40" t="s">
        <v>975</v>
      </c>
      <c r="BI4" s="40" t="s">
        <v>975</v>
      </c>
      <c r="BJ4" s="40" t="s">
        <v>975</v>
      </c>
      <c r="BK4" s="40" t="s">
        <v>975</v>
      </c>
      <c r="BL4" s="46" t="s">
        <v>977</v>
      </c>
      <c r="BM4" s="42" t="s">
        <v>976</v>
      </c>
      <c r="BN4" s="42" t="s">
        <v>976</v>
      </c>
      <c r="BO4" s="42" t="s">
        <v>976</v>
      </c>
      <c r="BP4" s="40" t="s">
        <v>975</v>
      </c>
      <c r="BQ4" s="39" t="s">
        <v>974</v>
      </c>
      <c r="BR4" s="39" t="s">
        <v>974</v>
      </c>
      <c r="BS4" s="39" t="s">
        <v>974</v>
      </c>
      <c r="BT4" s="185"/>
      <c r="CV4" s="184"/>
    </row>
    <row r="5" spans="1:100" s="7" customFormat="1" ht="14.25" customHeight="1">
      <c r="A5" s="200" t="s">
        <v>978</v>
      </c>
      <c r="B5" s="199" t="s">
        <v>979</v>
      </c>
      <c r="C5" s="201" t="s">
        <v>980</v>
      </c>
      <c r="D5" s="122" t="s">
        <v>981</v>
      </c>
      <c r="E5" s="130" t="s">
        <v>982</v>
      </c>
      <c r="F5" s="122" t="s">
        <v>983</v>
      </c>
      <c r="G5" s="122" t="s">
        <v>984</v>
      </c>
      <c r="H5" s="122" t="s">
        <v>985</v>
      </c>
      <c r="I5" s="122" t="s">
        <v>986</v>
      </c>
      <c r="J5" s="122" t="s">
        <v>1</v>
      </c>
      <c r="K5" s="122" t="s">
        <v>987</v>
      </c>
      <c r="L5" s="122" t="s">
        <v>988</v>
      </c>
      <c r="M5" s="122" t="s">
        <v>989</v>
      </c>
      <c r="N5" s="122" t="s">
        <v>5</v>
      </c>
      <c r="O5" s="122" t="s">
        <v>990</v>
      </c>
      <c r="P5" s="122" t="s">
        <v>991</v>
      </c>
      <c r="Q5" s="122" t="s">
        <v>992</v>
      </c>
      <c r="R5" s="122" t="s">
        <v>993</v>
      </c>
      <c r="S5" s="122" t="s">
        <v>994</v>
      </c>
      <c r="T5" s="122" t="s">
        <v>995</v>
      </c>
      <c r="U5" s="122" t="s">
        <v>4</v>
      </c>
      <c r="V5" s="122" t="s">
        <v>996</v>
      </c>
      <c r="W5" s="122" t="s">
        <v>997</v>
      </c>
      <c r="X5" s="122" t="s">
        <v>998</v>
      </c>
      <c r="Y5" s="122" t="s">
        <v>999</v>
      </c>
      <c r="Z5" s="122" t="s">
        <v>411</v>
      </c>
      <c r="AA5" s="122" t="s">
        <v>1000</v>
      </c>
      <c r="AB5" s="122" t="s">
        <v>1001</v>
      </c>
      <c r="AC5" s="122" t="s">
        <v>1002</v>
      </c>
      <c r="AD5" s="122" t="s">
        <v>1003</v>
      </c>
      <c r="AE5" s="122" t="s">
        <v>1004</v>
      </c>
      <c r="AF5" s="122" t="s">
        <v>1005</v>
      </c>
      <c r="AG5" s="122" t="s">
        <v>1006</v>
      </c>
      <c r="AH5" s="152" t="s">
        <v>1007</v>
      </c>
      <c r="AI5" s="122" t="s">
        <v>1008</v>
      </c>
      <c r="AJ5" s="122" t="s">
        <v>1009</v>
      </c>
      <c r="AK5" s="122" t="s">
        <v>1010</v>
      </c>
      <c r="AL5" s="122" t="s">
        <v>1011</v>
      </c>
      <c r="AM5" s="122" t="s">
        <v>1012</v>
      </c>
      <c r="AN5" s="122" t="s">
        <v>1013</v>
      </c>
      <c r="AO5" s="122" t="s">
        <v>1014</v>
      </c>
      <c r="AP5" s="122" t="s">
        <v>1015</v>
      </c>
      <c r="AQ5" s="122" t="s">
        <v>1016</v>
      </c>
      <c r="AR5" s="122" t="s">
        <v>1017</v>
      </c>
      <c r="AS5" s="122" t="s">
        <v>1018</v>
      </c>
      <c r="AT5" s="122" t="s">
        <v>1019</v>
      </c>
      <c r="AU5" s="122" t="s">
        <v>1020</v>
      </c>
      <c r="AV5" s="122" t="s">
        <v>1021</v>
      </c>
      <c r="AW5" s="122" t="s">
        <v>1022</v>
      </c>
      <c r="AX5" s="122" t="s">
        <v>1023</v>
      </c>
      <c r="AY5" s="122" t="s">
        <v>972</v>
      </c>
      <c r="AZ5" s="122" t="s">
        <v>1024</v>
      </c>
      <c r="BA5" s="122" t="s">
        <v>1025</v>
      </c>
      <c r="BB5" s="122" t="s">
        <v>1026</v>
      </c>
      <c r="BC5" s="122" t="s">
        <v>1027</v>
      </c>
      <c r="BD5" s="122" t="s">
        <v>1028</v>
      </c>
      <c r="BE5" s="122" t="s">
        <v>1029</v>
      </c>
      <c r="BF5" s="122" t="s">
        <v>1030</v>
      </c>
      <c r="BG5" s="152" t="s">
        <v>1031</v>
      </c>
      <c r="BH5" s="122" t="s">
        <v>1032</v>
      </c>
      <c r="BI5" s="122" t="s">
        <v>1033</v>
      </c>
      <c r="BJ5" s="122" t="s">
        <v>1034</v>
      </c>
      <c r="BK5" s="122" t="s">
        <v>1035</v>
      </c>
      <c r="BL5" s="152" t="s">
        <v>1036</v>
      </c>
      <c r="BM5" s="122" t="s">
        <v>1037</v>
      </c>
      <c r="BN5" s="122" t="s">
        <v>1038</v>
      </c>
      <c r="BO5" s="122" t="s">
        <v>1039</v>
      </c>
      <c r="BP5" s="122" t="s">
        <v>1040</v>
      </c>
      <c r="BQ5" s="122" t="s">
        <v>1041</v>
      </c>
      <c r="BR5" s="122" t="s">
        <v>1042</v>
      </c>
      <c r="BS5" s="122" t="s">
        <v>1043</v>
      </c>
      <c r="BT5" s="185" t="s">
        <v>1044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6" t="s">
        <v>1045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1046</v>
      </c>
      <c r="N6" s="148" t="s">
        <v>1047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1048</v>
      </c>
      <c r="W6" s="149" t="s">
        <v>1049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1050</v>
      </c>
      <c r="BK6" s="18" t="s">
        <v>1051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1048</v>
      </c>
      <c r="W7" s="149" t="s">
        <v>1052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1053</v>
      </c>
      <c r="BK7" s="17" t="s">
        <v>1053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1054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1055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1056</v>
      </c>
      <c r="N12" s="148" t="s">
        <v>1057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1058</v>
      </c>
      <c r="W12" s="149" t="s">
        <v>1059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1060</v>
      </c>
      <c r="BG12" s="16"/>
      <c r="BH12" s="17">
        <v>0</v>
      </c>
      <c r="BI12" s="17"/>
      <c r="BJ12" s="17" t="s">
        <v>1061</v>
      </c>
      <c r="BK12" s="18" t="s">
        <v>1061</v>
      </c>
      <c r="BL12" s="16"/>
      <c r="BM12" s="129" t="s">
        <v>451</v>
      </c>
      <c r="BN12" s="129" t="s">
        <v>451</v>
      </c>
      <c r="BO12" s="129" t="s">
        <v>451</v>
      </c>
      <c r="BP12" s="18" t="s">
        <v>1061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1062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1063</v>
      </c>
      <c r="W13" s="149" t="s">
        <v>1059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1063</v>
      </c>
      <c r="BG13" s="16"/>
      <c r="BH13" s="17">
        <v>0</v>
      </c>
      <c r="BI13" s="17"/>
      <c r="BJ13" s="17" t="s">
        <v>1064</v>
      </c>
      <c r="BK13" s="18" t="s">
        <v>1064</v>
      </c>
      <c r="BL13" s="16"/>
      <c r="BM13" s="129" t="s">
        <v>447</v>
      </c>
      <c r="BN13" s="129" t="s">
        <v>471</v>
      </c>
      <c r="BO13" s="129" t="s">
        <v>471</v>
      </c>
      <c r="BP13" s="18" t="s">
        <v>1064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1065</v>
      </c>
      <c r="W14" s="149" t="s">
        <v>1052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1066</v>
      </c>
      <c r="AL14" s="31" t="s">
        <v>1066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1065</v>
      </c>
      <c r="BG14" s="16"/>
      <c r="BH14" s="17">
        <v>0</v>
      </c>
      <c r="BI14" s="17"/>
      <c r="BJ14" s="17" t="s">
        <v>1067</v>
      </c>
      <c r="BK14" s="18" t="s">
        <v>1067</v>
      </c>
      <c r="BL14" s="16"/>
      <c r="BM14" s="129" t="s">
        <v>451</v>
      </c>
      <c r="BN14" s="129" t="s">
        <v>451</v>
      </c>
      <c r="BO14" s="129" t="s">
        <v>451</v>
      </c>
      <c r="BP14" s="18" t="s">
        <v>1067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6" t="s">
        <v>1045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1048</v>
      </c>
      <c r="W15" s="149" t="s">
        <v>1052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1048</v>
      </c>
      <c r="BG15" s="16"/>
      <c r="BH15" s="17">
        <v>0</v>
      </c>
      <c r="BI15" s="17"/>
      <c r="BJ15" s="17" t="s">
        <v>1067</v>
      </c>
      <c r="BK15" s="18" t="s">
        <v>1067</v>
      </c>
      <c r="BL15" s="16"/>
      <c r="BM15" s="129" t="s">
        <v>451</v>
      </c>
      <c r="BN15" s="129" t="s">
        <v>451</v>
      </c>
      <c r="BO15" s="129" t="s">
        <v>451</v>
      </c>
      <c r="BP15" s="18" t="s">
        <v>1067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1068</v>
      </c>
      <c r="W16" s="149" t="s">
        <v>1069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1068</v>
      </c>
      <c r="BG16" s="16"/>
      <c r="BH16" s="17">
        <v>0</v>
      </c>
      <c r="BI16" s="17"/>
      <c r="BJ16" s="17" t="s">
        <v>1070</v>
      </c>
      <c r="BK16" s="18" t="s">
        <v>1067</v>
      </c>
      <c r="BL16" s="16"/>
      <c r="BM16" s="129" t="s">
        <v>451</v>
      </c>
      <c r="BN16" s="129" t="s">
        <v>451</v>
      </c>
      <c r="BO16" s="129" t="s">
        <v>451</v>
      </c>
      <c r="BP16" s="18" t="s">
        <v>1067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1068</v>
      </c>
      <c r="W17" s="149" t="s">
        <v>1071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1068</v>
      </c>
      <c r="BG17" s="16"/>
      <c r="BH17" s="17">
        <v>0</v>
      </c>
      <c r="BI17" s="17"/>
      <c r="BJ17" s="17" t="s">
        <v>1070</v>
      </c>
      <c r="BK17" s="18" t="s">
        <v>1067</v>
      </c>
      <c r="BL17" s="16"/>
      <c r="BM17" s="129" t="s">
        <v>451</v>
      </c>
      <c r="BN17" s="129" t="s">
        <v>451</v>
      </c>
      <c r="BO17" s="129" t="s">
        <v>451</v>
      </c>
      <c r="BP17" s="18" t="s">
        <v>1067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1048</v>
      </c>
      <c r="W19" s="149" t="s">
        <v>1052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1048</v>
      </c>
      <c r="BG19" s="16"/>
      <c r="BH19" s="17">
        <v>0</v>
      </c>
      <c r="BI19" s="17"/>
      <c r="BJ19" s="17" t="s">
        <v>1072</v>
      </c>
      <c r="BK19" s="18" t="s">
        <v>1072</v>
      </c>
      <c r="BL19" s="16"/>
      <c r="BM19" s="129" t="s">
        <v>451</v>
      </c>
      <c r="BN19" s="129" t="s">
        <v>451</v>
      </c>
      <c r="BO19" s="129" t="s">
        <v>451</v>
      </c>
      <c r="BP19" s="18" t="s">
        <v>1072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1073</v>
      </c>
      <c r="W20" s="149" t="s">
        <v>1074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1073</v>
      </c>
      <c r="BG20" s="16"/>
      <c r="BH20" s="17">
        <v>0</v>
      </c>
      <c r="BI20" s="17"/>
      <c r="BJ20" s="17" t="s">
        <v>1075</v>
      </c>
      <c r="BK20" s="18" t="s">
        <v>1076</v>
      </c>
      <c r="BL20" s="16"/>
      <c r="BM20" s="129" t="s">
        <v>451</v>
      </c>
      <c r="BN20" s="129" t="s">
        <v>451</v>
      </c>
      <c r="BO20" s="129" t="s">
        <v>451</v>
      </c>
      <c r="BP20" s="18" t="s">
        <v>1076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1077</v>
      </c>
      <c r="N21" s="148" t="s">
        <v>1078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1079</v>
      </c>
      <c r="W21" s="149" t="s">
        <v>1080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1079</v>
      </c>
      <c r="BG21" s="16"/>
      <c r="BH21" s="17">
        <v>2</v>
      </c>
      <c r="BI21" s="17"/>
      <c r="BJ21" s="17" t="s">
        <v>1081</v>
      </c>
      <c r="BK21" s="18" t="s">
        <v>1081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1082</v>
      </c>
      <c r="W22" s="149" t="s">
        <v>1083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1082</v>
      </c>
      <c r="BG22" s="16"/>
      <c r="BH22" s="17">
        <v>0</v>
      </c>
      <c r="BI22" s="17"/>
      <c r="BJ22" s="17" t="s">
        <v>1084</v>
      </c>
      <c r="BK22" s="18" t="s">
        <v>1076</v>
      </c>
      <c r="BL22" s="16"/>
      <c r="BM22" s="129" t="s">
        <v>451</v>
      </c>
      <c r="BN22" s="129" t="s">
        <v>451</v>
      </c>
      <c r="BO22" s="129" t="s">
        <v>451</v>
      </c>
      <c r="BP22" s="18" t="s">
        <v>1076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1085</v>
      </c>
      <c r="W23" s="149" t="s">
        <v>1086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1085</v>
      </c>
      <c r="BG23" s="16"/>
      <c r="BH23" s="17">
        <v>0</v>
      </c>
      <c r="BI23" s="17"/>
      <c r="BJ23" s="17" t="s">
        <v>1087</v>
      </c>
      <c r="BK23" s="18" t="s">
        <v>1087</v>
      </c>
      <c r="BL23" s="16"/>
      <c r="BM23" s="129" t="s">
        <v>430</v>
      </c>
      <c r="BN23" s="129" t="s">
        <v>455</v>
      </c>
      <c r="BO23" s="129" t="s">
        <v>517</v>
      </c>
      <c r="BP23" s="18" t="s">
        <v>1087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1088</v>
      </c>
      <c r="W26" s="149" t="s">
        <v>1089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1088</v>
      </c>
      <c r="BG26" s="16"/>
      <c r="BH26" s="17">
        <v>0</v>
      </c>
      <c r="BI26" s="17"/>
      <c r="BJ26" s="17" t="s">
        <v>1090</v>
      </c>
      <c r="BK26" s="18" t="s">
        <v>1091</v>
      </c>
      <c r="BL26" s="16"/>
      <c r="BM26" s="129" t="s">
        <v>451</v>
      </c>
      <c r="BN26" s="129" t="s">
        <v>451</v>
      </c>
      <c r="BO26" s="129" t="s">
        <v>451</v>
      </c>
      <c r="BP26" s="18" t="s">
        <v>1091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1065</v>
      </c>
      <c r="W27" s="149" t="s">
        <v>1052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1065</v>
      </c>
      <c r="BG27" s="16"/>
      <c r="BH27" s="17">
        <v>2</v>
      </c>
      <c r="BI27" s="17"/>
      <c r="BJ27" s="17" t="s">
        <v>1092</v>
      </c>
      <c r="BK27" s="18" t="s">
        <v>1093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1094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1095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1096</v>
      </c>
      <c r="W28" s="149" t="s">
        <v>1097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1096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1098</v>
      </c>
      <c r="W29" s="149" t="s">
        <v>1059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1098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1099</v>
      </c>
      <c r="W30" s="149" t="s">
        <v>1059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1099</v>
      </c>
      <c r="BG30" s="16"/>
      <c r="BH30" s="17">
        <v>0</v>
      </c>
      <c r="BI30" s="17"/>
      <c r="BJ30" s="17" t="s">
        <v>1064</v>
      </c>
      <c r="BK30" s="18" t="s">
        <v>1064</v>
      </c>
      <c r="BL30" s="16"/>
      <c r="BM30" s="129" t="s">
        <v>447</v>
      </c>
      <c r="BN30" s="129" t="s">
        <v>471</v>
      </c>
      <c r="BO30" s="129" t="s">
        <v>471</v>
      </c>
      <c r="BP30" s="18" t="s">
        <v>1064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1096</v>
      </c>
      <c r="W33" s="149" t="s">
        <v>1100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1096</v>
      </c>
      <c r="BG33" s="16"/>
      <c r="BH33" s="17">
        <v>0</v>
      </c>
      <c r="BI33" s="17"/>
      <c r="BJ33" s="17" t="s">
        <v>1101</v>
      </c>
      <c r="BK33" s="18" t="s">
        <v>1102</v>
      </c>
      <c r="BL33" s="16"/>
      <c r="BM33" s="129" t="s">
        <v>436</v>
      </c>
      <c r="BN33" s="129" t="s">
        <v>456</v>
      </c>
      <c r="BO33" s="129" t="s">
        <v>522</v>
      </c>
      <c r="BP33" s="18" t="s">
        <v>1102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1096</v>
      </c>
      <c r="W34" s="149" t="s">
        <v>1103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1096</v>
      </c>
      <c r="BG34" s="16"/>
      <c r="BH34" s="17">
        <v>0</v>
      </c>
      <c r="BI34" s="17"/>
      <c r="BJ34" s="17" t="s">
        <v>1101</v>
      </c>
      <c r="BK34" s="18" t="s">
        <v>1102</v>
      </c>
      <c r="BL34" s="16"/>
      <c r="BM34" s="129" t="s">
        <v>436</v>
      </c>
      <c r="BN34" s="129" t="s">
        <v>456</v>
      </c>
      <c r="BO34" s="129" t="s">
        <v>522</v>
      </c>
      <c r="BP34" s="18" t="s">
        <v>1102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1104</v>
      </c>
      <c r="W35" s="149" t="s">
        <v>1103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1104</v>
      </c>
      <c r="BG35" s="16"/>
      <c r="BH35" s="17">
        <v>0</v>
      </c>
      <c r="BI35" s="17"/>
      <c r="BJ35" s="17" t="s">
        <v>1105</v>
      </c>
      <c r="BK35" s="18" t="s">
        <v>1106</v>
      </c>
      <c r="BL35" s="16"/>
      <c r="BM35" s="129" t="s">
        <v>440</v>
      </c>
      <c r="BN35" s="129" t="s">
        <v>469</v>
      </c>
      <c r="BO35" s="129" t="s">
        <v>547</v>
      </c>
      <c r="BP35" s="18" t="s">
        <v>1107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1108</v>
      </c>
      <c r="W36" s="149" t="s">
        <v>1109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1108</v>
      </c>
      <c r="BG36" s="16"/>
      <c r="BH36" s="17">
        <v>2</v>
      </c>
      <c r="BI36" s="17"/>
      <c r="BJ36" s="17" t="s">
        <v>1110</v>
      </c>
      <c r="BK36" s="18" t="s">
        <v>1110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1111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1108</v>
      </c>
      <c r="W37" s="149" t="s">
        <v>1109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1108</v>
      </c>
      <c r="BG37" s="16"/>
      <c r="BH37" s="17">
        <v>2</v>
      </c>
      <c r="BI37" s="17"/>
      <c r="BJ37" s="17" t="s">
        <v>1112</v>
      </c>
      <c r="BK37" s="18" t="s">
        <v>1112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1108</v>
      </c>
      <c r="W38" s="149" t="s">
        <v>1113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1108</v>
      </c>
      <c r="BG38" s="16"/>
      <c r="BH38" s="17">
        <v>0</v>
      </c>
      <c r="BI38" s="17"/>
      <c r="BJ38" s="17" t="s">
        <v>1084</v>
      </c>
      <c r="BK38" s="18" t="s">
        <v>1114</v>
      </c>
      <c r="BL38" s="16"/>
      <c r="BM38" s="129" t="s">
        <v>441</v>
      </c>
      <c r="BN38" s="129" t="s">
        <v>470</v>
      </c>
      <c r="BO38" s="129" t="s">
        <v>521</v>
      </c>
      <c r="BP38" s="18" t="s">
        <v>1114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1108</v>
      </c>
      <c r="W39" s="149" t="s">
        <v>1059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1108</v>
      </c>
      <c r="BG39" s="16"/>
      <c r="BH39" s="17">
        <v>0</v>
      </c>
      <c r="BI39" s="17"/>
      <c r="BJ39" s="17" t="s">
        <v>1115</v>
      </c>
      <c r="BK39" s="18" t="s">
        <v>1115</v>
      </c>
      <c r="BL39" s="16"/>
      <c r="BM39" s="129" t="s">
        <v>451</v>
      </c>
      <c r="BN39" s="129" t="s">
        <v>451</v>
      </c>
      <c r="BO39" s="129" t="s">
        <v>451</v>
      </c>
      <c r="BP39" s="18" t="s">
        <v>1115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1116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1117</v>
      </c>
      <c r="W40" s="149" t="s">
        <v>1059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1117</v>
      </c>
      <c r="BG40" s="16"/>
      <c r="BH40" s="17">
        <v>2</v>
      </c>
      <c r="BI40" s="17"/>
      <c r="BJ40" s="17" t="s">
        <v>1118</v>
      </c>
      <c r="BK40" s="18" t="s">
        <v>1119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1056</v>
      </c>
      <c r="N44" s="148" t="s">
        <v>1057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1058</v>
      </c>
      <c r="W44" s="149" t="s">
        <v>1059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1066</v>
      </c>
      <c r="I45" s="105" t="s">
        <v>1066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1065</v>
      </c>
      <c r="W45" s="149" t="s">
        <v>1052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1120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1063</v>
      </c>
      <c r="W46" s="149" t="s">
        <v>1059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1121</v>
      </c>
      <c r="BK46" s="18" t="s">
        <v>1121</v>
      </c>
      <c r="BL46" s="16"/>
      <c r="BM46" s="129" t="s">
        <v>447</v>
      </c>
      <c r="BN46" s="129" t="s">
        <v>471</v>
      </c>
      <c r="BO46" s="129" t="s">
        <v>471</v>
      </c>
      <c r="BP46" s="18" t="s">
        <v>1121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1063</v>
      </c>
      <c r="W47" s="149" t="s">
        <v>1122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1121</v>
      </c>
      <c r="BK47" s="18" t="s">
        <v>1121</v>
      </c>
      <c r="BL47" s="16"/>
      <c r="BM47" s="129" t="s">
        <v>447</v>
      </c>
      <c r="BN47" s="129" t="s">
        <v>471</v>
      </c>
      <c r="BO47" s="129" t="s">
        <v>471</v>
      </c>
      <c r="BP47" s="18" t="s">
        <v>1121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1123</v>
      </c>
      <c r="N48" s="148" t="s">
        <v>1124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1058</v>
      </c>
      <c r="W48" s="149" t="s">
        <v>1059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1125</v>
      </c>
      <c r="BK48" s="18" t="s">
        <v>1125</v>
      </c>
      <c r="BL48" s="16"/>
      <c r="BM48" s="129" t="s">
        <v>440</v>
      </c>
      <c r="BN48" s="129" t="s">
        <v>469</v>
      </c>
      <c r="BO48" s="129" t="s">
        <v>451</v>
      </c>
      <c r="BP48" s="18" t="s">
        <v>1125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3" t="s">
        <v>1045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1048</v>
      </c>
      <c r="W49" s="149" t="s">
        <v>1052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1126</v>
      </c>
      <c r="BK49" s="18" t="s">
        <v>1126</v>
      </c>
      <c r="BL49" s="16"/>
      <c r="BM49" s="129" t="s">
        <v>440</v>
      </c>
      <c r="BN49" s="129" t="s">
        <v>469</v>
      </c>
      <c r="BO49" s="129" t="s">
        <v>451</v>
      </c>
      <c r="BP49" s="18" t="s">
        <v>1126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1068</v>
      </c>
      <c r="W50" s="149" t="s">
        <v>1069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1127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1068</v>
      </c>
      <c r="W51" s="149" t="s">
        <v>1071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1128</v>
      </c>
      <c r="BK51" s="18" t="s">
        <v>1128</v>
      </c>
      <c r="BL51" s="16"/>
      <c r="BM51" s="129" t="s">
        <v>440</v>
      </c>
      <c r="BN51" s="129" t="s">
        <v>469</v>
      </c>
      <c r="BO51" s="129" t="s">
        <v>451</v>
      </c>
      <c r="BP51" s="18" t="s">
        <v>1128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1048</v>
      </c>
      <c r="W53" s="149" t="s">
        <v>1052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1129</v>
      </c>
      <c r="BK53" s="18" t="s">
        <v>1129</v>
      </c>
      <c r="BL53" s="16"/>
      <c r="BM53" s="129" t="s">
        <v>440</v>
      </c>
      <c r="BN53" s="129" t="s">
        <v>469</v>
      </c>
      <c r="BO53" s="129" t="s">
        <v>451</v>
      </c>
      <c r="BP53" s="18" t="s">
        <v>1129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1073</v>
      </c>
      <c r="W54" s="149" t="s">
        <v>1130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1131</v>
      </c>
      <c r="BK54" s="18" t="s">
        <v>1131</v>
      </c>
      <c r="BL54" s="16"/>
      <c r="BM54" s="129" t="s">
        <v>440</v>
      </c>
      <c r="BN54" s="129" t="s">
        <v>469</v>
      </c>
      <c r="BO54" s="129" t="s">
        <v>451</v>
      </c>
      <c r="BP54" s="18" t="s">
        <v>1131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1108</v>
      </c>
      <c r="W55" s="149" t="s">
        <v>1059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1132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1108</v>
      </c>
      <c r="W56" s="149" t="s">
        <v>1133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1134</v>
      </c>
      <c r="BK56" s="18" t="s">
        <v>1134</v>
      </c>
      <c r="BL56" s="16"/>
      <c r="BM56" s="129" t="s">
        <v>440</v>
      </c>
      <c r="BN56" s="129" t="s">
        <v>469</v>
      </c>
      <c r="BO56" s="129" t="s">
        <v>451</v>
      </c>
      <c r="BP56" s="18" t="s">
        <v>1134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1082</v>
      </c>
      <c r="W57" s="149" t="s">
        <v>1083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1135</v>
      </c>
      <c r="BK57" s="18" t="s">
        <v>1135</v>
      </c>
      <c r="BL57" s="16"/>
      <c r="BM57" s="129" t="s">
        <v>441</v>
      </c>
      <c r="BN57" s="129" t="s">
        <v>470</v>
      </c>
      <c r="BO57" s="129" t="s">
        <v>521</v>
      </c>
      <c r="BP57" s="18" t="s">
        <v>1135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1108</v>
      </c>
      <c r="W58" s="149" t="s">
        <v>1059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1136</v>
      </c>
      <c r="BK58" s="18" t="s">
        <v>1121</v>
      </c>
      <c r="BL58" s="16"/>
      <c r="BM58" s="129" t="s">
        <v>447</v>
      </c>
      <c r="BN58" s="129" t="s">
        <v>471</v>
      </c>
      <c r="BO58" s="129" t="s">
        <v>471</v>
      </c>
      <c r="BP58" s="18" t="s">
        <v>1121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1088</v>
      </c>
      <c r="W59" s="149" t="s">
        <v>1089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1127</v>
      </c>
      <c r="BK59" s="18" t="s">
        <v>1137</v>
      </c>
      <c r="BL59" s="16"/>
      <c r="BM59" s="129" t="s">
        <v>447</v>
      </c>
      <c r="BN59" s="129" t="s">
        <v>471</v>
      </c>
      <c r="BO59" s="129" t="s">
        <v>471</v>
      </c>
      <c r="BP59" s="18" t="s">
        <v>1137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1065</v>
      </c>
      <c r="W60" s="149" t="s">
        <v>1052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1094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1095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1096</v>
      </c>
      <c r="W61" s="149" t="s">
        <v>1097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1138</v>
      </c>
      <c r="BK61" s="18" t="s">
        <v>1139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1104</v>
      </c>
      <c r="W62" s="149" t="s">
        <v>1059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1140</v>
      </c>
      <c r="BK62" s="18" t="s">
        <v>1140</v>
      </c>
      <c r="BL62" s="16"/>
      <c r="BM62" s="129" t="s">
        <v>447</v>
      </c>
      <c r="BN62" s="129" t="s">
        <v>463</v>
      </c>
      <c r="BO62" s="129" t="s">
        <v>549</v>
      </c>
      <c r="BP62" s="18" t="s">
        <v>1140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1104</v>
      </c>
      <c r="W63" s="149" t="s">
        <v>1059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1140</v>
      </c>
      <c r="BK63" s="18" t="s">
        <v>1140</v>
      </c>
      <c r="BL63" s="16"/>
      <c r="BM63" s="129" t="s">
        <v>447</v>
      </c>
      <c r="BN63" s="129" t="s">
        <v>463</v>
      </c>
      <c r="BO63" s="129" t="s">
        <v>549</v>
      </c>
      <c r="BP63" s="18" t="s">
        <v>1140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1096</v>
      </c>
      <c r="W64" s="149" t="s">
        <v>1059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1141</v>
      </c>
      <c r="BK64" s="18" t="s">
        <v>1142</v>
      </c>
      <c r="BL64" s="16"/>
      <c r="BM64" s="129" t="s">
        <v>447</v>
      </c>
      <c r="BN64" s="129" t="s">
        <v>471</v>
      </c>
      <c r="BO64" s="129" t="s">
        <v>471</v>
      </c>
      <c r="BP64" s="18" t="s">
        <v>1142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1096</v>
      </c>
      <c r="W65" s="149" t="s">
        <v>1059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1141</v>
      </c>
      <c r="BK65" s="18" t="s">
        <v>1142</v>
      </c>
      <c r="BL65" s="16"/>
      <c r="BM65" s="129" t="s">
        <v>447</v>
      </c>
      <c r="BN65" s="129" t="s">
        <v>471</v>
      </c>
      <c r="BO65" s="129" t="s">
        <v>471</v>
      </c>
      <c r="BP65" s="18" t="s">
        <v>1142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1143</v>
      </c>
      <c r="I66" s="105" t="s">
        <v>1143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1104</v>
      </c>
      <c r="W66" s="149" t="s">
        <v>1144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1145</v>
      </c>
      <c r="BK66" s="18" t="s">
        <v>1145</v>
      </c>
      <c r="BL66" s="16"/>
      <c r="BM66" s="129" t="s">
        <v>443</v>
      </c>
      <c r="BN66" s="129" t="s">
        <v>470</v>
      </c>
      <c r="BO66" s="129" t="s">
        <v>521</v>
      </c>
      <c r="BP66" s="18" t="s">
        <v>1145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1146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1147</v>
      </c>
      <c r="W67" s="149" t="s">
        <v>1148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1149</v>
      </c>
      <c r="BK67" s="18" t="s">
        <v>1149</v>
      </c>
      <c r="BL67" s="16"/>
      <c r="BM67" s="129" t="s">
        <v>440</v>
      </c>
      <c r="BN67" s="129" t="s">
        <v>460</v>
      </c>
      <c r="BO67" s="129" t="s">
        <v>557</v>
      </c>
      <c r="BP67" s="18" t="s">
        <v>1149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1146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1147</v>
      </c>
      <c r="W68" s="149" t="s">
        <v>1150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1151</v>
      </c>
      <c r="BK68" s="18" t="s">
        <v>1152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1147</v>
      </c>
      <c r="W69" s="149" t="s">
        <v>1059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1149</v>
      </c>
      <c r="BK69" s="18" t="s">
        <v>1149</v>
      </c>
      <c r="BL69" s="16"/>
      <c r="BM69" s="129" t="s">
        <v>440</v>
      </c>
      <c r="BN69" s="129" t="s">
        <v>460</v>
      </c>
      <c r="BO69" s="129" t="s">
        <v>557</v>
      </c>
      <c r="BP69" s="18" t="s">
        <v>1149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1153</v>
      </c>
      <c r="I70" s="105" t="s">
        <v>1154</v>
      </c>
      <c r="J70" s="104">
        <v>54</v>
      </c>
      <c r="K70" s="104">
        <v>106.4</v>
      </c>
      <c r="L70" s="104" t="s">
        <v>593</v>
      </c>
      <c r="M70" s="126" t="s">
        <v>1155</v>
      </c>
      <c r="N70" s="126" t="s">
        <v>1156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1065</v>
      </c>
      <c r="W70" s="149" t="s">
        <v>1157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1158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1147</v>
      </c>
      <c r="W71" s="149" t="s">
        <v>1159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29" t="s">
        <v>440</v>
      </c>
      <c r="BN71" s="129" t="s">
        <v>460</v>
      </c>
      <c r="BO71" s="129" t="s">
        <v>557</v>
      </c>
      <c r="BP71" s="18" t="s">
        <v>1149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1111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1147</v>
      </c>
      <c r="W72" s="149" t="s">
        <v>1160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1149</v>
      </c>
      <c r="BK72" s="18" t="s">
        <v>1149</v>
      </c>
      <c r="BL72" s="16"/>
      <c r="BM72" s="129" t="s">
        <v>440</v>
      </c>
      <c r="BN72" s="129" t="s">
        <v>460</v>
      </c>
      <c r="BO72" s="129" t="s">
        <v>557</v>
      </c>
      <c r="BP72" s="18" t="s">
        <v>1149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1108</v>
      </c>
      <c r="W73" s="149" t="s">
        <v>1059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1161</v>
      </c>
      <c r="BK73" s="18" t="s">
        <v>1162</v>
      </c>
      <c r="BL73" s="16"/>
      <c r="BM73" s="129" t="s">
        <v>447</v>
      </c>
      <c r="BN73" s="129" t="s">
        <v>471</v>
      </c>
      <c r="BO73" s="129" t="s">
        <v>471</v>
      </c>
      <c r="BP73" s="18" t="s">
        <v>1162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1153</v>
      </c>
      <c r="I74" s="105" t="s">
        <v>1153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1065</v>
      </c>
      <c r="W74" s="149" t="s">
        <v>1052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1163</v>
      </c>
      <c r="AN74" s="104" t="s">
        <v>1164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1165</v>
      </c>
      <c r="BK74" s="18" t="s">
        <v>1166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1117</v>
      </c>
      <c r="W75" s="149" t="s">
        <v>1059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1167</v>
      </c>
      <c r="BK75" s="18" t="s">
        <v>1168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1169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1170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1063</v>
      </c>
      <c r="W78" s="149" t="s">
        <v>1059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1063</v>
      </c>
      <c r="W79" s="149" t="s">
        <v>1122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1171</v>
      </c>
      <c r="BK79" s="18" t="s">
        <v>1171</v>
      </c>
      <c r="BL79" s="16"/>
      <c r="BM79" s="129" t="s">
        <v>447</v>
      </c>
      <c r="BN79" s="129" t="s">
        <v>474</v>
      </c>
      <c r="BO79" s="129" t="s">
        <v>474</v>
      </c>
      <c r="BP79" s="18" t="s">
        <v>1171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1123</v>
      </c>
      <c r="N80" s="148" t="s">
        <v>1124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1058</v>
      </c>
      <c r="W80" s="149" t="s">
        <v>1059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1172</v>
      </c>
      <c r="BK80" s="18" t="s">
        <v>1172</v>
      </c>
      <c r="BL80" s="16"/>
      <c r="BM80" s="129" t="s">
        <v>451</v>
      </c>
      <c r="BN80" s="129" t="s">
        <v>451</v>
      </c>
      <c r="BO80" s="129" t="s">
        <v>451</v>
      </c>
      <c r="BP80" s="18" t="s">
        <v>1172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3" t="s">
        <v>1045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1048</v>
      </c>
      <c r="W81" s="149" t="s">
        <v>1052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1173</v>
      </c>
      <c r="BK81" s="18" t="s">
        <v>1173</v>
      </c>
      <c r="BL81" s="16"/>
      <c r="BM81" s="129" t="s">
        <v>451</v>
      </c>
      <c r="BN81" s="129" t="s">
        <v>451</v>
      </c>
      <c r="BO81" s="129" t="s">
        <v>451</v>
      </c>
      <c r="BP81" s="18" t="s">
        <v>1173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1174</v>
      </c>
      <c r="I82" s="104" t="s">
        <v>1174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1068</v>
      </c>
      <c r="W82" s="149" t="s">
        <v>1071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1175</v>
      </c>
      <c r="BK82" s="18" t="s">
        <v>1175</v>
      </c>
      <c r="BL82" s="16"/>
      <c r="BM82" s="129" t="s">
        <v>434</v>
      </c>
      <c r="BN82" s="129" t="s">
        <v>455</v>
      </c>
      <c r="BO82" s="129" t="s">
        <v>520</v>
      </c>
      <c r="BP82" s="18" t="s">
        <v>1175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1048</v>
      </c>
      <c r="W85" s="149" t="s">
        <v>1052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1176</v>
      </c>
      <c r="BK85" s="18" t="s">
        <v>1176</v>
      </c>
      <c r="BL85" s="16"/>
      <c r="BM85" s="129" t="s">
        <v>440</v>
      </c>
      <c r="BN85" s="129" t="s">
        <v>460</v>
      </c>
      <c r="BO85" s="129" t="s">
        <v>568</v>
      </c>
      <c r="BP85" s="18" t="s">
        <v>1176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1073</v>
      </c>
      <c r="W86" s="149" t="s">
        <v>1130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1177</v>
      </c>
      <c r="BK86" s="18" t="s">
        <v>1177</v>
      </c>
      <c r="BL86" s="16"/>
      <c r="BM86" s="129" t="s">
        <v>451</v>
      </c>
      <c r="BN86" s="129" t="s">
        <v>451</v>
      </c>
      <c r="BO86" s="129" t="s">
        <v>451</v>
      </c>
      <c r="BP86" s="18" t="s">
        <v>1177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1178</v>
      </c>
      <c r="W87" s="149" t="s">
        <v>1130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1177</v>
      </c>
      <c r="BK87" s="18" t="s">
        <v>1177</v>
      </c>
      <c r="BL87" s="16"/>
      <c r="BM87" s="129" t="s">
        <v>451</v>
      </c>
      <c r="BN87" s="129" t="s">
        <v>451</v>
      </c>
      <c r="BO87" s="129" t="s">
        <v>451</v>
      </c>
      <c r="BP87" s="18" t="s">
        <v>1177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1179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1180</v>
      </c>
      <c r="W88" s="149" t="s">
        <v>1133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1181</v>
      </c>
      <c r="BK88" s="18" t="s">
        <v>1182</v>
      </c>
      <c r="BL88" s="16"/>
      <c r="BM88" s="129" t="s">
        <v>451</v>
      </c>
      <c r="BN88" s="129" t="s">
        <v>451</v>
      </c>
      <c r="BO88" s="129" t="s">
        <v>451</v>
      </c>
      <c r="BP88" s="18" t="s">
        <v>1182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1088</v>
      </c>
      <c r="W90" s="149" t="s">
        <v>1089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1127</v>
      </c>
      <c r="BK90" s="18" t="s">
        <v>1183</v>
      </c>
      <c r="BL90" s="16"/>
      <c r="BM90" s="129" t="s">
        <v>447</v>
      </c>
      <c r="BN90" s="129" t="s">
        <v>471</v>
      </c>
      <c r="BO90" s="129" t="s">
        <v>471</v>
      </c>
      <c r="BP90" s="18" t="s">
        <v>1183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1065</v>
      </c>
      <c r="W91" s="149" t="s">
        <v>1052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1094</v>
      </c>
      <c r="J92" s="104">
        <v>55</v>
      </c>
      <c r="K92" s="104">
        <v>102</v>
      </c>
      <c r="L92" s="104" t="s">
        <v>593</v>
      </c>
      <c r="M92" s="104" t="s">
        <v>1184</v>
      </c>
      <c r="N92" s="148" t="s">
        <v>1185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1186</v>
      </c>
      <c r="W92" s="149" t="s">
        <v>1049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1187</v>
      </c>
      <c r="AN92" s="104" t="s">
        <v>1187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1188</v>
      </c>
      <c r="BK92" s="18" t="s">
        <v>1189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1190</v>
      </c>
      <c r="W93" s="149" t="s">
        <v>1191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1192</v>
      </c>
      <c r="BK93" s="18" t="s">
        <v>1193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1104</v>
      </c>
      <c r="W94" s="149" t="s">
        <v>1059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1171</v>
      </c>
      <c r="BK94" s="18" t="s">
        <v>1171</v>
      </c>
      <c r="BL94" s="16"/>
      <c r="BM94" s="129" t="s">
        <v>447</v>
      </c>
      <c r="BN94" s="129" t="s">
        <v>463</v>
      </c>
      <c r="BO94" s="129" t="s">
        <v>549</v>
      </c>
      <c r="BP94" s="18" t="s">
        <v>1171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1104</v>
      </c>
      <c r="W95" s="149" t="s">
        <v>1059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1171</v>
      </c>
      <c r="BK95" s="18" t="s">
        <v>1171</v>
      </c>
      <c r="BL95" s="16"/>
      <c r="BM95" s="129" t="s">
        <v>447</v>
      </c>
      <c r="BN95" s="129" t="s">
        <v>463</v>
      </c>
      <c r="BO95" s="129" t="s">
        <v>549</v>
      </c>
      <c r="BP95" s="18" t="s">
        <v>1171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1108</v>
      </c>
      <c r="W98" s="149" t="s">
        <v>1059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1194</v>
      </c>
      <c r="BK98" s="18" t="s">
        <v>1194</v>
      </c>
      <c r="BL98" s="16"/>
      <c r="BM98" s="129" t="s">
        <v>447</v>
      </c>
      <c r="BN98" s="129" t="s">
        <v>471</v>
      </c>
      <c r="BO98" s="129" t="s">
        <v>471</v>
      </c>
      <c r="BP98" s="18" t="s">
        <v>1194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1108</v>
      </c>
      <c r="W99" s="149" t="s">
        <v>1195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1196</v>
      </c>
      <c r="BK99" s="18" t="s">
        <v>1196</v>
      </c>
      <c r="BL99" s="16"/>
      <c r="BM99" s="129" t="s">
        <v>441</v>
      </c>
      <c r="BN99" s="129" t="s">
        <v>470</v>
      </c>
      <c r="BO99" s="129" t="s">
        <v>521</v>
      </c>
      <c r="BP99" s="18" t="s">
        <v>1196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1153</v>
      </c>
      <c r="I100" s="105" t="s">
        <v>1153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1065</v>
      </c>
      <c r="W100" s="149" t="s">
        <v>1052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1197</v>
      </c>
      <c r="BK100" s="18" t="s">
        <v>1198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1198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1199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1117</v>
      </c>
      <c r="W101" s="149" t="s">
        <v>1059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1200</v>
      </c>
      <c r="BK101" s="18" t="s">
        <v>1200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1200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1111</v>
      </c>
      <c r="I102" s="105" t="s">
        <v>1111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1108</v>
      </c>
      <c r="W102" s="149" t="s">
        <v>1071</v>
      </c>
      <c r="X102" s="103" t="s">
        <v>421</v>
      </c>
      <c r="Y102" s="128" t="s">
        <v>424</v>
      </c>
      <c r="Z102" s="103"/>
      <c r="AA102" s="104" t="s">
        <v>1201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1163</v>
      </c>
      <c r="AN102" s="104" t="s">
        <v>1164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1202</v>
      </c>
      <c r="BK102" s="18" t="s">
        <v>1203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1203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1063</v>
      </c>
      <c r="W105" s="149" t="s">
        <v>1059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1063</v>
      </c>
      <c r="W106" s="149" t="s">
        <v>1122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1204</v>
      </c>
      <c r="BK106" s="174" t="s">
        <v>1205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1205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1123</v>
      </c>
      <c r="N107" s="148" t="s">
        <v>1124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1058</v>
      </c>
      <c r="W107" s="149" t="s">
        <v>1059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1206</v>
      </c>
      <c r="BK107" s="174" t="s">
        <v>1207</v>
      </c>
      <c r="BL107" s="16"/>
      <c r="BM107" s="129" t="s">
        <v>445</v>
      </c>
      <c r="BN107" s="129" t="s">
        <v>1208</v>
      </c>
      <c r="BO107" s="129" t="s">
        <v>1208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3" t="s">
        <v>1045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1048</v>
      </c>
      <c r="W108" s="149" t="s">
        <v>1052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1209</v>
      </c>
      <c r="BK108" s="18" t="s">
        <v>1210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1210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1068</v>
      </c>
      <c r="W109" s="149" t="s">
        <v>1071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1211</v>
      </c>
      <c r="BK109" s="18" t="s">
        <v>1210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1210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1048</v>
      </c>
      <c r="W111" s="149" t="s">
        <v>1052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1212</v>
      </c>
      <c r="BK111" s="18" t="s">
        <v>1213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1073</v>
      </c>
      <c r="W112" s="149" t="s">
        <v>1130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1214</v>
      </c>
      <c r="BK112" s="174" t="s">
        <v>1215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1215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1178</v>
      </c>
      <c r="W113" s="149" t="s">
        <v>1130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1214</v>
      </c>
      <c r="BK113" s="174" t="s">
        <v>1215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1215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1216</v>
      </c>
      <c r="W114" s="149" t="s">
        <v>1059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1084</v>
      </c>
      <c r="BK114" s="174" t="s">
        <v>1215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1217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1179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1180</v>
      </c>
      <c r="W115" s="149" t="s">
        <v>1133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1218</v>
      </c>
      <c r="BK115" s="18" t="s">
        <v>1210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1215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1088</v>
      </c>
      <c r="W116" s="149" t="s">
        <v>1089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1127</v>
      </c>
      <c r="BK116" s="18" t="s">
        <v>1219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1065</v>
      </c>
      <c r="W117" s="149" t="s">
        <v>1052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1094</v>
      </c>
      <c r="J118" s="104">
        <v>55</v>
      </c>
      <c r="K118" s="104">
        <v>102</v>
      </c>
      <c r="L118" s="104" t="s">
        <v>593</v>
      </c>
      <c r="M118" s="104" t="s">
        <v>1184</v>
      </c>
      <c r="N118" s="148" t="s">
        <v>1185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1186</v>
      </c>
      <c r="W118" s="149" t="s">
        <v>1049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1104</v>
      </c>
      <c r="W119" s="149" t="s">
        <v>1059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1220</v>
      </c>
      <c r="BK119" s="174" t="s">
        <v>1221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1221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1104</v>
      </c>
      <c r="W120" s="149" t="s">
        <v>1059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1220</v>
      </c>
      <c r="BK120" s="174" t="s">
        <v>1222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1223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1224</v>
      </c>
      <c r="W121" s="149" t="s">
        <v>1133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1127</v>
      </c>
      <c r="BK121" s="18" t="s">
        <v>1225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1225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1143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1104</v>
      </c>
      <c r="W122" s="149" t="s">
        <v>1226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1227</v>
      </c>
      <c r="BK122" s="18" t="s">
        <v>1228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1108</v>
      </c>
      <c r="W123" s="149" t="s">
        <v>1059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1220</v>
      </c>
      <c r="BK123" s="174" t="s">
        <v>1229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1229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1111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1108</v>
      </c>
      <c r="W124" s="149" t="s">
        <v>1109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1127</v>
      </c>
      <c r="BK124" s="18" t="s">
        <v>1230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1108</v>
      </c>
      <c r="W125" s="149" t="s">
        <v>1195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1084</v>
      </c>
      <c r="BK125" s="174" t="s">
        <v>1231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1153</v>
      </c>
      <c r="I126" s="105" t="s">
        <v>1153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1065</v>
      </c>
      <c r="W126" s="149" t="s">
        <v>1052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1127</v>
      </c>
      <c r="BK126" s="18" t="s">
        <v>1210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1232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1233</v>
      </c>
      <c r="W127" s="149" t="s">
        <v>1234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1084</v>
      </c>
      <c r="BK127" s="174" t="s">
        <v>1229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1117</v>
      </c>
      <c r="W128" s="149" t="s">
        <v>1059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1220</v>
      </c>
      <c r="BK128" s="174" t="s">
        <v>1229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1063</v>
      </c>
      <c r="W131" s="149" t="s">
        <v>1059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1063</v>
      </c>
      <c r="W132" s="149" t="s">
        <v>1235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1236</v>
      </c>
      <c r="BK132" s="18" t="s">
        <v>1237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1123</v>
      </c>
      <c r="N133" s="148" t="s">
        <v>1124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1058</v>
      </c>
      <c r="W133" s="149" t="s">
        <v>1059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1238</v>
      </c>
      <c r="BK133" s="18" t="s">
        <v>1239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1239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3" t="s">
        <v>1045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1048</v>
      </c>
      <c r="W134" s="149" t="s">
        <v>1052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1240</v>
      </c>
      <c r="BK134" s="18" t="s">
        <v>1240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1240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1068</v>
      </c>
      <c r="W135" s="149" t="s">
        <v>1071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1241</v>
      </c>
      <c r="BK135" s="18" t="s">
        <v>1241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1241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1224</v>
      </c>
      <c r="W136" s="149" t="s">
        <v>1059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1242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1224</v>
      </c>
      <c r="W137" s="149" t="s">
        <v>1059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1242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1048</v>
      </c>
      <c r="W138" s="149" t="s">
        <v>1052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1243</v>
      </c>
      <c r="BK138" s="18" t="s">
        <v>1244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1244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1073</v>
      </c>
      <c r="W139" s="149" t="s">
        <v>1130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1245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1246</v>
      </c>
      <c r="BK139" s="18" t="s">
        <v>1247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1247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1178</v>
      </c>
      <c r="W140" s="149" t="s">
        <v>1130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1248</v>
      </c>
      <c r="BK140" s="18" t="s">
        <v>1249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1249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1216</v>
      </c>
      <c r="W141" s="149" t="s">
        <v>1059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1084</v>
      </c>
      <c r="BK141" s="18" t="s">
        <v>1250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1250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1179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1180</v>
      </c>
      <c r="W142" s="149" t="s">
        <v>1133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1251</v>
      </c>
      <c r="BK142" s="18" t="s">
        <v>1251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1251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1088</v>
      </c>
      <c r="W144" s="149" t="s">
        <v>1089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1252</v>
      </c>
      <c r="BK144" s="18" t="s">
        <v>1252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1252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1065</v>
      </c>
      <c r="W145" s="149" t="s">
        <v>1052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1253</v>
      </c>
      <c r="BK145" s="18" t="s">
        <v>1254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1094</v>
      </c>
      <c r="J146" s="104">
        <v>55</v>
      </c>
      <c r="K146" s="104">
        <v>102</v>
      </c>
      <c r="L146" s="104" t="s">
        <v>593</v>
      </c>
      <c r="M146" s="104" t="s">
        <v>1184</v>
      </c>
      <c r="N146" s="148" t="s">
        <v>1185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1186</v>
      </c>
      <c r="W146" s="149" t="s">
        <v>1049</v>
      </c>
      <c r="X146" s="103" t="s">
        <v>421</v>
      </c>
      <c r="Y146" s="128" t="s">
        <v>424</v>
      </c>
      <c r="Z146" s="103"/>
      <c r="AA146" s="104" t="s">
        <v>1255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1256</v>
      </c>
      <c r="BK146" s="18" t="s">
        <v>1257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1257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1224</v>
      </c>
      <c r="W147" s="149" t="s">
        <v>1258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1259</v>
      </c>
      <c r="BK147" s="18" t="s">
        <v>1259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1259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1146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1147</v>
      </c>
      <c r="W149" s="149" t="s">
        <v>1148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1260</v>
      </c>
      <c r="BK149" s="18" t="s">
        <v>1261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1146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1147</v>
      </c>
      <c r="W150" s="149" t="s">
        <v>1150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1262</v>
      </c>
      <c r="BK150" s="18" t="s">
        <v>1263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1147</v>
      </c>
      <c r="W151" s="149" t="s">
        <v>1059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1260</v>
      </c>
      <c r="BK151" s="18" t="s">
        <v>1264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1264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1158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1147</v>
      </c>
      <c r="W152" s="149" t="s">
        <v>1159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1265</v>
      </c>
      <c r="BK152" s="18" t="s">
        <v>1265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1111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1147</v>
      </c>
      <c r="W153" s="149" t="s">
        <v>1160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1265</v>
      </c>
      <c r="BK153" s="18" t="s">
        <v>1265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1108</v>
      </c>
      <c r="W154" s="149" t="s">
        <v>1059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1267</v>
      </c>
      <c r="BK154" s="18" t="s">
        <v>1268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1108</v>
      </c>
      <c r="W155" s="149" t="s">
        <v>1195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1269</v>
      </c>
      <c r="BK155" s="18" t="s">
        <v>1270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1270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1153</v>
      </c>
      <c r="I156" s="105" t="s">
        <v>1153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1065</v>
      </c>
      <c r="W156" s="149" t="s">
        <v>1052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1271</v>
      </c>
      <c r="BK156" s="18" t="s">
        <v>1271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1271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1104</v>
      </c>
      <c r="W157" s="149" t="s">
        <v>1059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1272</v>
      </c>
      <c r="BK157" s="18" t="s">
        <v>1273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1104</v>
      </c>
      <c r="W158" s="149" t="s">
        <v>1059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1272</v>
      </c>
      <c r="BK158" s="18" t="s">
        <v>1273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1274</v>
      </c>
      <c r="W159" s="149" t="s">
        <v>1059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1275</v>
      </c>
      <c r="BK159" s="18" t="s">
        <v>1275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1276</v>
      </c>
      <c r="W162" s="149" t="s">
        <v>1059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1277</v>
      </c>
      <c r="BK162" s="18" t="s">
        <v>1278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1056</v>
      </c>
      <c r="N163" s="148" t="s">
        <v>1057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1058</v>
      </c>
      <c r="W163" s="149" t="s">
        <v>1059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3" t="s">
        <v>1045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1279</v>
      </c>
      <c r="J164" s="104">
        <v>70</v>
      </c>
      <c r="K164" s="104">
        <v>82</v>
      </c>
      <c r="L164" s="104" t="s">
        <v>593</v>
      </c>
      <c r="M164" s="104" t="s">
        <v>1280</v>
      </c>
      <c r="N164" s="148" t="s">
        <v>1281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1048</v>
      </c>
      <c r="W164" s="149" t="s">
        <v>1049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1282</v>
      </c>
      <c r="BK164" s="18" t="s">
        <v>1283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1056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1068</v>
      </c>
      <c r="W165" s="149" t="s">
        <v>1284</v>
      </c>
      <c r="X165" s="103" t="s">
        <v>421</v>
      </c>
      <c r="Y165" s="128" t="s">
        <v>424</v>
      </c>
      <c r="Z165" s="103"/>
      <c r="AA165" s="104" t="s">
        <v>1285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1286</v>
      </c>
      <c r="BK165" s="17" t="s">
        <v>1287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1288</v>
      </c>
      <c r="J167" s="104">
        <v>56</v>
      </c>
      <c r="K167" s="104">
        <v>201</v>
      </c>
      <c r="L167" s="104" t="s">
        <v>593</v>
      </c>
      <c r="M167" s="104" t="s">
        <v>1289</v>
      </c>
      <c r="N167" s="148" t="s">
        <v>1290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1048</v>
      </c>
      <c r="W167" s="149" t="s">
        <v>1049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1291</v>
      </c>
      <c r="BK167" s="18" t="s">
        <v>1292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1065</v>
      </c>
      <c r="W168" s="149" t="s">
        <v>1052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1293</v>
      </c>
      <c r="BK168" s="18" t="s">
        <v>1294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1088</v>
      </c>
      <c r="W173" s="149" t="s">
        <v>1089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1295</v>
      </c>
      <c r="BK173" s="18" t="s">
        <v>1296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1065</v>
      </c>
      <c r="W174" s="149" t="s">
        <v>1052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1224</v>
      </c>
      <c r="W175" s="149" t="s">
        <v>1059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1297</v>
      </c>
      <c r="BK175" s="18" t="s">
        <v>1298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1224</v>
      </c>
      <c r="W176" s="149" t="s">
        <v>1059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1297</v>
      </c>
      <c r="BK176" s="18" t="s">
        <v>1298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1224</v>
      </c>
      <c r="W177" s="149" t="s">
        <v>1195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1297</v>
      </c>
      <c r="BK177" s="18" t="s">
        <v>1299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1300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1104</v>
      </c>
      <c r="W179" s="149" t="s">
        <v>1301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1302</v>
      </c>
      <c r="BK179" s="18" t="s">
        <v>1303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1143</v>
      </c>
      <c r="I180" s="105" t="s">
        <v>1143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1104</v>
      </c>
      <c r="W180" s="149" t="s">
        <v>1304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1305</v>
      </c>
      <c r="BK180" s="18" t="s">
        <v>1306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1104</v>
      </c>
      <c r="W181" s="149" t="s">
        <v>1059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1307</v>
      </c>
      <c r="BK181" s="18" t="s">
        <v>1308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1104</v>
      </c>
      <c r="W182" s="149" t="s">
        <v>1059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1307</v>
      </c>
      <c r="BK182" s="18" t="s">
        <v>1308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1108</v>
      </c>
      <c r="W184" s="149" t="s">
        <v>1109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1309</v>
      </c>
      <c r="BK184" s="18" t="s">
        <v>1310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1153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1155</v>
      </c>
      <c r="N185" s="148" t="s">
        <v>1156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1065</v>
      </c>
      <c r="W185" s="149" t="s">
        <v>1049</v>
      </c>
      <c r="X185" s="103" t="s">
        <v>421</v>
      </c>
      <c r="Y185" s="128" t="s">
        <v>424</v>
      </c>
      <c r="Z185" s="103"/>
      <c r="AA185" s="104">
        <v>1</v>
      </c>
      <c r="AB185" s="102" t="s">
        <v>1311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1312</v>
      </c>
      <c r="BK185" s="18" t="s">
        <v>1310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1153</v>
      </c>
      <c r="I187" s="105" t="s">
        <v>1153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1108</v>
      </c>
      <c r="W187" s="149" t="s">
        <v>1313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1314</v>
      </c>
      <c r="BK187" s="18" t="s">
        <v>1315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1153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1108</v>
      </c>
      <c r="W188" s="149" t="s">
        <v>1316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1297</v>
      </c>
      <c r="BK188" s="18" t="s">
        <v>1299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1108</v>
      </c>
      <c r="W189" s="149" t="s">
        <v>1195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1317</v>
      </c>
      <c r="BK189" s="18" t="s">
        <v>1318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1153</v>
      </c>
      <c r="I190" s="105" t="s">
        <v>1153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1108</v>
      </c>
      <c r="W190" s="149" t="s">
        <v>1319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1314</v>
      </c>
      <c r="BK190" s="18" t="s">
        <v>1320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1117</v>
      </c>
      <c r="W191" s="149" t="s">
        <v>1059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1321</v>
      </c>
      <c r="BK191" s="18" t="s">
        <v>1322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1108</v>
      </c>
      <c r="W192" s="149" t="s">
        <v>1052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1323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1088</v>
      </c>
      <c r="W193" s="149" t="s">
        <v>1089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1324</v>
      </c>
      <c r="BK193" s="18" t="s">
        <v>1325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1326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1224</v>
      </c>
      <c r="W194" s="149" t="s">
        <v>1195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1327</v>
      </c>
      <c r="BK194" s="18" t="s">
        <v>1299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1108</v>
      </c>
      <c r="W195" s="149" t="s">
        <v>1195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1327</v>
      </c>
      <c r="BK195" s="18" t="s">
        <v>1299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1276</v>
      </c>
      <c r="W196" s="149" t="s">
        <v>1059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1064</v>
      </c>
      <c r="BK196" s="18" t="s">
        <v>1064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1328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1058</v>
      </c>
      <c r="W197" s="149" t="s">
        <v>1059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1328</v>
      </c>
      <c r="BK197" s="18" t="s">
        <v>1328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1328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1068</v>
      </c>
      <c r="W198" s="149" t="s">
        <v>1071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1329</v>
      </c>
      <c r="I199" s="105" t="s">
        <v>1329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1186</v>
      </c>
      <c r="W199" s="149" t="s">
        <v>1330</v>
      </c>
      <c r="X199" s="103" t="s">
        <v>421</v>
      </c>
      <c r="Y199" s="128"/>
      <c r="Z199" s="103"/>
      <c r="AA199" s="104" t="s">
        <v>1331</v>
      </c>
      <c r="AB199" s="102" t="s">
        <v>423</v>
      </c>
      <c r="AC199" s="150" t="s">
        <v>419</v>
      </c>
      <c r="AD199" s="106">
        <v>0.41666666666666669</v>
      </c>
      <c r="AE199" s="104" t="s">
        <v>1332</v>
      </c>
      <c r="AF199" s="104" t="s">
        <v>1333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1334</v>
      </c>
      <c r="BK199" s="18" t="s">
        <v>1334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1334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1065</v>
      </c>
      <c r="W200" s="149" t="s">
        <v>1052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1335</v>
      </c>
      <c r="BK200" s="18" t="s">
        <v>1335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1335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1073</v>
      </c>
      <c r="W201" s="149" t="s">
        <v>1336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1335</v>
      </c>
      <c r="BK201" s="18" t="s">
        <v>1335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1335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1178</v>
      </c>
      <c r="W202" s="149" t="s">
        <v>1130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1335</v>
      </c>
      <c r="BK202" s="18" t="s">
        <v>1335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1335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1179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1180</v>
      </c>
      <c r="W203" s="149" t="s">
        <v>1133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1335</v>
      </c>
      <c r="BK203" s="18" t="s">
        <v>1335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1335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1088</v>
      </c>
      <c r="W206" s="149" t="s">
        <v>1089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1337</v>
      </c>
      <c r="BK206" s="18" t="s">
        <v>1337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1337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1065</v>
      </c>
      <c r="W207" s="149" t="s">
        <v>1052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1338</v>
      </c>
      <c r="BK207" s="18" t="s">
        <v>1339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1339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1224</v>
      </c>
      <c r="W208" s="149" t="s">
        <v>1340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1341</v>
      </c>
      <c r="BK208" s="18" t="s">
        <v>1341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1341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1224</v>
      </c>
      <c r="W209" s="149" t="s">
        <v>1059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1342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1343</v>
      </c>
      <c r="BK209" s="18" t="s">
        <v>1344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1344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1224</v>
      </c>
      <c r="W210" s="149" t="s">
        <v>1059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1342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1343</v>
      </c>
      <c r="BK210" s="18" t="s">
        <v>1344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1344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1224</v>
      </c>
      <c r="W211" s="149" t="s">
        <v>1133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1345</v>
      </c>
      <c r="BK211" s="18" t="s">
        <v>1346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1347</v>
      </c>
      <c r="J212" s="104">
        <v>48</v>
      </c>
      <c r="K212" s="104">
        <v>120</v>
      </c>
      <c r="L212" s="104"/>
      <c r="M212" s="126" t="s">
        <v>1348</v>
      </c>
      <c r="N212" s="126" t="s">
        <v>1349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1350</v>
      </c>
      <c r="W212" s="149" t="s">
        <v>1351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1352</v>
      </c>
      <c r="BK212" s="18" t="s">
        <v>1353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1104</v>
      </c>
      <c r="W213" s="149" t="s">
        <v>1059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1354</v>
      </c>
      <c r="BK213" s="18" t="s">
        <v>1355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1104</v>
      </c>
      <c r="W214" s="149" t="s">
        <v>1059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1354</v>
      </c>
      <c r="BK214" s="18" t="s">
        <v>1355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1356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1357</v>
      </c>
      <c r="N216" s="126" t="s">
        <v>1358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1147</v>
      </c>
      <c r="W216" s="149" t="s">
        <v>1049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1359</v>
      </c>
      <c r="BK216" s="18" t="s">
        <v>1360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1108</v>
      </c>
      <c r="W217" s="149" t="s">
        <v>1109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1361</v>
      </c>
      <c r="BK217" s="18" t="s">
        <v>1361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1153</v>
      </c>
      <c r="I218" s="105" t="s">
        <v>1153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1108</v>
      </c>
      <c r="W218" s="149" t="s">
        <v>1109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1362</v>
      </c>
      <c r="BK218" s="18" t="s">
        <v>1362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1108</v>
      </c>
      <c r="W219" s="149" t="s">
        <v>1195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1363</v>
      </c>
      <c r="BK219" s="18" t="s">
        <v>1364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1199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1117</v>
      </c>
      <c r="W220" s="149" t="s">
        <v>1059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1365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1366</v>
      </c>
      <c r="BK220" s="18" t="s">
        <v>1366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1276</v>
      </c>
      <c r="W223" s="149" t="s">
        <v>1059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1367</v>
      </c>
      <c r="BK223" s="18" t="s">
        <v>1367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1058</v>
      </c>
      <c r="W224" s="149" t="s">
        <v>1059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1368</v>
      </c>
      <c r="BK224" s="18" t="s">
        <v>1369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1369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1068</v>
      </c>
      <c r="W225" s="149" t="s">
        <v>1071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1329</v>
      </c>
      <c r="I226" s="105" t="s">
        <v>1329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1068</v>
      </c>
      <c r="W226" s="149" t="s">
        <v>1097</v>
      </c>
      <c r="X226" s="103" t="s">
        <v>416</v>
      </c>
      <c r="Y226" s="128" t="s">
        <v>415</v>
      </c>
      <c r="Z226" s="103"/>
      <c r="AA226" s="104" t="s">
        <v>1331</v>
      </c>
      <c r="AB226" s="102" t="s">
        <v>423</v>
      </c>
      <c r="AC226" s="150" t="s">
        <v>419</v>
      </c>
      <c r="AD226" s="106">
        <v>0.41666666666666669</v>
      </c>
      <c r="AE226" s="104" t="s">
        <v>1332</v>
      </c>
      <c r="AF226" s="104" t="s">
        <v>1333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1149</v>
      </c>
      <c r="BK226" s="18" t="s">
        <v>1149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1149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3" t="s">
        <v>1370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1371</v>
      </c>
      <c r="I227" s="105" t="s">
        <v>1279</v>
      </c>
      <c r="J227" s="104">
        <v>70</v>
      </c>
      <c r="K227" s="104">
        <v>82</v>
      </c>
      <c r="L227" s="104" t="s">
        <v>593</v>
      </c>
      <c r="M227" s="126" t="s">
        <v>1280</v>
      </c>
      <c r="N227" s="126" t="s">
        <v>1372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1373</v>
      </c>
      <c r="W227" s="149" t="s">
        <v>1049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1374</v>
      </c>
      <c r="BK227" s="18" t="s">
        <v>1374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1065</v>
      </c>
      <c r="W228" s="149" t="s">
        <v>1052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1375</v>
      </c>
      <c r="BK228" s="18" t="s">
        <v>1376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1073</v>
      </c>
      <c r="W229" s="149" t="s">
        <v>1336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1084</v>
      </c>
      <c r="BK229" s="18" t="s">
        <v>1377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1178</v>
      </c>
      <c r="W230" s="149" t="s">
        <v>1130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1084</v>
      </c>
      <c r="BK230" s="18" t="s">
        <v>1378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1179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1180</v>
      </c>
      <c r="W231" s="149" t="s">
        <v>1133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1379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1380</v>
      </c>
      <c r="BK231" s="18" t="s">
        <v>1381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1224</v>
      </c>
      <c r="W232" s="149" t="s">
        <v>1382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1149</v>
      </c>
      <c r="BK232" s="18" t="s">
        <v>1149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1149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1088</v>
      </c>
      <c r="W233" s="149" t="s">
        <v>1089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1149</v>
      </c>
      <c r="BK233" s="18" t="s">
        <v>1149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1149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1224</v>
      </c>
      <c r="W234" s="149" t="s">
        <v>1340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1149</v>
      </c>
      <c r="BK234" s="18" t="s">
        <v>1149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1149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1224</v>
      </c>
      <c r="W235" s="149" t="s">
        <v>1059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1149</v>
      </c>
      <c r="BK235" s="18" t="s">
        <v>1149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1149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1224</v>
      </c>
      <c r="W236" s="149" t="s">
        <v>1059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1149</v>
      </c>
      <c r="BK236" s="18" t="s">
        <v>1149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1149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1065</v>
      </c>
      <c r="W237" s="149" t="s">
        <v>1052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1149</v>
      </c>
      <c r="BK237" s="18" t="s">
        <v>1149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1149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1224</v>
      </c>
      <c r="W238" s="149" t="s">
        <v>1383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1384</v>
      </c>
      <c r="BK238" s="18" t="s">
        <v>1384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1384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1385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1350</v>
      </c>
      <c r="W239" s="149" t="s">
        <v>1386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1387</v>
      </c>
      <c r="BK239" s="18" t="s">
        <v>1388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1389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1104</v>
      </c>
      <c r="W240" s="149" t="s">
        <v>1390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1149</v>
      </c>
      <c r="BK240" s="18" t="s">
        <v>1149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1149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1104</v>
      </c>
      <c r="W241" s="149" t="s">
        <v>1391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1392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1149</v>
      </c>
      <c r="BK241" s="18" t="s">
        <v>1149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1149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1104</v>
      </c>
      <c r="W242" s="149" t="s">
        <v>1393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1149</v>
      </c>
      <c r="BK242" s="18" t="s">
        <v>1149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1149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1104</v>
      </c>
      <c r="W243" s="149" t="s">
        <v>1059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1149</v>
      </c>
      <c r="BK243" s="18" t="s">
        <v>1149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1149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1104</v>
      </c>
      <c r="W244" s="149" t="s">
        <v>1059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1149</v>
      </c>
      <c r="BK244" s="18" t="s">
        <v>1149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1149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1146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1147</v>
      </c>
      <c r="W246" s="149" t="s">
        <v>1394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1149</v>
      </c>
      <c r="BK246" s="18" t="s">
        <v>1149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1149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1395</v>
      </c>
      <c r="I247" s="105" t="s">
        <v>1395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1146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1147</v>
      </c>
      <c r="W247" s="149" t="s">
        <v>1396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1397</v>
      </c>
      <c r="BK247" s="18" t="s">
        <v>1397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1398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1395</v>
      </c>
      <c r="I248" s="105" t="s">
        <v>1395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1146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1147</v>
      </c>
      <c r="W248" s="149" t="s">
        <v>1052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1149</v>
      </c>
      <c r="BK248" s="18" t="s">
        <v>1149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1149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1158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1147</v>
      </c>
      <c r="W250" s="149" t="s">
        <v>1159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1149</v>
      </c>
      <c r="BK250" s="18" t="s">
        <v>1149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1149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1111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1147</v>
      </c>
      <c r="W251" s="149" t="s">
        <v>1160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1149</v>
      </c>
      <c r="BK251" s="18" t="s">
        <v>1399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1149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1108</v>
      </c>
      <c r="W252" s="149" t="s">
        <v>1195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1400</v>
      </c>
      <c r="BK252" s="18" t="s">
        <v>1400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1400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1117</v>
      </c>
      <c r="W253" s="149" t="s">
        <v>1059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1367</v>
      </c>
      <c r="BK253" s="18" t="s">
        <v>1367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1276</v>
      </c>
      <c r="W256" s="149" t="s">
        <v>1059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1401</v>
      </c>
      <c r="BK256" s="18" t="s">
        <v>1401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1401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1058</v>
      </c>
      <c r="W257" s="149" t="s">
        <v>1059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1402</v>
      </c>
      <c r="BK257" s="18" t="s">
        <v>1403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1068</v>
      </c>
      <c r="W258" s="149" t="s">
        <v>1071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1329</v>
      </c>
      <c r="I259" s="105" t="s">
        <v>1329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1068</v>
      </c>
      <c r="W259" s="149" t="s">
        <v>1097</v>
      </c>
      <c r="X259" s="103" t="s">
        <v>421</v>
      </c>
      <c r="Y259" s="128" t="s">
        <v>424</v>
      </c>
      <c r="Z259" s="103"/>
      <c r="AA259" s="104" t="s">
        <v>1331</v>
      </c>
      <c r="AB259" s="102" t="s">
        <v>423</v>
      </c>
      <c r="AC259" s="150" t="s">
        <v>419</v>
      </c>
      <c r="AD259" s="106">
        <v>0.41666666666666669</v>
      </c>
      <c r="AE259" s="104" t="s">
        <v>1332</v>
      </c>
      <c r="AF259" s="104" t="s">
        <v>1333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1404</v>
      </c>
      <c r="BK259" s="18" t="s">
        <v>1404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1404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1073</v>
      </c>
      <c r="W261" s="149" t="s">
        <v>1336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1405</v>
      </c>
      <c r="BK261" s="18" t="s">
        <v>1406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1406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1065</v>
      </c>
      <c r="W262" s="149" t="s">
        <v>1052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1407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1408</v>
      </c>
      <c r="BK262" s="18" t="s">
        <v>1409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1409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1178</v>
      </c>
      <c r="W263" s="149" t="s">
        <v>1130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1410</v>
      </c>
      <c r="BK263" s="18" t="s">
        <v>1410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1179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1180</v>
      </c>
      <c r="W264" s="149" t="s">
        <v>1133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1411</v>
      </c>
      <c r="BK264" s="18" t="s">
        <v>1412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1412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1413</v>
      </c>
      <c r="W265" s="149" t="s">
        <v>1130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1405</v>
      </c>
      <c r="BK265" s="18" t="s">
        <v>1414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1088</v>
      </c>
      <c r="W267" s="149" t="s">
        <v>1089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1415</v>
      </c>
      <c r="BK267" s="18" t="s">
        <v>1415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1224</v>
      </c>
      <c r="W268" s="149" t="s">
        <v>1340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1417</v>
      </c>
      <c r="BK268" s="18" t="s">
        <v>1418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1224</v>
      </c>
      <c r="W269" s="149" t="s">
        <v>1059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1401</v>
      </c>
      <c r="BK269" s="18" t="s">
        <v>1401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1401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1224</v>
      </c>
      <c r="W270" s="149" t="s">
        <v>1059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1401</v>
      </c>
      <c r="BK270" s="18" t="s">
        <v>1401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1401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1065</v>
      </c>
      <c r="W271" s="149" t="s">
        <v>1052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1419</v>
      </c>
      <c r="BK271" s="18" t="s">
        <v>1420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1224</v>
      </c>
      <c r="W272" s="149" t="s">
        <v>1383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1421</v>
      </c>
      <c r="BK272" s="18" t="s">
        <v>1421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1104</v>
      </c>
      <c r="W274" s="149" t="s">
        <v>1059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1401</v>
      </c>
      <c r="BK274" s="18" t="s">
        <v>1401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1401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1104</v>
      </c>
      <c r="W275" s="149" t="s">
        <v>1059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1401</v>
      </c>
      <c r="BK275" s="18" t="s">
        <v>1401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1401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1356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1357</v>
      </c>
      <c r="N277" s="126" t="s">
        <v>1358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1147</v>
      </c>
      <c r="W277" s="149" t="s">
        <v>1049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1422</v>
      </c>
      <c r="BK277" s="18" t="s">
        <v>1422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1154</v>
      </c>
      <c r="I278" s="105" t="s">
        <v>1423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1358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1350</v>
      </c>
      <c r="W278" s="149" t="s">
        <v>1351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1424</v>
      </c>
      <c r="BK278" s="18" t="s">
        <v>1424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1108</v>
      </c>
      <c r="W279" s="149" t="s">
        <v>1195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1425</v>
      </c>
      <c r="BK279" s="18" t="s">
        <v>1426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1426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1117</v>
      </c>
      <c r="W280" s="149" t="s">
        <v>1427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1428</v>
      </c>
      <c r="BK280" s="18" t="s">
        <v>1428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1117</v>
      </c>
      <c r="W281" s="149" t="s">
        <v>1059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1429</v>
      </c>
      <c r="BK281" s="18" t="s">
        <v>1430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1276</v>
      </c>
      <c r="W283" s="149" t="s">
        <v>1059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1431</v>
      </c>
      <c r="BK283" s="18" t="s">
        <v>1432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1058</v>
      </c>
      <c r="W284" s="149" t="s">
        <v>1059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1433</v>
      </c>
      <c r="BK284" s="18" t="s">
        <v>1434</v>
      </c>
      <c r="BL284" s="16"/>
      <c r="BM284" s="129" t="s">
        <v>445</v>
      </c>
      <c r="BN284" s="129" t="s">
        <v>445</v>
      </c>
      <c r="BO284" s="129" t="s">
        <v>1208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1068</v>
      </c>
      <c r="W285" s="149" t="s">
        <v>1071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1329</v>
      </c>
      <c r="I286" s="105" t="s">
        <v>1329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1068</v>
      </c>
      <c r="W286" s="149" t="s">
        <v>1097</v>
      </c>
      <c r="X286" s="103" t="s">
        <v>421</v>
      </c>
      <c r="Y286" s="128" t="s">
        <v>424</v>
      </c>
      <c r="Z286" s="103"/>
      <c r="AA286" s="104" t="s">
        <v>1331</v>
      </c>
      <c r="AB286" s="102" t="s">
        <v>423</v>
      </c>
      <c r="AC286" s="150" t="s">
        <v>419</v>
      </c>
      <c r="AD286" s="106">
        <v>0.41666666666666669</v>
      </c>
      <c r="AE286" s="104" t="s">
        <v>1332</v>
      </c>
      <c r="AF286" s="104" t="s">
        <v>1333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1435</v>
      </c>
      <c r="BK286" s="18" t="s">
        <v>1435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1108</v>
      </c>
      <c r="W288" s="149" t="s">
        <v>1052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1435</v>
      </c>
      <c r="BK288" s="18" t="s">
        <v>1435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1178</v>
      </c>
      <c r="W289" s="149" t="s">
        <v>1130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1436</v>
      </c>
      <c r="BK289" s="18" t="s">
        <v>1436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1179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1180</v>
      </c>
      <c r="W290" s="149" t="s">
        <v>1133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1437</v>
      </c>
      <c r="BK290" s="18" t="s">
        <v>1438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1413</v>
      </c>
      <c r="W291" s="149" t="s">
        <v>1130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1439</v>
      </c>
      <c r="BK291" s="18" t="s">
        <v>1439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1224</v>
      </c>
      <c r="W293" s="149" t="s">
        <v>1340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1440</v>
      </c>
      <c r="BK293" s="18" t="s">
        <v>1441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1095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1065</v>
      </c>
      <c r="W294" s="149" t="s">
        <v>1052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1442</v>
      </c>
      <c r="BK294" s="18" t="s">
        <v>1443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1088</v>
      </c>
      <c r="W295" s="149" t="s">
        <v>1089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1444</v>
      </c>
      <c r="BK295" s="18" t="s">
        <v>1444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1224</v>
      </c>
      <c r="W296" s="149" t="s">
        <v>1059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1084</v>
      </c>
      <c r="BK296" s="18" t="s">
        <v>1445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1224</v>
      </c>
      <c r="W297" s="149" t="s">
        <v>1059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1084</v>
      </c>
      <c r="BK297" s="18" t="s">
        <v>1445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1224</v>
      </c>
      <c r="W298" s="149" t="s">
        <v>1383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1446</v>
      </c>
      <c r="BK298" s="18" t="s">
        <v>1447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1104</v>
      </c>
      <c r="W300" s="149" t="s">
        <v>1059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1448</v>
      </c>
      <c r="BK300" s="18" t="s">
        <v>1448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1104</v>
      </c>
      <c r="W301" s="149" t="s">
        <v>1059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1448</v>
      </c>
      <c r="BK301" s="18" t="s">
        <v>1448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1449</v>
      </c>
      <c r="I302" s="105" t="s">
        <v>1423</v>
      </c>
      <c r="J302" s="104">
        <v>53</v>
      </c>
      <c r="K302" s="104">
        <v>123</v>
      </c>
      <c r="L302" s="104"/>
      <c r="M302" s="126" t="s">
        <v>1450</v>
      </c>
      <c r="N302" s="126" t="s">
        <v>1451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1350</v>
      </c>
      <c r="W302" s="149" t="s">
        <v>1351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1365</v>
      </c>
      <c r="AL302" s="31" t="s">
        <v>335</v>
      </c>
      <c r="AM302" s="104" t="s">
        <v>1450</v>
      </c>
      <c r="AN302" s="104" t="s">
        <v>1451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1452</v>
      </c>
      <c r="BK302" s="18" t="s">
        <v>1453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1153</v>
      </c>
      <c r="I303" s="105" t="s">
        <v>1153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1108</v>
      </c>
      <c r="W303" s="149" t="s">
        <v>1109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1454</v>
      </c>
      <c r="BK303" s="18" t="s">
        <v>1455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1108</v>
      </c>
      <c r="W304" s="149" t="s">
        <v>1195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1456</v>
      </c>
      <c r="BK304" s="18" t="s">
        <v>1457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1108</v>
      </c>
      <c r="W305" s="149" t="s">
        <v>1195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1458</v>
      </c>
      <c r="BK305" s="18" t="s">
        <v>1459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1199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1117</v>
      </c>
      <c r="W306" s="149" t="s">
        <v>1460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1461</v>
      </c>
      <c r="BK306" s="18" t="s">
        <v>1462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1276</v>
      </c>
      <c r="W308" s="149" t="s">
        <v>1463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1464</v>
      </c>
      <c r="BK308" s="18" t="s">
        <v>1465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1058</v>
      </c>
      <c r="W309" s="149" t="s">
        <v>1059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1466</v>
      </c>
      <c r="BK309" s="18" t="s">
        <v>1466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3" t="s">
        <v>1467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1468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1469</v>
      </c>
      <c r="N310" s="126" t="s">
        <v>1470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1373</v>
      </c>
      <c r="W310" s="149" t="s">
        <v>1109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1471</v>
      </c>
      <c r="BK310" s="18" t="s">
        <v>1472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1329</v>
      </c>
      <c r="I311" s="105" t="s">
        <v>1329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1068</v>
      </c>
      <c r="W311" s="149" t="s">
        <v>1097</v>
      </c>
      <c r="X311" s="103" t="s">
        <v>416</v>
      </c>
      <c r="Y311" s="128" t="s">
        <v>420</v>
      </c>
      <c r="Z311" s="103"/>
      <c r="AA311" s="104" t="s">
        <v>1331</v>
      </c>
      <c r="AB311" s="102" t="s">
        <v>423</v>
      </c>
      <c r="AC311" s="150" t="s">
        <v>419</v>
      </c>
      <c r="AD311" s="106">
        <v>0.41666666666666669</v>
      </c>
      <c r="AE311" s="104" t="s">
        <v>1332</v>
      </c>
      <c r="AF311" s="104" t="s">
        <v>1333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1473</v>
      </c>
      <c r="BK311" s="18" t="s">
        <v>1474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1108</v>
      </c>
      <c r="W313" s="149" t="s">
        <v>1336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1475</v>
      </c>
      <c r="BK313" s="18" t="s">
        <v>1476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1108</v>
      </c>
      <c r="W314" s="149" t="s">
        <v>1052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1477</v>
      </c>
      <c r="BK314" s="18" t="s">
        <v>1478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1108</v>
      </c>
      <c r="W315" s="149" t="s">
        <v>1133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1479</v>
      </c>
      <c r="BK315" s="18" t="s">
        <v>1479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1108</v>
      </c>
      <c r="W316" s="149" t="s">
        <v>1336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1480</v>
      </c>
      <c r="BK316" s="18" t="s">
        <v>1480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1108</v>
      </c>
      <c r="W317" s="149" t="s">
        <v>1336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1480</v>
      </c>
      <c r="BK317" s="18" t="s">
        <v>1480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1224</v>
      </c>
      <c r="W319" s="149" t="s">
        <v>1382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1481</v>
      </c>
      <c r="BK319" s="18" t="s">
        <v>1482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1088</v>
      </c>
      <c r="W320" s="149" t="s">
        <v>1089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1483</v>
      </c>
      <c r="BK320" s="18" t="s">
        <v>1484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1065</v>
      </c>
      <c r="W321" s="149" t="s">
        <v>1052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1485</v>
      </c>
      <c r="BK321" s="18" t="s">
        <v>1485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1485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1224</v>
      </c>
      <c r="W322" s="149" t="s">
        <v>1340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1486</v>
      </c>
      <c r="BK322" s="18" t="s">
        <v>1487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1389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1104</v>
      </c>
      <c r="W324" s="149" t="s">
        <v>1390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1488</v>
      </c>
      <c r="BK324" s="18" t="s">
        <v>1481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1481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1104</v>
      </c>
      <c r="W325" s="149" t="s">
        <v>1391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1392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1481</v>
      </c>
      <c r="BK325" s="18" t="s">
        <v>1481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1481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1104</v>
      </c>
      <c r="W326" s="149" t="s">
        <v>1393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1489</v>
      </c>
      <c r="BK326" s="18" t="s">
        <v>1489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1104</v>
      </c>
      <c r="W327" s="149" t="s">
        <v>1059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1490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1491</v>
      </c>
      <c r="BK327" s="18" t="s">
        <v>1492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1104</v>
      </c>
      <c r="W328" s="149" t="s">
        <v>1059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1481</v>
      </c>
      <c r="BK328" s="18" t="s">
        <v>1481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1481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1104</v>
      </c>
      <c r="W329" s="149" t="s">
        <v>1059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1490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1493</v>
      </c>
      <c r="BK329" s="18" t="s">
        <v>1494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1146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1147</v>
      </c>
      <c r="W331" s="149" t="s">
        <v>1394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1481</v>
      </c>
      <c r="BK331" s="18" t="s">
        <v>1481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1481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1395</v>
      </c>
      <c r="I332" s="105" t="s">
        <v>1395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1146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1147</v>
      </c>
      <c r="W332" s="149" t="s">
        <v>1495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1496</v>
      </c>
      <c r="BK332" s="18" t="s">
        <v>1497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1497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1395</v>
      </c>
      <c r="I333" s="105" t="s">
        <v>1395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1146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1147</v>
      </c>
      <c r="W333" s="149" t="s">
        <v>1498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1481</v>
      </c>
      <c r="BK333" s="18" t="s">
        <v>1481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1481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1147</v>
      </c>
      <c r="W334" s="149" t="s">
        <v>1059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1481</v>
      </c>
      <c r="BK334" s="18" t="s">
        <v>1481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1481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1147</v>
      </c>
      <c r="W335" s="149" t="s">
        <v>1059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1481</v>
      </c>
      <c r="BK335" s="18" t="s">
        <v>1481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1481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1147</v>
      </c>
      <c r="W336" s="149" t="s">
        <v>1059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1481</v>
      </c>
      <c r="BK336" s="18" t="s">
        <v>1481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1481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1153</v>
      </c>
      <c r="I338" s="105" t="s">
        <v>1153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1108</v>
      </c>
      <c r="W338" s="149" t="s">
        <v>1109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1499</v>
      </c>
      <c r="BK338" s="18" t="s">
        <v>1500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1108</v>
      </c>
      <c r="W339" s="149" t="s">
        <v>1501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1481</v>
      </c>
      <c r="BK339" s="18" t="s">
        <v>1481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1481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1108</v>
      </c>
      <c r="W340" s="149" t="s">
        <v>1501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1481</v>
      </c>
      <c r="BK340" s="18" t="s">
        <v>1481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1481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1108</v>
      </c>
      <c r="W341" s="149" t="s">
        <v>1501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1481</v>
      </c>
      <c r="BK341" s="18" t="s">
        <v>1481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1481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1158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1147</v>
      </c>
      <c r="W343" s="149" t="s">
        <v>1502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1481</v>
      </c>
      <c r="BK343" s="18" t="s">
        <v>1481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1481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1117</v>
      </c>
      <c r="W344" s="149" t="s">
        <v>1059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1503</v>
      </c>
      <c r="BK344" s="18" t="s">
        <v>1504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1108</v>
      </c>
      <c r="W345" s="149" t="s">
        <v>1505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1084</v>
      </c>
      <c r="BK345" s="18" t="s">
        <v>1506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1506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1224</v>
      </c>
      <c r="W346" s="149" t="s">
        <v>1059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1507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1224</v>
      </c>
      <c r="W347" s="149" t="s">
        <v>1059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1507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1063</v>
      </c>
      <c r="W349" s="149" t="s">
        <v>1059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1508</v>
      </c>
      <c r="BK349" s="17" t="s">
        <v>1508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1058</v>
      </c>
      <c r="W350" s="149" t="s">
        <v>1059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1509</v>
      </c>
      <c r="BK350" s="17" t="s">
        <v>1509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1108</v>
      </c>
      <c r="W352" s="149" t="s">
        <v>1336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1510</v>
      </c>
      <c r="BK352" s="17" t="s">
        <v>1510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1108</v>
      </c>
      <c r="W353" s="149" t="s">
        <v>1052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1511</v>
      </c>
      <c r="BK353" s="17" t="s">
        <v>1512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1108</v>
      </c>
      <c r="W354" s="149" t="s">
        <v>1336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1510</v>
      </c>
      <c r="BK354" s="17" t="s">
        <v>1510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1108</v>
      </c>
      <c r="W355" s="149" t="s">
        <v>1336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1510</v>
      </c>
      <c r="BK355" s="17" t="s">
        <v>1510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1088</v>
      </c>
      <c r="W357" s="149" t="s">
        <v>1089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1513</v>
      </c>
      <c r="BK357" s="17" t="s">
        <v>1513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1224</v>
      </c>
      <c r="W358" s="149" t="s">
        <v>1514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1515</v>
      </c>
      <c r="BK358" s="17" t="s">
        <v>1515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1224</v>
      </c>
      <c r="W359" s="149" t="s">
        <v>1340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1516</v>
      </c>
      <c r="BK359" s="18" t="s">
        <v>1517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1065</v>
      </c>
      <c r="W360" s="149" t="s">
        <v>1052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1518</v>
      </c>
      <c r="BK360" s="18" t="s">
        <v>1519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1224</v>
      </c>
      <c r="W361" s="149" t="s">
        <v>1059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1520</v>
      </c>
      <c r="BK361" s="17" t="s">
        <v>1520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1224</v>
      </c>
      <c r="W362" s="149" t="s">
        <v>1059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1520</v>
      </c>
      <c r="BK362" s="17" t="s">
        <v>1520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1521</v>
      </c>
      <c r="W364" s="149" t="s">
        <v>1059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1522</v>
      </c>
      <c r="BK364" s="17" t="s">
        <v>1523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1521</v>
      </c>
      <c r="W365" s="149" t="s">
        <v>1059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1522</v>
      </c>
      <c r="BK365" s="17" t="s">
        <v>1523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1108</v>
      </c>
      <c r="W366" s="149" t="s">
        <v>1130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1524</v>
      </c>
      <c r="BK366" s="17" t="s">
        <v>1524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1108</v>
      </c>
      <c r="W367" s="149" t="s">
        <v>1109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1525</v>
      </c>
      <c r="BK367" s="17" t="s">
        <v>1525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1117</v>
      </c>
      <c r="W368" s="149" t="s">
        <v>1059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1526</v>
      </c>
      <c r="BK368" s="17" t="s">
        <v>1526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1108</v>
      </c>
      <c r="W370" s="149" t="s">
        <v>1052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1527</v>
      </c>
      <c r="BK370" s="18" t="s">
        <v>1527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1088</v>
      </c>
      <c r="W371" s="149" t="s">
        <v>1089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1528</v>
      </c>
      <c r="BK371" s="17" t="s">
        <v>1529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1276</v>
      </c>
      <c r="W373" s="149" t="s">
        <v>1463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1530</v>
      </c>
      <c r="BK373" s="18" t="s">
        <v>1530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1530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1531</v>
      </c>
      <c r="N374" s="126" t="s">
        <v>1532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1058</v>
      </c>
      <c r="W374" s="149" t="s">
        <v>1059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1533</v>
      </c>
      <c r="BK374" s="18" t="s">
        <v>1534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1534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1329</v>
      </c>
      <c r="I375" s="105" t="s">
        <v>1329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1068</v>
      </c>
      <c r="W375" s="149" t="s">
        <v>1097</v>
      </c>
      <c r="X375" s="103" t="s">
        <v>425</v>
      </c>
      <c r="Y375" s="128"/>
      <c r="Z375" s="103"/>
      <c r="AA375" s="104" t="s">
        <v>1331</v>
      </c>
      <c r="AB375" s="102" t="s">
        <v>423</v>
      </c>
      <c r="AC375" s="150" t="s">
        <v>419</v>
      </c>
      <c r="AD375" s="106">
        <v>0.41666666666666669</v>
      </c>
      <c r="AE375" s="104" t="s">
        <v>1332</v>
      </c>
      <c r="AF375" s="104" t="s">
        <v>1333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1535</v>
      </c>
      <c r="BK375" s="18" t="s">
        <v>1536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1108</v>
      </c>
      <c r="W377" s="149" t="s">
        <v>1336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1537</v>
      </c>
      <c r="BK377" s="18" t="s">
        <v>1537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1537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1108</v>
      </c>
      <c r="W378" s="149" t="s">
        <v>1052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1538</v>
      </c>
      <c r="BK378" s="18" t="s">
        <v>1539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1539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1108</v>
      </c>
      <c r="W379" s="149" t="s">
        <v>1540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1541</v>
      </c>
      <c r="BK379" s="18" t="s">
        <v>1542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1108</v>
      </c>
      <c r="W380" s="149" t="s">
        <v>1336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1084</v>
      </c>
      <c r="BK380" s="18" t="s">
        <v>1543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1543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1108</v>
      </c>
      <c r="W381" s="149" t="s">
        <v>1336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1084</v>
      </c>
      <c r="BK381" s="18" t="s">
        <v>1543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1543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1521</v>
      </c>
      <c r="W382" s="149" t="s">
        <v>1049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1544</v>
      </c>
      <c r="BK382" s="18" t="s">
        <v>1544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1544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1224</v>
      </c>
      <c r="W384" s="149" t="s">
        <v>1545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1546</v>
      </c>
      <c r="BK384" s="18" t="s">
        <v>1546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1546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1088</v>
      </c>
      <c r="W385" s="149" t="s">
        <v>1089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1547</v>
      </c>
      <c r="BK385" s="18" t="s">
        <v>1548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1065</v>
      </c>
      <c r="W386" s="149" t="s">
        <v>1052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1549</v>
      </c>
      <c r="AL386" s="31" t="str">
        <f>BS_CONTROLE[[#This Row],[Local - Encerramento]]</f>
        <v>102ZKW2</v>
      </c>
      <c r="AM386" s="104" t="s">
        <v>1550</v>
      </c>
      <c r="AN386" s="104" t="s">
        <v>1551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1552</v>
      </c>
      <c r="BK386" s="18" t="s">
        <v>1553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1553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1224</v>
      </c>
      <c r="W387" s="149" t="s">
        <v>1059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1554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1555</v>
      </c>
      <c r="BK387" s="18" t="s">
        <v>1556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1224</v>
      </c>
      <c r="W388" s="149" t="s">
        <v>1059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1554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1555</v>
      </c>
      <c r="BK388" s="18" t="s">
        <v>1556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1224</v>
      </c>
      <c r="W389" s="149" t="s">
        <v>1340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1557</v>
      </c>
      <c r="BK389" s="18" t="s">
        <v>1558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1521</v>
      </c>
      <c r="W390" s="149" t="s">
        <v>1059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1559</v>
      </c>
      <c r="BK390" s="18" t="s">
        <v>1559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1521</v>
      </c>
      <c r="W391" s="149" t="s">
        <v>1059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1559</v>
      </c>
      <c r="BK391" s="18" t="s">
        <v>1559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1108</v>
      </c>
      <c r="W392" s="149" t="s">
        <v>1130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1560</v>
      </c>
      <c r="BK392" s="18" t="s">
        <v>1561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1561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1154</v>
      </c>
      <c r="I393" s="105" t="s">
        <v>1423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1358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1350</v>
      </c>
      <c r="W393" s="149" t="s">
        <v>1386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1562</v>
      </c>
      <c r="BK393" s="18" t="s">
        <v>1562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1108</v>
      </c>
      <c r="W394" s="149" t="s">
        <v>1109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1563</v>
      </c>
      <c r="BK394" s="18" t="s">
        <v>1564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1153</v>
      </c>
      <c r="I395" s="105" t="s">
        <v>1153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1108</v>
      </c>
      <c r="W395" s="149" t="s">
        <v>1109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1565</v>
      </c>
      <c r="BK395" s="18" t="s">
        <v>1565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1117</v>
      </c>
      <c r="W396" s="149" t="s">
        <v>1059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1566</v>
      </c>
      <c r="BK396" s="180" t="s">
        <v>1566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1567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1108</v>
      </c>
      <c r="W397" s="149" t="s">
        <v>1505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1568</v>
      </c>
      <c r="BK397" s="18" t="s">
        <v>1569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1569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1276</v>
      </c>
      <c r="W400" s="149" t="s">
        <v>1463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1570</v>
      </c>
      <c r="BK400" s="18" t="s">
        <v>1571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1572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1531</v>
      </c>
      <c r="N401" s="126" t="s">
        <v>1532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1058</v>
      </c>
      <c r="W401" s="149" t="s">
        <v>1059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1573</v>
      </c>
      <c r="BK401" s="18" t="s">
        <v>1573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1329</v>
      </c>
      <c r="I402" s="105" t="s">
        <v>1329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1574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1068</v>
      </c>
      <c r="W402" s="149" t="s">
        <v>1097</v>
      </c>
      <c r="X402" s="103" t="s">
        <v>416</v>
      </c>
      <c r="Y402" s="128" t="s">
        <v>415</v>
      </c>
      <c r="Z402" s="103"/>
      <c r="AA402" s="104" t="s">
        <v>1575</v>
      </c>
      <c r="AB402" s="102" t="s">
        <v>423</v>
      </c>
      <c r="AC402" s="150" t="s">
        <v>419</v>
      </c>
      <c r="AD402" s="106">
        <v>0.41666666666666669</v>
      </c>
      <c r="AE402" s="104" t="s">
        <v>1332</v>
      </c>
      <c r="AF402" s="104" t="s">
        <v>1333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1576</v>
      </c>
      <c r="BK402" s="18" t="s">
        <v>1576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1576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1180</v>
      </c>
      <c r="W404" s="149" t="s">
        <v>1336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1577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1578</v>
      </c>
      <c r="BK404" s="18" t="s">
        <v>1579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1180</v>
      </c>
      <c r="W405" s="149" t="s">
        <v>1580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1581</v>
      </c>
      <c r="BK405" s="18" t="s">
        <v>1581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1108</v>
      </c>
      <c r="W406" s="149" t="s">
        <v>1052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1582</v>
      </c>
      <c r="BK406" s="18" t="s">
        <v>1582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1582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1108</v>
      </c>
      <c r="W407" s="149" t="s">
        <v>1336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1583</v>
      </c>
      <c r="BK407" s="18" t="s">
        <v>1584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1584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1108</v>
      </c>
      <c r="W408" s="149" t="s">
        <v>1336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1583</v>
      </c>
      <c r="BK408" s="18" t="s">
        <v>1584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1584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1224</v>
      </c>
      <c r="W411" s="149" t="s">
        <v>1585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1586</v>
      </c>
      <c r="BK411" s="18" t="s">
        <v>1586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1586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1065</v>
      </c>
      <c r="W412" s="149" t="s">
        <v>1052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1550</v>
      </c>
      <c r="AN412" s="104" t="s">
        <v>1551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1587</v>
      </c>
      <c r="BK412" s="18" t="s">
        <v>1588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1588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1088</v>
      </c>
      <c r="W413" s="149" t="s">
        <v>1089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1589</v>
      </c>
      <c r="BK413" s="18" t="s">
        <v>1589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1589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1300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1590</v>
      </c>
      <c r="W417" s="149" t="s">
        <v>1591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1592</v>
      </c>
      <c r="BK417" s="18" t="s">
        <v>1593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1143</v>
      </c>
      <c r="I418" s="105" t="s">
        <v>1143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1590</v>
      </c>
      <c r="W418" s="149" t="s">
        <v>1594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1595</v>
      </c>
      <c r="BK418" s="18" t="s">
        <v>1593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1590</v>
      </c>
      <c r="W419" s="149" t="s">
        <v>1059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1592</v>
      </c>
      <c r="BK419" s="18" t="s">
        <v>1596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1596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1590</v>
      </c>
      <c r="W420" s="149" t="s">
        <v>1059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1592</v>
      </c>
      <c r="BK420" s="18" t="s">
        <v>1596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1596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1146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1147</v>
      </c>
      <c r="W423" s="149" t="s">
        <v>1394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1597</v>
      </c>
      <c r="BK423" s="18" t="s">
        <v>1598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1395</v>
      </c>
      <c r="I424" s="105" t="s">
        <v>1395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1146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1147</v>
      </c>
      <c r="W424" s="149" t="s">
        <v>1495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1599</v>
      </c>
      <c r="BK424" s="18" t="s">
        <v>1600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1395</v>
      </c>
      <c r="I425" s="105" t="s">
        <v>1395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1146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1147</v>
      </c>
      <c r="W425" s="149" t="s">
        <v>1498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1601</v>
      </c>
      <c r="BK425" s="18" t="s">
        <v>1602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1602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1158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1147</v>
      </c>
      <c r="W427" s="149" t="s">
        <v>1159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1603</v>
      </c>
      <c r="BK427" s="18" t="s">
        <v>1603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1604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1111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1147</v>
      </c>
      <c r="W428" s="149" t="s">
        <v>1160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1605</v>
      </c>
      <c r="BK428" s="18" t="s">
        <v>1605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1605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1606</v>
      </c>
      <c r="J429" s="104">
        <v>92</v>
      </c>
      <c r="K429" s="104">
        <v>108</v>
      </c>
      <c r="L429" s="104" t="s">
        <v>593</v>
      </c>
      <c r="M429" s="126" t="s">
        <v>1607</v>
      </c>
      <c r="N429" s="126" t="s">
        <v>1608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1350</v>
      </c>
      <c r="W429" s="149" t="s">
        <v>1386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1609</v>
      </c>
      <c r="BK429" s="18" t="s">
        <v>1610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1108</v>
      </c>
      <c r="W430" s="149" t="s">
        <v>1505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1611</v>
      </c>
      <c r="BK430" s="18" t="s">
        <v>1611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1108</v>
      </c>
      <c r="W431" s="149" t="s">
        <v>1195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1612</v>
      </c>
      <c r="BK431" s="18" t="s">
        <v>1613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1117</v>
      </c>
      <c r="W432" s="149" t="s">
        <v>1059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1614</v>
      </c>
      <c r="BK432" s="18" t="s">
        <v>1614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1615</v>
      </c>
      <c r="J434" s="104">
        <v>70</v>
      </c>
      <c r="K434" s="104">
        <v>134</v>
      </c>
      <c r="L434" s="104" t="s">
        <v>593</v>
      </c>
      <c r="M434" s="126" t="s">
        <v>1616</v>
      </c>
      <c r="N434" s="126" t="s">
        <v>1617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1618</v>
      </c>
      <c r="W434" s="149" t="s">
        <v>1109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1619</v>
      </c>
      <c r="BK434" s="17" t="s">
        <v>1620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1276</v>
      </c>
      <c r="W435" s="149" t="s">
        <v>1463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1621</v>
      </c>
      <c r="BK435" s="17" t="s">
        <v>1621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1531</v>
      </c>
      <c r="N436" s="126" t="s">
        <v>1532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1058</v>
      </c>
      <c r="W436" s="149" t="s">
        <v>1059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1622</v>
      </c>
      <c r="BK436" s="17" t="s">
        <v>1622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1329</v>
      </c>
      <c r="I437" s="105" t="s">
        <v>1329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1574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1068</v>
      </c>
      <c r="W437" s="149" t="s">
        <v>1097</v>
      </c>
      <c r="X437" s="103" t="s">
        <v>421</v>
      </c>
      <c r="Y437" s="128" t="s">
        <v>424</v>
      </c>
      <c r="Z437" s="103"/>
      <c r="AA437" s="104" t="s">
        <v>1623</v>
      </c>
      <c r="AB437" s="102" t="s">
        <v>423</v>
      </c>
      <c r="AC437" s="150" t="s">
        <v>419</v>
      </c>
      <c r="AD437" s="106">
        <v>0.41666666666666669</v>
      </c>
      <c r="AE437" s="104" t="s">
        <v>1332</v>
      </c>
      <c r="AF437" s="104" t="s">
        <v>1333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1624</v>
      </c>
      <c r="BK437" s="17" t="s">
        <v>1624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1180</v>
      </c>
      <c r="W439" s="149" t="s">
        <v>1336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1625</v>
      </c>
      <c r="BK439" s="17" t="s">
        <v>1299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1299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1108</v>
      </c>
      <c r="W440" s="149" t="s">
        <v>1052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1626</v>
      </c>
      <c r="BK440" s="17" t="s">
        <v>1626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1180</v>
      </c>
      <c r="W441" s="149" t="s">
        <v>1580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1627</v>
      </c>
      <c r="BK441" s="17" t="s">
        <v>1627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1108</v>
      </c>
      <c r="W442" s="149" t="s">
        <v>1336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1625</v>
      </c>
      <c r="BK442" s="17" t="s">
        <v>1299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1108</v>
      </c>
      <c r="W443" s="149" t="s">
        <v>1336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1625</v>
      </c>
      <c r="BK443" s="17" t="s">
        <v>1299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1180</v>
      </c>
      <c r="W444" s="149" t="s">
        <v>1113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1625</v>
      </c>
      <c r="BK444" s="17" t="s">
        <v>1299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1224</v>
      </c>
      <c r="W446" s="149" t="s">
        <v>1340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1628</v>
      </c>
      <c r="BK446" s="17" t="s">
        <v>1628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1224</v>
      </c>
      <c r="W447" s="149" t="s">
        <v>1629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1630</v>
      </c>
      <c r="BK447" s="17" t="s">
        <v>1630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1065</v>
      </c>
      <c r="W448" s="149" t="s">
        <v>1052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1631</v>
      </c>
      <c r="BK448" s="17" t="s">
        <v>1631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1088</v>
      </c>
      <c r="W449" s="149" t="s">
        <v>1089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1632</v>
      </c>
      <c r="BK449" s="17" t="s">
        <v>1632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1224</v>
      </c>
      <c r="W450" s="149" t="s">
        <v>1059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1633</v>
      </c>
      <c r="BK450" s="17" t="s">
        <v>1634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1224</v>
      </c>
      <c r="W451" s="149" t="s">
        <v>1059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1633</v>
      </c>
      <c r="BK451" s="17" t="s">
        <v>1634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1590</v>
      </c>
      <c r="W453" s="149" t="s">
        <v>1059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1635</v>
      </c>
      <c r="BK453" s="17" t="s">
        <v>1635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1590</v>
      </c>
      <c r="W454" s="149" t="s">
        <v>1059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1635</v>
      </c>
      <c r="BK454" s="17" t="s">
        <v>1635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1590</v>
      </c>
      <c r="W455" s="149" t="s">
        <v>1059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1635</v>
      </c>
      <c r="BK455" s="17" t="s">
        <v>1635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1358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1147</v>
      </c>
      <c r="W456" s="149" t="s">
        <v>1049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1636</v>
      </c>
      <c r="BK456" s="17" t="s">
        <v>1624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1108</v>
      </c>
      <c r="W457" s="149" t="s">
        <v>1059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1637</v>
      </c>
      <c r="BK457" s="17" t="s">
        <v>1637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1108</v>
      </c>
      <c r="W458" s="149" t="s">
        <v>1638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1639</v>
      </c>
      <c r="BK458" s="17" t="s">
        <v>1639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1641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1642</v>
      </c>
      <c r="N459" s="126" t="s">
        <v>1643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1350</v>
      </c>
      <c r="W459" s="149" t="s">
        <v>1386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1644</v>
      </c>
      <c r="BK459" s="17" t="s">
        <v>1644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1111</v>
      </c>
      <c r="I460" s="105" t="s">
        <v>1111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1108</v>
      </c>
      <c r="W460" s="149" t="s">
        <v>1319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1645</v>
      </c>
      <c r="BK460" s="17" t="s">
        <v>1645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1108</v>
      </c>
      <c r="W461" s="149" t="s">
        <v>1195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1646</v>
      </c>
      <c r="BK461" s="17" t="s">
        <v>1646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1117</v>
      </c>
      <c r="W462" s="149" t="s">
        <v>1059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1647</v>
      </c>
      <c r="BK462" s="17" t="s">
        <v>1647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1615</v>
      </c>
      <c r="J465" s="104">
        <v>70</v>
      </c>
      <c r="K465" s="104">
        <v>134</v>
      </c>
      <c r="L465" s="104" t="s">
        <v>593</v>
      </c>
      <c r="M465" s="126" t="s">
        <v>1616</v>
      </c>
      <c r="N465" s="126" t="s">
        <v>1617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1618</v>
      </c>
      <c r="W465" s="149" t="s">
        <v>1109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1276</v>
      </c>
      <c r="W466" s="149" t="s">
        <v>1463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1531</v>
      </c>
      <c r="N467" s="126" t="s">
        <v>1532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1058</v>
      </c>
      <c r="W467" s="149" t="s">
        <v>1059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1648</v>
      </c>
      <c r="BK467" s="17" t="s">
        <v>1648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1329</v>
      </c>
      <c r="I468" s="105" t="s">
        <v>1329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1574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1068</v>
      </c>
      <c r="W468" s="149" t="s">
        <v>1097</v>
      </c>
      <c r="X468" s="103" t="s">
        <v>421</v>
      </c>
      <c r="Y468" s="128" t="s">
        <v>424</v>
      </c>
      <c r="Z468" s="103"/>
      <c r="AA468" s="104" t="s">
        <v>1649</v>
      </c>
      <c r="AB468" s="102" t="s">
        <v>423</v>
      </c>
      <c r="AC468" s="150"/>
      <c r="AD468" s="106">
        <v>0.41666666666666669</v>
      </c>
      <c r="AE468" s="104" t="s">
        <v>1332</v>
      </c>
      <c r="AF468" s="104" t="s">
        <v>1333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1650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1108</v>
      </c>
      <c r="W471" s="149" t="s">
        <v>1651</v>
      </c>
      <c r="X471" s="103" t="s">
        <v>421</v>
      </c>
      <c r="Y471" s="128" t="s">
        <v>424</v>
      </c>
      <c r="Z471" s="103"/>
      <c r="AA471" s="104" t="s">
        <v>1652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1653</v>
      </c>
      <c r="BK471" s="17" t="s">
        <v>1654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1216</v>
      </c>
      <c r="W472" s="149" t="s">
        <v>1655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1656</v>
      </c>
      <c r="BK472" s="17" t="s">
        <v>1656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1108</v>
      </c>
      <c r="W473" s="149" t="s">
        <v>1657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1658</v>
      </c>
      <c r="BK473" s="17" t="s">
        <v>1658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1065</v>
      </c>
      <c r="W477" s="149" t="s">
        <v>1657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1659</v>
      </c>
      <c r="BK477" s="17" t="s">
        <v>1659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1660</v>
      </c>
      <c r="W478" s="149" t="s">
        <v>1059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1661</v>
      </c>
      <c r="BK478" s="17" t="s">
        <v>1661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3" t="s">
        <v>894</v>
      </c>
      <c r="E479" s="155" t="s">
        <v>1662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1098</v>
      </c>
      <c r="W479" s="149" t="s">
        <v>1059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1661</v>
      </c>
      <c r="BK479" s="17" t="s">
        <v>1661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1663</v>
      </c>
      <c r="W480" s="149" t="s">
        <v>1089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1664</v>
      </c>
      <c r="BK480" s="17" t="s">
        <v>1661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1665</v>
      </c>
      <c r="W481" s="149" t="s">
        <v>1666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1661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1096</v>
      </c>
      <c r="W482" s="149" t="s">
        <v>1667</v>
      </c>
      <c r="X482" s="103" t="s">
        <v>421</v>
      </c>
      <c r="Y482" s="128" t="s">
        <v>424</v>
      </c>
      <c r="Z482" s="103"/>
      <c r="AA482" s="104" t="s">
        <v>1668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1669</v>
      </c>
      <c r="BK482" s="17" t="s">
        <v>1669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1671</v>
      </c>
      <c r="N485" s="126" t="s">
        <v>1672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1216</v>
      </c>
      <c r="W485" s="149" t="s">
        <v>1673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1674</v>
      </c>
      <c r="BK485" s="17" t="s">
        <v>1674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1676</v>
      </c>
      <c r="W487" s="149" t="s">
        <v>1059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1677</v>
      </c>
      <c r="BK487" s="17" t="s">
        <v>1677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1679</v>
      </c>
      <c r="W488" s="149" t="s">
        <v>1059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1677</v>
      </c>
      <c r="BK488" s="17" t="s">
        <v>1677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1680</v>
      </c>
      <c r="W489" s="149" t="s">
        <v>1059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1677</v>
      </c>
      <c r="BK489" s="17" t="s">
        <v>1677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1358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1147</v>
      </c>
      <c r="W491" s="149" t="s">
        <v>1681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1682</v>
      </c>
      <c r="BK491" s="17" t="s">
        <v>1682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1108</v>
      </c>
      <c r="W493" s="149" t="s">
        <v>1683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1684</v>
      </c>
      <c r="BK493" s="17" t="s">
        <v>1684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1685</v>
      </c>
      <c r="W494" s="149" t="s">
        <v>1686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1625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1687</v>
      </c>
      <c r="W495" s="149" t="s">
        <v>1686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1625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1688</v>
      </c>
      <c r="W496" s="149" t="s">
        <v>1059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1689</v>
      </c>
      <c r="BK496" s="17" t="s">
        <v>1689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1690</v>
      </c>
      <c r="W498" s="149" t="s">
        <v>1195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1691</v>
      </c>
      <c r="BK498" s="17" t="s">
        <v>1691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1692</v>
      </c>
      <c r="W499" s="149" t="s">
        <v>1059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1693</v>
      </c>
      <c r="BK499" s="17" t="s">
        <v>1693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1531</v>
      </c>
      <c r="N501" s="126" t="s">
        <v>1532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1058</v>
      </c>
      <c r="W501" s="149" t="s">
        <v>1059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1329</v>
      </c>
      <c r="I502" s="105" t="s">
        <v>1694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1695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1696</v>
      </c>
      <c r="W502" s="149" t="s">
        <v>1697</v>
      </c>
      <c r="X502" s="103" t="s">
        <v>416</v>
      </c>
      <c r="Y502" s="128"/>
      <c r="Z502" s="103"/>
      <c r="AA502" s="104" t="s">
        <v>1698</v>
      </c>
      <c r="AB502" s="102" t="s">
        <v>412</v>
      </c>
      <c r="AC502" s="150"/>
      <c r="AD502" s="106">
        <v>0.29166666666666669</v>
      </c>
      <c r="AE502" s="104" t="s">
        <v>1332</v>
      </c>
      <c r="AF502" s="104" t="s">
        <v>1333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1108</v>
      </c>
      <c r="W504" s="149" t="s">
        <v>1699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1178</v>
      </c>
      <c r="W505" s="149" t="s">
        <v>1074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1108</v>
      </c>
      <c r="W506" s="149" t="s">
        <v>1657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1413</v>
      </c>
      <c r="W508" s="149" t="s">
        <v>1074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1413</v>
      </c>
      <c r="W509" s="149" t="s">
        <v>1195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/>
      <c r="L514" s="104"/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5"/>
      <c r="P514" s="105"/>
      <c r="Q514" s="104"/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4" t="s">
        <v>1096</v>
      </c>
      <c r="W514" s="149" t="s">
        <v>1700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-</v>
      </c>
      <c r="AN514" s="104" t="str">
        <f>IF(BS_CONTROLE[[#This Row],[SB]]=0, "-", BS_CONTROLE[[#This Row],[SB]])</f>
        <v>-</v>
      </c>
      <c r="AO514" s="104">
        <f>IF(BS_CONTROLE[[#This Row],[SUB]]=0, "-", BS_CONTROLE[[#This Row],[SUB]])</f>
        <v>55</v>
      </c>
      <c r="AP514" s="104">
        <f>BS_CONTROLE[[#This Row],[KM - Inicio]]</f>
        <v>0</v>
      </c>
      <c r="AQ514" s="104">
        <f>BS_CONTROLE[[#This Row],[KM - Inicio]]</f>
        <v>0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5" t="str">
        <f t="shared" si="53"/>
        <v/>
      </c>
    </row>
    <row r="515" spans="1:72" hidden="1">
      <c r="A515" s="47" t="str">
        <f t="shared" si="49"/>
        <v>46073</v>
      </c>
      <c r="B515" s="101">
        <v>46073</v>
      </c>
      <c r="C5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3"/>
      <c r="E515" s="155">
        <v>509</v>
      </c>
      <c r="F515" s="125"/>
      <c r="G515" s="140" t="str">
        <f>IF(D515="","*",VLOOKUP(F515,BS_ATIVIDADE[],3,FALSE))</f>
        <v>*</v>
      </c>
      <c r="H515" s="105"/>
      <c r="I515" s="105"/>
      <c r="J515" s="104"/>
      <c r="K515" s="104"/>
      <c r="L515" s="104"/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5"/>
      <c r="P515" s="105"/>
      <c r="Q515" s="104"/>
      <c r="R515" s="10" t="str">
        <f>IFERROR(_xlfn.XLOOKUP(F515, BS_ATIVIDADE[ATIVIDADE],BS_ATIVIDADE[UNIDADE] ), "*")</f>
        <v>*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4" t="str">
        <f>IF(BS_CONTROLE[[#This Row],[Entre - Estações]]=0, "-", BS_CONTROLE[[#This Row],[Entre - Estações]])</f>
        <v>-</v>
      </c>
      <c r="AN515" s="104" t="str">
        <f>IF(BS_CONTROLE[[#This Row],[SB]]=0, "-", BS_CONTROLE[[#This Row],[SB]])</f>
        <v>-</v>
      </c>
      <c r="AO515" s="104" t="str">
        <f>IF(BS_CONTROLE[[#This Row],[SUB]]=0, "-", BS_CONTROLE[[#This Row],[SUB]])</f>
        <v>-</v>
      </c>
      <c r="AP515" s="104">
        <f>BS_CONTROLE[[#This Row],[KM - Inicio]]</f>
        <v>0</v>
      </c>
      <c r="AQ515" s="104">
        <f>BS_CONTROLE[[#This Row],[KM - Inicio]]</f>
        <v>0</v>
      </c>
      <c r="AR515" s="107"/>
      <c r="AS515" s="107"/>
      <c r="AT515" s="107"/>
      <c r="AU515" s="135"/>
      <c r="AV515" s="135"/>
      <c r="AW515" s="14"/>
      <c r="AX515" s="14"/>
      <c r="AY515" s="160" t="str">
        <f t="shared" si="48"/>
        <v>*</v>
      </c>
      <c r="AZ515" s="151"/>
      <c r="BA515" s="10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5" t="str">
        <f t="shared" si="53"/>
        <v/>
      </c>
    </row>
    <row r="516" spans="1:72" hidden="1">
      <c r="A516" s="47" t="str">
        <f t="shared" si="49"/>
        <v>46073</v>
      </c>
      <c r="B516" s="101">
        <v>46073</v>
      </c>
      <c r="C5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3"/>
      <c r="E516" s="155">
        <v>510</v>
      </c>
      <c r="F516" s="125"/>
      <c r="G516" s="140" t="str">
        <f>IF(D516="","*",VLOOKUP(F516,BS_ATIVIDADE[],3,FALSE))</f>
        <v>*</v>
      </c>
      <c r="H516" s="105"/>
      <c r="I516" s="105"/>
      <c r="J516" s="104"/>
      <c r="K516" s="104"/>
      <c r="L516" s="104"/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5"/>
      <c r="P516" s="105"/>
      <c r="Q516" s="104"/>
      <c r="R516" s="10" t="str">
        <f>IFERROR(_xlfn.XLOOKUP(F516, BS_ATIVIDADE[ATIVIDADE],BS_ATIVIDADE[UNIDADE] ), "*")</f>
        <v>*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4" t="str">
        <f>IF(BS_CONTROLE[[#This Row],[Entre - Estações]]=0, "-", BS_CONTROLE[[#This Row],[Entre - Estações]])</f>
        <v>-</v>
      </c>
      <c r="AN516" s="104" t="str">
        <f>IF(BS_CONTROLE[[#This Row],[SB]]=0, "-", BS_CONTROLE[[#This Row],[SB]])</f>
        <v>-</v>
      </c>
      <c r="AO516" s="104" t="str">
        <f>IF(BS_CONTROLE[[#This Row],[SUB]]=0, "-", BS_CONTROLE[[#This Row],[SUB]])</f>
        <v>-</v>
      </c>
      <c r="AP516" s="104">
        <f>BS_CONTROLE[[#This Row],[KM - Inicio]]</f>
        <v>0</v>
      </c>
      <c r="AQ516" s="104">
        <f>BS_CONTROLE[[#This Row],[KM - Inicio]]</f>
        <v>0</v>
      </c>
      <c r="AR516" s="107"/>
      <c r="AS516" s="107"/>
      <c r="AT516" s="107"/>
      <c r="AU516" s="135"/>
      <c r="AV516" s="135"/>
      <c r="AW516" s="14"/>
      <c r="AX516" s="14"/>
      <c r="AY516" s="160" t="str">
        <f t="shared" si="48"/>
        <v>*</v>
      </c>
      <c r="AZ516" s="151"/>
      <c r="BA516" s="10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5" t="str">
        <f t="shared" si="53"/>
        <v/>
      </c>
    </row>
    <row r="517" spans="1:72" hidden="1">
      <c r="A517" s="47" t="str">
        <f t="shared" si="49"/>
        <v>46073</v>
      </c>
      <c r="B517" s="101">
        <v>46073</v>
      </c>
      <c r="C5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3"/>
      <c r="E517" s="155">
        <v>511</v>
      </c>
      <c r="F517" s="125"/>
      <c r="G517" s="140" t="str">
        <f>IF(D517="","*",VLOOKUP(F517,BS_ATIVIDADE[],3,FALSE))</f>
        <v>*</v>
      </c>
      <c r="H517" s="105"/>
      <c r="I517" s="105"/>
      <c r="J517" s="104"/>
      <c r="K517" s="104"/>
      <c r="L517" s="104"/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5"/>
      <c r="P517" s="105"/>
      <c r="Q517" s="104"/>
      <c r="R517" s="10" t="str">
        <f>IFERROR(_xlfn.XLOOKUP(F517, BS_ATIVIDADE[ATIVIDADE],BS_ATIVIDADE[UNIDADE] ), "*")</f>
        <v>*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4" t="str">
        <f>IF(BS_CONTROLE[[#This Row],[Entre - Estações]]=0, "-", BS_CONTROLE[[#This Row],[Entre - Estações]])</f>
        <v>-</v>
      </c>
      <c r="AN517" s="104" t="str">
        <f>IF(BS_CONTROLE[[#This Row],[SB]]=0, "-", BS_CONTROLE[[#This Row],[SB]])</f>
        <v>-</v>
      </c>
      <c r="AO517" s="104" t="str">
        <f>IF(BS_CONTROLE[[#This Row],[SUB]]=0, "-", BS_CONTROLE[[#This Row],[SUB]])</f>
        <v>-</v>
      </c>
      <c r="AP517" s="104">
        <f>BS_CONTROLE[[#This Row],[KM - Inicio]]</f>
        <v>0</v>
      </c>
      <c r="AQ517" s="104">
        <f>BS_CONTROLE[[#This Row],[KM - Inicio]]</f>
        <v>0</v>
      </c>
      <c r="AR517" s="107"/>
      <c r="AS517" s="107"/>
      <c r="AT517" s="107"/>
      <c r="AU517" s="135"/>
      <c r="AV517" s="135"/>
      <c r="AW517" s="14"/>
      <c r="AX517" s="14"/>
      <c r="AY517" s="160" t="str">
        <f t="shared" si="48"/>
        <v>*</v>
      </c>
      <c r="AZ517" s="151"/>
      <c r="BA517" s="10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1300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1104</v>
      </c>
      <c r="W521" s="149" t="s">
        <v>1701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1104</v>
      </c>
      <c r="W522" s="149" t="s">
        <v>1580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1680</v>
      </c>
      <c r="W523" s="149" t="s">
        <v>1059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1679</v>
      </c>
      <c r="W524" s="149" t="s">
        <v>1059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1676</v>
      </c>
      <c r="W525" s="149" t="s">
        <v>1059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/>
      <c r="I527" s="105"/>
      <c r="J527" s="104"/>
      <c r="K527" s="104"/>
      <c r="L527" s="104"/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5"/>
      <c r="P527" s="105"/>
      <c r="Q527" s="104"/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4"/>
      <c r="W527" s="149"/>
      <c r="X527" s="103"/>
      <c r="Y527" s="128"/>
      <c r="Z527" s="103"/>
      <c r="AA527" s="104"/>
      <c r="AB527" s="102"/>
      <c r="AC527" s="150"/>
      <c r="AD527" s="106"/>
      <c r="AE527" s="104"/>
      <c r="AF527" s="104"/>
      <c r="AG527" s="104"/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>
        <f>BS_CONTROLE[[#This Row],[Local - Partida]]</f>
        <v>0</v>
      </c>
      <c r="AL527" s="31">
        <f>BS_CONTROLE[[#This Row],[Local - Encerramento]]</f>
        <v>0</v>
      </c>
      <c r="AM527" s="104" t="str">
        <f>IF(BS_CONTROLE[[#This Row],[Entre - Estações]]=0, "-", BS_CONTROLE[[#This Row],[Entre - Estações]])</f>
        <v>-</v>
      </c>
      <c r="AN527" s="104" t="str">
        <f>IF(BS_CONTROLE[[#This Row],[SB]]=0, "-", BS_CONTROLE[[#This Row],[SB]])</f>
        <v>-</v>
      </c>
      <c r="AO527" s="104" t="str">
        <f>IF(BS_CONTROLE[[#This Row],[SUB]]=0, "-", BS_CONTROLE[[#This Row],[SUB]])</f>
        <v>-</v>
      </c>
      <c r="AP527" s="104">
        <f>BS_CONTROLE[[#This Row],[KM - Inicio]]</f>
        <v>0</v>
      </c>
      <c r="AQ527" s="104">
        <f>BS_CONTROLE[[#This Row],[KM - Inicio]]</f>
        <v>0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e">
        <f t="shared" si="56"/>
        <v>#DIV/0!</v>
      </c>
      <c r="BR527" s="19" t="e">
        <f t="shared" si="57"/>
        <v>#DIV/0!</v>
      </c>
      <c r="BS527" s="19" t="e">
        <f t="shared" si="58"/>
        <v>#DIV/0!</v>
      </c>
      <c r="BT527" s="185" t="str">
        <f t="shared" si="59"/>
        <v/>
      </c>
    </row>
    <row r="528" spans="1:72" hidden="1">
      <c r="A528" s="47" t="str">
        <f t="shared" si="55"/>
        <v>46073</v>
      </c>
      <c r="B528" s="101">
        <v>46073</v>
      </c>
      <c r="C5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3"/>
      <c r="E528" s="155">
        <v>522</v>
      </c>
      <c r="F528" s="125"/>
      <c r="G528" s="140" t="str">
        <f>IF(D528="","*",VLOOKUP(F528,BS_ATIVIDADE[],3,FALSE))</f>
        <v>*</v>
      </c>
      <c r="H528" s="105"/>
      <c r="I528" s="105"/>
      <c r="J528" s="104"/>
      <c r="K528" s="104"/>
      <c r="L528" s="104"/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5"/>
      <c r="P528" s="105"/>
      <c r="Q528" s="104"/>
      <c r="R528" s="10" t="str">
        <f>IFERROR(_xlfn.XLOOKUP(F528, BS_ATIVIDADE[ATIVIDADE],BS_ATIVIDADE[UNIDADE] ), "*")</f>
        <v>*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4"/>
      <c r="W528" s="149"/>
      <c r="X528" s="103"/>
      <c r="Y528" s="128"/>
      <c r="Z528" s="103"/>
      <c r="AA528" s="104"/>
      <c r="AB528" s="102"/>
      <c r="AC528" s="150"/>
      <c r="AD528" s="106"/>
      <c r="AE528" s="104"/>
      <c r="AF528" s="104"/>
      <c r="AG528" s="104"/>
      <c r="AH528" s="15"/>
      <c r="AI528" s="125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4" t="str">
        <f>IF(BS_CONTROLE[[#This Row],[Entre - Estações]]=0, "-", BS_CONTROLE[[#This Row],[Entre - Estações]])</f>
        <v>-</v>
      </c>
      <c r="AN528" s="104" t="str">
        <f>IF(BS_CONTROLE[[#This Row],[SB]]=0, "-", BS_CONTROLE[[#This Row],[SB]])</f>
        <v>-</v>
      </c>
      <c r="AO528" s="104" t="str">
        <f>IF(BS_CONTROLE[[#This Row],[SUB]]=0, "-", BS_CONTROLE[[#This Row],[SUB]])</f>
        <v>-</v>
      </c>
      <c r="AP528" s="104">
        <f>BS_CONTROLE[[#This Row],[KM - Inicio]]</f>
        <v>0</v>
      </c>
      <c r="AQ528" s="104">
        <f>BS_CONTROLE[[#This Row],[KM - Inicio]]</f>
        <v>0</v>
      </c>
      <c r="AR528" s="107"/>
      <c r="AS528" s="107"/>
      <c r="AT528" s="107"/>
      <c r="AU528" s="135"/>
      <c r="AV528" s="135"/>
      <c r="AW528" s="14"/>
      <c r="AX528" s="14"/>
      <c r="AY528" s="160" t="str">
        <f t="shared" si="54"/>
        <v>*</v>
      </c>
      <c r="AZ528" s="151"/>
      <c r="BA528" s="10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5" t="str">
        <f t="shared" si="59"/>
        <v/>
      </c>
    </row>
    <row r="529" spans="1:72" hidden="1">
      <c r="A529" s="47" t="str">
        <f t="shared" si="55"/>
        <v>46073</v>
      </c>
      <c r="B529" s="101">
        <v>46073</v>
      </c>
      <c r="C5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3"/>
      <c r="E529" s="155">
        <v>523</v>
      </c>
      <c r="F529" s="125"/>
      <c r="G529" s="140" t="str">
        <f>IF(D529="","*",VLOOKUP(F529,BS_ATIVIDADE[],3,FALSE))</f>
        <v>*</v>
      </c>
      <c r="H529" s="105"/>
      <c r="I529" s="105"/>
      <c r="J529" s="104"/>
      <c r="K529" s="104"/>
      <c r="L529" s="104"/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5"/>
      <c r="P529" s="105"/>
      <c r="Q529" s="104"/>
      <c r="R529" s="10" t="str">
        <f>IFERROR(_xlfn.XLOOKUP(F529, BS_ATIVIDADE[ATIVIDADE],BS_ATIVIDADE[UNIDADE] ), "*")</f>
        <v>*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4"/>
      <c r="W529" s="149"/>
      <c r="X529" s="103"/>
      <c r="Y529" s="128"/>
      <c r="Z529" s="103"/>
      <c r="AA529" s="104"/>
      <c r="AB529" s="102"/>
      <c r="AC529" s="150"/>
      <c r="AD529" s="106"/>
      <c r="AE529" s="104"/>
      <c r="AF529" s="104"/>
      <c r="AG529" s="104"/>
      <c r="AH529" s="15"/>
      <c r="AI529" s="125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4" t="str">
        <f>IF(BS_CONTROLE[[#This Row],[Entre - Estações]]=0, "-", BS_CONTROLE[[#This Row],[Entre - Estações]])</f>
        <v>-</v>
      </c>
      <c r="AN529" s="104" t="str">
        <f>IF(BS_CONTROLE[[#This Row],[SB]]=0, "-", BS_CONTROLE[[#This Row],[SB]])</f>
        <v>-</v>
      </c>
      <c r="AO529" s="104" t="str">
        <f>IF(BS_CONTROLE[[#This Row],[SUB]]=0, "-", BS_CONTROLE[[#This Row],[SUB]])</f>
        <v>-</v>
      </c>
      <c r="AP529" s="104">
        <f>BS_CONTROLE[[#This Row],[KM - Inicio]]</f>
        <v>0</v>
      </c>
      <c r="AQ529" s="104">
        <f>BS_CONTROLE[[#This Row],[KM - Inicio]]</f>
        <v>0</v>
      </c>
      <c r="AR529" s="107"/>
      <c r="AS529" s="107"/>
      <c r="AT529" s="107"/>
      <c r="AU529" s="135"/>
      <c r="AV529" s="135"/>
      <c r="AW529" s="14"/>
      <c r="AX529" s="14"/>
      <c r="AY529" s="160" t="str">
        <f t="shared" si="54"/>
        <v>*</v>
      </c>
      <c r="AZ529" s="151"/>
      <c r="BA529" s="10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5" t="str">
        <f t="shared" si="59"/>
        <v/>
      </c>
    </row>
    <row r="530" spans="1:72" hidden="1">
      <c r="A530" s="47" t="str">
        <f t="shared" si="55"/>
        <v>46073</v>
      </c>
      <c r="B530" s="101">
        <v>46073</v>
      </c>
      <c r="C5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3"/>
      <c r="E530" s="155">
        <v>524</v>
      </c>
      <c r="F530" s="125"/>
      <c r="G530" s="140" t="str">
        <f>IF(D530="","*",VLOOKUP(F530,BS_ATIVIDADE[],3,FALSE))</f>
        <v>*</v>
      </c>
      <c r="H530" s="105"/>
      <c r="I530" s="105"/>
      <c r="J530" s="104"/>
      <c r="K530" s="104"/>
      <c r="L530" s="104"/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5"/>
      <c r="P530" s="105"/>
      <c r="Q530" s="104"/>
      <c r="R530" s="10" t="str">
        <f>IFERROR(_xlfn.XLOOKUP(F530, BS_ATIVIDADE[ATIVIDADE],BS_ATIVIDADE[UNIDADE] ), "*")</f>
        <v>*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4"/>
      <c r="W530" s="149"/>
      <c r="X530" s="103"/>
      <c r="Y530" s="128"/>
      <c r="Z530" s="103"/>
      <c r="AA530" s="104"/>
      <c r="AB530" s="102"/>
      <c r="AC530" s="150"/>
      <c r="AD530" s="106"/>
      <c r="AE530" s="104"/>
      <c r="AF530" s="104"/>
      <c r="AG530" s="104"/>
      <c r="AH530" s="15"/>
      <c r="AI530" s="125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4" t="str">
        <f>IF(BS_CONTROLE[[#This Row],[Entre - Estações]]=0, "-", BS_CONTROLE[[#This Row],[Entre - Estações]])</f>
        <v>-</v>
      </c>
      <c r="AN530" s="104" t="str">
        <f>IF(BS_CONTROLE[[#This Row],[SB]]=0, "-", BS_CONTROLE[[#This Row],[SB]])</f>
        <v>-</v>
      </c>
      <c r="AO530" s="104" t="str">
        <f>IF(BS_CONTROLE[[#This Row],[SUB]]=0, "-", BS_CONTROLE[[#This Row],[SUB]])</f>
        <v>-</v>
      </c>
      <c r="AP530" s="104">
        <f>BS_CONTROLE[[#This Row],[KM - Inicio]]</f>
        <v>0</v>
      </c>
      <c r="AQ530" s="104">
        <f>BS_CONTROLE[[#This Row],[KM - Inicio]]</f>
        <v>0</v>
      </c>
      <c r="AR530" s="107"/>
      <c r="AS530" s="107"/>
      <c r="AT530" s="107"/>
      <c r="AU530" s="135"/>
      <c r="AV530" s="135"/>
      <c r="AW530" s="14"/>
      <c r="AX530" s="14"/>
      <c r="AY530" s="160" t="str">
        <f t="shared" si="54"/>
        <v>*</v>
      </c>
      <c r="AZ530" s="151"/>
      <c r="BA530" s="10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5" t="str">
        <f t="shared" si="59"/>
        <v/>
      </c>
    </row>
    <row r="531" spans="1:72" hidden="1">
      <c r="A531" s="47" t="str">
        <f t="shared" si="55"/>
        <v>46073</v>
      </c>
      <c r="B531" s="101">
        <v>46073</v>
      </c>
      <c r="C5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3"/>
      <c r="E532" s="155">
        <v>526</v>
      </c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46073</v>
      </c>
      <c r="B533" s="101">
        <v>46073</v>
      </c>
      <c r="C5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3"/>
      <c r="E533" s="155">
        <v>527</v>
      </c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/>
      <c r="AB533" s="102"/>
      <c r="AC533" s="150"/>
      <c r="AD533" s="106"/>
      <c r="AE533" s="104"/>
      <c r="AF533" s="104"/>
      <c r="AG533" s="104"/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46073</v>
      </c>
      <c r="B534" s="101">
        <v>46073</v>
      </c>
      <c r="C5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3"/>
      <c r="E534" s="155">
        <v>528</v>
      </c>
      <c r="F534" s="125"/>
      <c r="G534" s="140" t="str">
        <f>IF(D534="","*",VLOOKUP(F534,BS_ATIVIDADE[],3,FALSE))</f>
        <v>*</v>
      </c>
      <c r="H534" s="105"/>
      <c r="I534" s="105"/>
      <c r="J534" s="104"/>
      <c r="K534" s="104"/>
      <c r="L534" s="104"/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5"/>
      <c r="P534" s="105"/>
      <c r="Q534" s="104"/>
      <c r="R534" s="10" t="str">
        <f>IFERROR(_xlfn.XLOOKUP(F534, BS_ATIVIDADE[ATIVIDADE],BS_ATIVIDADE[UNIDADE] ), "*")</f>
        <v>*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4"/>
      <c r="W534" s="149"/>
      <c r="X534" s="103"/>
      <c r="Y534" s="128"/>
      <c r="Z534" s="103"/>
      <c r="AA534" s="104"/>
      <c r="AB534" s="102"/>
      <c r="AC534" s="150"/>
      <c r="AD534" s="106"/>
      <c r="AE534" s="104"/>
      <c r="AF534" s="104"/>
      <c r="AG534" s="104"/>
      <c r="AH534" s="15"/>
      <c r="AI534" s="125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4" t="str">
        <f>IF(BS_CONTROLE[[#This Row],[Entre - Estações]]=0, "-", BS_CONTROLE[[#This Row],[Entre - Estações]])</f>
        <v>-</v>
      </c>
      <c r="AN534" s="104" t="str">
        <f>IF(BS_CONTROLE[[#This Row],[SB]]=0, "-", BS_CONTROLE[[#This Row],[SB]])</f>
        <v>-</v>
      </c>
      <c r="AO534" s="104" t="str">
        <f>IF(BS_CONTROLE[[#This Row],[SUB]]=0, "-", BS_CONTROLE[[#This Row],[SUB]])</f>
        <v>-</v>
      </c>
      <c r="AP534" s="104">
        <f>BS_CONTROLE[[#This Row],[KM - Inicio]]</f>
        <v>0</v>
      </c>
      <c r="AQ534" s="104">
        <f>BS_CONTROLE[[#This Row],[KM - Inicio]]</f>
        <v>0</v>
      </c>
      <c r="AR534" s="107"/>
      <c r="AS534" s="107"/>
      <c r="AT534" s="107"/>
      <c r="AU534" s="135"/>
      <c r="AV534" s="135"/>
      <c r="AW534" s="14"/>
      <c r="AX534" s="14"/>
      <c r="AY534" s="160" t="str">
        <f t="shared" si="54"/>
        <v>*</v>
      </c>
      <c r="AZ534" s="151"/>
      <c r="BA534" s="10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5" t="str">
        <f t="shared" si="59"/>
        <v/>
      </c>
    </row>
    <row r="535" spans="1:72" hidden="1">
      <c r="A535" s="47" t="str">
        <f t="shared" si="55"/>
        <v/>
      </c>
      <c r="B535" s="101"/>
      <c r="C5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3"/>
      <c r="E535" s="155">
        <v>529</v>
      </c>
      <c r="F535" s="125"/>
      <c r="G535" s="140" t="str">
        <f>IF(D535="","*",VLOOKUP(F535,BS_ATIVIDADE[],3,FALSE))</f>
        <v>*</v>
      </c>
      <c r="H535" s="105"/>
      <c r="I535" s="105"/>
      <c r="J535" s="104"/>
      <c r="K535" s="104"/>
      <c r="L535" s="104"/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5"/>
      <c r="P535" s="105"/>
      <c r="Q535" s="104"/>
      <c r="R535" s="10" t="str">
        <f>IFERROR(_xlfn.XLOOKUP(F535, BS_ATIVIDADE[ATIVIDADE],BS_ATIVIDADE[UNIDADE] ), "*")</f>
        <v>*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4"/>
      <c r="W535" s="149"/>
      <c r="X535" s="103"/>
      <c r="Y535" s="128"/>
      <c r="Z535" s="103"/>
      <c r="AA535" s="104"/>
      <c r="AB535" s="102"/>
      <c r="AC535" s="150"/>
      <c r="AD535" s="106"/>
      <c r="AE535" s="104"/>
      <c r="AF535" s="104"/>
      <c r="AG535" s="104"/>
      <c r="AH535" s="15"/>
      <c r="AI535" s="125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4" t="str">
        <f>IF(BS_CONTROLE[[#This Row],[Entre - Estações]]=0, "-", BS_CONTROLE[[#This Row],[Entre - Estações]])</f>
        <v>-</v>
      </c>
      <c r="AN535" s="104" t="str">
        <f>IF(BS_CONTROLE[[#This Row],[SB]]=0, "-", BS_CONTROLE[[#This Row],[SB]])</f>
        <v>-</v>
      </c>
      <c r="AO535" s="104" t="str">
        <f>IF(BS_CONTROLE[[#This Row],[SUB]]=0, "-", BS_CONTROLE[[#This Row],[SUB]])</f>
        <v>-</v>
      </c>
      <c r="AP535" s="104">
        <f>BS_CONTROLE[[#This Row],[KM - Inicio]]</f>
        <v>0</v>
      </c>
      <c r="AQ535" s="104">
        <f>BS_CONTROLE[[#This Row],[KM - Inicio]]</f>
        <v>0</v>
      </c>
      <c r="AR535" s="107"/>
      <c r="AS535" s="107"/>
      <c r="AT535" s="107"/>
      <c r="AU535" s="135"/>
      <c r="AV535" s="135"/>
      <c r="AW535" s="14"/>
      <c r="AX535" s="14"/>
      <c r="AY535" s="160" t="str">
        <f t="shared" si="54"/>
        <v>*</v>
      </c>
      <c r="AZ535" s="151"/>
      <c r="BA535" s="10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5" t="str">
        <f t="shared" si="59"/>
        <v/>
      </c>
    </row>
    <row r="536" spans="1:72" hidden="1">
      <c r="A536" s="47" t="str">
        <f t="shared" si="55"/>
        <v/>
      </c>
      <c r="B536" s="101"/>
      <c r="C5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3"/>
      <c r="E536" s="155">
        <v>530</v>
      </c>
      <c r="F536" s="125"/>
      <c r="G536" s="140" t="str">
        <f>IF(D536="","*",VLOOKUP(F536,BS_ATIVIDADE[],3,FALSE))</f>
        <v>*</v>
      </c>
      <c r="H536" s="105"/>
      <c r="I536" s="105"/>
      <c r="J536" s="104"/>
      <c r="K536" s="104"/>
      <c r="L536" s="104"/>
      <c r="M536" s="126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5"/>
      <c r="P536" s="105"/>
      <c r="Q536" s="104"/>
      <c r="R536" s="10" t="str">
        <f>IFERROR(_xlfn.XLOOKUP(F536, BS_ATIVIDADE[ATIVIDADE],BS_ATIVIDADE[UNIDADE] ), "*")</f>
        <v>*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4"/>
      <c r="W536" s="149"/>
      <c r="X536" s="103"/>
      <c r="Y536" s="128"/>
      <c r="Z536" s="103"/>
      <c r="AA536" s="104"/>
      <c r="AB536" s="102"/>
      <c r="AC536" s="150"/>
      <c r="AD536" s="106"/>
      <c r="AE536" s="104"/>
      <c r="AF536" s="104"/>
      <c r="AG536" s="104"/>
      <c r="AH536" s="15"/>
      <c r="AI536" s="125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4" t="str">
        <f>IF(BS_CONTROLE[[#This Row],[Entre - Estações]]=0, "-", BS_CONTROLE[[#This Row],[Entre - Estações]])</f>
        <v>-</v>
      </c>
      <c r="AN536" s="104" t="str">
        <f>IF(BS_CONTROLE[[#This Row],[SB]]=0, "-", BS_CONTROLE[[#This Row],[SB]])</f>
        <v>-</v>
      </c>
      <c r="AO536" s="104" t="str">
        <f>IF(BS_CONTROLE[[#This Row],[SUB]]=0, "-", BS_CONTROLE[[#This Row],[SUB]])</f>
        <v>-</v>
      </c>
      <c r="AP536" s="104">
        <f>BS_CONTROLE[[#This Row],[KM - Inicio]]</f>
        <v>0</v>
      </c>
      <c r="AQ536" s="104">
        <f>BS_CONTROLE[[#This Row],[KM - Inicio]]</f>
        <v>0</v>
      </c>
      <c r="AR536" s="107"/>
      <c r="AS536" s="107"/>
      <c r="AT536" s="107"/>
      <c r="AU536" s="135"/>
      <c r="AV536" s="135"/>
      <c r="AW536" s="14"/>
      <c r="AX536" s="14"/>
      <c r="AY536" s="160" t="str">
        <f t="shared" si="54"/>
        <v>*</v>
      </c>
      <c r="AZ536" s="151"/>
      <c r="BA536" s="10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5" t="str">
        <f t="shared" si="59"/>
        <v/>
      </c>
    </row>
    <row r="537" spans="1:72" hidden="1">
      <c r="A537" s="47" t="str">
        <f t="shared" si="55"/>
        <v/>
      </c>
      <c r="B537" s="101"/>
      <c r="C5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3"/>
      <c r="E537" s="155">
        <v>531</v>
      </c>
      <c r="F537" s="125"/>
      <c r="G537" s="140" t="str">
        <f>IF(D537="","*",VLOOKUP(F537,BS_ATIVIDADE[],3,FALSE))</f>
        <v>*</v>
      </c>
      <c r="H537" s="105"/>
      <c r="I537" s="105"/>
      <c r="J537" s="104"/>
      <c r="K537" s="104"/>
      <c r="L537" s="104"/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5"/>
      <c r="P537" s="105"/>
      <c r="Q537" s="104"/>
      <c r="R537" s="10" t="str">
        <f>IFERROR(_xlfn.XLOOKUP(F537, BS_ATIVIDADE[ATIVIDADE],BS_ATIVIDADE[UNIDADE] ), "*")</f>
        <v>*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4"/>
      <c r="W537" s="149"/>
      <c r="X537" s="103"/>
      <c r="Y537" s="128"/>
      <c r="Z537" s="103"/>
      <c r="AA537" s="104"/>
      <c r="AB537" s="102"/>
      <c r="AC537" s="150"/>
      <c r="AD537" s="106"/>
      <c r="AE537" s="104"/>
      <c r="AF537" s="104"/>
      <c r="AG537" s="104"/>
      <c r="AH537" s="15"/>
      <c r="AI537" s="125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4" t="str">
        <f>IF(BS_CONTROLE[[#This Row],[Entre - Estações]]=0, "-", BS_CONTROLE[[#This Row],[Entre - Estações]])</f>
        <v>-</v>
      </c>
      <c r="AN537" s="104" t="str">
        <f>IF(BS_CONTROLE[[#This Row],[SB]]=0, "-", BS_CONTROLE[[#This Row],[SB]])</f>
        <v>-</v>
      </c>
      <c r="AO537" s="104" t="str">
        <f>IF(BS_CONTROLE[[#This Row],[SUB]]=0, "-", BS_CONTROLE[[#This Row],[SUB]])</f>
        <v>-</v>
      </c>
      <c r="AP537" s="104">
        <f>BS_CONTROLE[[#This Row],[KM - Inicio]]</f>
        <v>0</v>
      </c>
      <c r="AQ537" s="104">
        <f>BS_CONTROLE[[#This Row],[KM - Inicio]]</f>
        <v>0</v>
      </c>
      <c r="AR537" s="107"/>
      <c r="AS537" s="107"/>
      <c r="AT537" s="107"/>
      <c r="AU537" s="135"/>
      <c r="AV537" s="135"/>
      <c r="AW537" s="14"/>
      <c r="AX537" s="14"/>
      <c r="AY537" s="160" t="str">
        <f t="shared" si="54"/>
        <v>*</v>
      </c>
      <c r="AZ537" s="151"/>
      <c r="BA537" s="10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5" t="str">
        <f t="shared" si="59"/>
        <v/>
      </c>
    </row>
    <row r="538" spans="1:72" hidden="1">
      <c r="A538" s="47" t="str">
        <f t="shared" si="55"/>
        <v/>
      </c>
      <c r="B538" s="101"/>
      <c r="C5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3"/>
      <c r="E538" s="155">
        <v>532</v>
      </c>
      <c r="F538" s="125"/>
      <c r="G538" s="140" t="str">
        <f>IF(D538="","*",VLOOKUP(F538,BS_ATIVIDADE[],3,FALSE))</f>
        <v>*</v>
      </c>
      <c r="H538" s="105"/>
      <c r="I538" s="105"/>
      <c r="J538" s="104"/>
      <c r="K538" s="104"/>
      <c r="L538" s="104"/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5"/>
      <c r="P538" s="105"/>
      <c r="Q538" s="104"/>
      <c r="R538" s="10" t="str">
        <f>IFERROR(_xlfn.XLOOKUP(F538, BS_ATIVIDADE[ATIVIDADE],BS_ATIVIDADE[UNIDADE] ), "*")</f>
        <v>*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4"/>
      <c r="W538" s="149"/>
      <c r="X538" s="103"/>
      <c r="Y538" s="128"/>
      <c r="Z538" s="103"/>
      <c r="AA538" s="104"/>
      <c r="AB538" s="102"/>
      <c r="AC538" s="150"/>
      <c r="AD538" s="106"/>
      <c r="AE538" s="104"/>
      <c r="AF538" s="104"/>
      <c r="AG538" s="104"/>
      <c r="AH538" s="15"/>
      <c r="AI538" s="125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4" t="str">
        <f>IF(BS_CONTROLE[[#This Row],[Entre - Estações]]=0, "-", BS_CONTROLE[[#This Row],[Entre - Estações]])</f>
        <v>-</v>
      </c>
      <c r="AN538" s="104" t="str">
        <f>IF(BS_CONTROLE[[#This Row],[SB]]=0, "-", BS_CONTROLE[[#This Row],[SB]])</f>
        <v>-</v>
      </c>
      <c r="AO538" s="104" t="str">
        <f>IF(BS_CONTROLE[[#This Row],[SUB]]=0, "-", BS_CONTROLE[[#This Row],[SUB]])</f>
        <v>-</v>
      </c>
      <c r="AP538" s="104">
        <f>BS_CONTROLE[[#This Row],[KM - Inicio]]</f>
        <v>0</v>
      </c>
      <c r="AQ538" s="104">
        <f>BS_CONTROLE[[#This Row],[KM - Inicio]]</f>
        <v>0</v>
      </c>
      <c r="AR538" s="107"/>
      <c r="AS538" s="107"/>
      <c r="AT538" s="107"/>
      <c r="AU538" s="135"/>
      <c r="AV538" s="135"/>
      <c r="AW538" s="14"/>
      <c r="AX538" s="14"/>
      <c r="AY538" s="160" t="str">
        <f t="shared" si="54"/>
        <v>*</v>
      </c>
      <c r="AZ538" s="151"/>
      <c r="BA538" s="10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5" t="str">
        <f t="shared" si="59"/>
        <v/>
      </c>
    </row>
    <row r="539" spans="1:72" hidden="1">
      <c r="A539" s="47" t="str">
        <f t="shared" si="55"/>
        <v/>
      </c>
      <c r="B539" s="101"/>
      <c r="C5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3"/>
      <c r="E539" s="155">
        <v>533</v>
      </c>
      <c r="F539" s="125"/>
      <c r="G539" s="140" t="str">
        <f>IF(D539="","*",VLOOKUP(F539,BS_ATIVIDADE[],3,FALSE))</f>
        <v>*</v>
      </c>
      <c r="H539" s="105"/>
      <c r="I539" s="105"/>
      <c r="J539" s="104"/>
      <c r="K539" s="104"/>
      <c r="L539" s="104"/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5"/>
      <c r="P539" s="105"/>
      <c r="Q539" s="104"/>
      <c r="R539" s="10" t="str">
        <f>IFERROR(_xlfn.XLOOKUP(F539, BS_ATIVIDADE[ATIVIDADE],BS_ATIVIDADE[UNIDADE] ), "*")</f>
        <v>*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4"/>
      <c r="W539" s="149"/>
      <c r="X539" s="103"/>
      <c r="Y539" s="128"/>
      <c r="Z539" s="103"/>
      <c r="AA539" s="104"/>
      <c r="AB539" s="102"/>
      <c r="AC539" s="150"/>
      <c r="AD539" s="106"/>
      <c r="AE539" s="104"/>
      <c r="AF539" s="104"/>
      <c r="AG539" s="104"/>
      <c r="AH539" s="15"/>
      <c r="AI539" s="125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4" t="str">
        <f>IF(BS_CONTROLE[[#This Row],[Entre - Estações]]=0, "-", BS_CONTROLE[[#This Row],[Entre - Estações]])</f>
        <v>-</v>
      </c>
      <c r="AN539" s="104" t="str">
        <f>IF(BS_CONTROLE[[#This Row],[SB]]=0, "-", BS_CONTROLE[[#This Row],[SB]])</f>
        <v>-</v>
      </c>
      <c r="AO539" s="104" t="str">
        <f>IF(BS_CONTROLE[[#This Row],[SUB]]=0, "-", BS_CONTROLE[[#This Row],[SUB]])</f>
        <v>-</v>
      </c>
      <c r="AP539" s="104">
        <f>BS_CONTROLE[[#This Row],[KM - Inicio]]</f>
        <v>0</v>
      </c>
      <c r="AQ539" s="104">
        <f>BS_CONTROLE[[#This Row],[KM - Inicio]]</f>
        <v>0</v>
      </c>
      <c r="AR539" s="107"/>
      <c r="AS539" s="107"/>
      <c r="AT539" s="107"/>
      <c r="AU539" s="135"/>
      <c r="AV539" s="135"/>
      <c r="AW539" s="14"/>
      <c r="AX539" s="14"/>
      <c r="AY539" s="160" t="str">
        <f t="shared" si="54"/>
        <v>*</v>
      </c>
      <c r="AZ539" s="151"/>
      <c r="BA539" s="10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1702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1703</v>
      </c>
      <c r="C4" s="156" t="s">
        <v>1704</v>
      </c>
      <c r="D4" s="156" t="s">
        <v>1705</v>
      </c>
      <c r="E4" s="156" t="s">
        <v>1706</v>
      </c>
      <c r="F4" s="156" t="s">
        <v>4</v>
      </c>
      <c r="G4" s="156" t="s">
        <v>1707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1708</v>
      </c>
      <c r="C6" s="157">
        <v>407867</v>
      </c>
      <c r="D6" s="157" t="s">
        <v>1709</v>
      </c>
      <c r="E6" s="157" t="s">
        <v>826</v>
      </c>
      <c r="F6" s="157" t="s">
        <v>1710</v>
      </c>
      <c r="G6" s="158"/>
    </row>
    <row r="7" spans="2:7">
      <c r="B7" s="177" t="s">
        <v>1711</v>
      </c>
      <c r="C7" s="177">
        <v>293644</v>
      </c>
      <c r="D7" s="177" t="s">
        <v>1712</v>
      </c>
      <c r="E7" s="177" t="s">
        <v>826</v>
      </c>
      <c r="F7" s="177" t="s">
        <v>1710</v>
      </c>
      <c r="G7" s="178" t="s">
        <v>1713</v>
      </c>
    </row>
    <row r="8" spans="2:7">
      <c r="B8" s="157" t="s">
        <v>1714</v>
      </c>
      <c r="C8" s="157">
        <v>256790</v>
      </c>
      <c r="D8" s="157" t="s">
        <v>1715</v>
      </c>
      <c r="E8" s="157" t="s">
        <v>827</v>
      </c>
      <c r="F8" s="157" t="s">
        <v>1716</v>
      </c>
      <c r="G8" s="158">
        <v>46357</v>
      </c>
    </row>
    <row r="9" spans="2:7" ht="29.25">
      <c r="B9" s="157" t="s">
        <v>1717</v>
      </c>
      <c r="C9" s="157"/>
      <c r="D9" s="157"/>
      <c r="E9" s="157" t="s">
        <v>827</v>
      </c>
      <c r="F9" s="157" t="s">
        <v>1716</v>
      </c>
      <c r="G9" s="158" t="s">
        <v>1718</v>
      </c>
    </row>
    <row r="10" spans="2:7">
      <c r="B10" s="157" t="s">
        <v>1719</v>
      </c>
      <c r="C10" s="157">
        <v>265193</v>
      </c>
      <c r="D10" s="157" t="s">
        <v>1720</v>
      </c>
      <c r="E10" s="157" t="s">
        <v>828</v>
      </c>
      <c r="F10" s="157" t="s">
        <v>54</v>
      </c>
      <c r="G10" s="157" t="s">
        <v>1721</v>
      </c>
    </row>
    <row r="11" spans="2:7">
      <c r="B11" s="157" t="s">
        <v>1722</v>
      </c>
      <c r="C11" s="157">
        <v>293716</v>
      </c>
      <c r="D11" s="157" t="s">
        <v>1723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1724</v>
      </c>
      <c r="C12" s="157">
        <v>257258</v>
      </c>
      <c r="D12" s="157" t="s">
        <v>1725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1726</v>
      </c>
      <c r="C13" s="157">
        <v>371147</v>
      </c>
      <c r="D13" s="157" t="s">
        <v>1727</v>
      </c>
      <c r="E13" s="157" t="s">
        <v>829</v>
      </c>
      <c r="F13" s="157" t="s">
        <v>71</v>
      </c>
      <c r="G13" s="157" t="s">
        <v>1721</v>
      </c>
    </row>
    <row r="14" spans="2:7">
      <c r="B14" s="157" t="s">
        <v>1728</v>
      </c>
      <c r="C14" s="157">
        <v>259230</v>
      </c>
      <c r="D14" s="157" t="s">
        <v>1729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1730</v>
      </c>
      <c r="C15" s="157">
        <v>370705</v>
      </c>
      <c r="D15" s="157"/>
      <c r="E15" s="157" t="s">
        <v>829</v>
      </c>
      <c r="F15" s="157" t="s">
        <v>71</v>
      </c>
      <c r="G15" s="157" t="s">
        <v>1721</v>
      </c>
    </row>
    <row r="16" spans="2:7" ht="29.25">
      <c r="B16" s="157" t="s">
        <v>1731</v>
      </c>
      <c r="C16" s="157">
        <v>258542</v>
      </c>
      <c r="D16" s="157" t="s">
        <v>1732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1733</v>
      </c>
      <c r="C17" s="157">
        <v>257050</v>
      </c>
      <c r="D17" s="157" t="s">
        <v>1734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1735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1736</v>
      </c>
      <c r="D4" s="159" t="s">
        <v>1737</v>
      </c>
      <c r="E4" s="159" t="s">
        <v>1738</v>
      </c>
      <c r="F4" s="156" t="s">
        <v>1739</v>
      </c>
      <c r="G4" s="159" t="s">
        <v>1740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1741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1742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1741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1741</v>
      </c>
      <c r="G9" s="192" t="s">
        <v>1743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1741</v>
      </c>
      <c r="G10" s="162"/>
    </row>
    <row r="11" spans="2:7" ht="19.5" customHeight="1">
      <c r="B11" s="162" t="s">
        <v>1744</v>
      </c>
      <c r="C11" s="162">
        <v>9038</v>
      </c>
      <c r="D11" s="163">
        <v>46070</v>
      </c>
      <c r="E11" s="162">
        <v>9637</v>
      </c>
      <c r="F11" s="164" t="s">
        <v>1745</v>
      </c>
      <c r="G11" s="162"/>
    </row>
    <row r="12" spans="2:7" ht="19.5" customHeight="1">
      <c r="B12" s="162" t="s">
        <v>752</v>
      </c>
      <c r="C12" s="162" t="s">
        <v>1746</v>
      </c>
      <c r="D12" s="163">
        <v>46066</v>
      </c>
      <c r="E12" s="162">
        <v>9500</v>
      </c>
      <c r="F12" s="164" t="s">
        <v>1747</v>
      </c>
      <c r="G12" s="162"/>
    </row>
    <row r="13" spans="2:7" ht="19.5" customHeight="1">
      <c r="B13" s="162" t="s">
        <v>752</v>
      </c>
      <c r="C13" s="162" t="s">
        <v>1748</v>
      </c>
      <c r="D13" s="163">
        <v>46066</v>
      </c>
      <c r="E13" s="162">
        <v>10500</v>
      </c>
      <c r="F13" s="164" t="s">
        <v>1747</v>
      </c>
      <c r="G13" s="162"/>
    </row>
    <row r="14" spans="2:7" ht="19.5" customHeight="1">
      <c r="B14" s="162" t="s">
        <v>752</v>
      </c>
      <c r="C14" s="162" t="s">
        <v>1749</v>
      </c>
      <c r="D14" s="163">
        <v>46066</v>
      </c>
      <c r="E14" s="162">
        <v>9000</v>
      </c>
      <c r="F14" s="164" t="s">
        <v>1747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1750</v>
      </c>
      <c r="D5" s="238"/>
      <c r="E5" s="238"/>
      <c r="F5" s="238"/>
      <c r="G5" s="238"/>
      <c r="H5" s="238"/>
      <c r="I5" s="238"/>
      <c r="J5" s="239"/>
      <c r="K5" s="240" t="s">
        <v>1751</v>
      </c>
      <c r="L5" s="241"/>
      <c r="M5" s="241"/>
      <c r="N5" s="241"/>
      <c r="O5" s="242" t="s">
        <v>1752</v>
      </c>
      <c r="P5" s="243"/>
    </row>
    <row r="6" spans="1:16" s="73" customFormat="1" ht="15" customHeight="1">
      <c r="A6" s="65" t="s">
        <v>1753</v>
      </c>
      <c r="B6" s="74" t="s">
        <v>1754</v>
      </c>
      <c r="C6" s="75" t="s">
        <v>994</v>
      </c>
      <c r="D6" s="76" t="s">
        <v>995</v>
      </c>
      <c r="E6" s="75" t="s">
        <v>1755</v>
      </c>
      <c r="F6" s="75" t="s">
        <v>985</v>
      </c>
      <c r="G6" s="75" t="s">
        <v>989</v>
      </c>
      <c r="H6" s="114" t="s">
        <v>611</v>
      </c>
      <c r="I6" s="77" t="s">
        <v>990</v>
      </c>
      <c r="J6" s="77" t="s">
        <v>991</v>
      </c>
      <c r="K6" s="78" t="s">
        <v>985</v>
      </c>
      <c r="L6" s="78" t="s">
        <v>1756</v>
      </c>
      <c r="M6" s="79" t="s">
        <v>611</v>
      </c>
      <c r="N6" s="80" t="s">
        <v>989</v>
      </c>
      <c r="O6" s="154" t="s">
        <v>1032</v>
      </c>
      <c r="P6" s="132" t="s">
        <v>1757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-</v>
      </c>
      <c r="D514" s="82" t="str">
        <f>IF(SP_SUL!T514="","*",SP_SUL!T514)</f>
        <v>-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-</v>
      </c>
      <c r="H514" s="115" t="str">
        <f>IF(SP_SUL!K514="","*",SP_SUL!K514)</f>
        <v>*</v>
      </c>
      <c r="I514" s="112" t="str">
        <f>IF(SP_SUL!O514="","*",SP_SUL!O514)</f>
        <v>*</v>
      </c>
      <c r="J514" s="112" t="str">
        <f>IF(SP_SUL!P514="","*",SP_SUL!P514)</f>
        <v>*</v>
      </c>
      <c r="K514" s="82" t="str">
        <f>IF(SP_SUL!AK514="","*",SP_SUL!AK514)</f>
        <v>-</v>
      </c>
      <c r="L514" s="82" t="str">
        <f>IF(SP_SUL!AM514="","*",SP_SUL!AM514)</f>
        <v>-</v>
      </c>
      <c r="M514" s="82">
        <f>IF(SP_SUL!AP514="","*",SP_SUL!AP514)</f>
        <v>0</v>
      </c>
      <c r="N514" s="82" t="str">
        <f>IF(SP_SUL!AM514="","*",SP_SUL!AM514)</f>
        <v>-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-</v>
      </c>
      <c r="D515" s="82" t="str">
        <f>IF(SP_SUL!T515="","*",SP_SUL!T515)</f>
        <v>-</v>
      </c>
      <c r="E515" s="82" t="str">
        <f>IF(SP_SUL!D515="","*",SP_SUL!D515)</f>
        <v>*</v>
      </c>
      <c r="F515" s="82" t="str">
        <f>IF(SP_SUL!H515="","*",SP_SUL!H515)</f>
        <v>*</v>
      </c>
      <c r="G515" s="82" t="str">
        <f>IF(SP_SUL!M515="","*",SP_SUL!M515)</f>
        <v>-</v>
      </c>
      <c r="H515" s="115" t="str">
        <f>IF(SP_SUL!K515="","*",SP_SUL!K515)</f>
        <v>*</v>
      </c>
      <c r="I515" s="112" t="str">
        <f>IF(SP_SUL!O515="","*",SP_SUL!O515)</f>
        <v>*</v>
      </c>
      <c r="J515" s="112" t="str">
        <f>IF(SP_SUL!P515="","*",SP_SUL!P515)</f>
        <v>*</v>
      </c>
      <c r="K515" s="82">
        <f>IF(SP_SUL!AK515="","*",SP_SUL!AK515)</f>
        <v>0</v>
      </c>
      <c r="L515" s="82" t="str">
        <f>IF(SP_SUL!AM515="","*",SP_SUL!AM515)</f>
        <v>-</v>
      </c>
      <c r="M515" s="82">
        <f>IF(SP_SUL!AP515="","*",SP_SUL!AP515)</f>
        <v>0</v>
      </c>
      <c r="N515" s="82" t="str">
        <f>IF(SP_SUL!AM515="","*",SP_SUL!AM515)</f>
        <v>-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-</v>
      </c>
      <c r="D516" s="82" t="str">
        <f>IF(SP_SUL!T516="","*",SP_SUL!T516)</f>
        <v>-</v>
      </c>
      <c r="E516" s="82" t="str">
        <f>IF(SP_SUL!D516="","*",SP_SUL!D516)</f>
        <v>*</v>
      </c>
      <c r="F516" s="82" t="str">
        <f>IF(SP_SUL!H516="","*",SP_SUL!H516)</f>
        <v>*</v>
      </c>
      <c r="G516" s="82" t="str">
        <f>IF(SP_SUL!M516="","*",SP_SUL!M516)</f>
        <v>-</v>
      </c>
      <c r="H516" s="115" t="str">
        <f>IF(SP_SUL!K516="","*",SP_SUL!K516)</f>
        <v>*</v>
      </c>
      <c r="I516" s="112" t="str">
        <f>IF(SP_SUL!O516="","*",SP_SUL!O516)</f>
        <v>*</v>
      </c>
      <c r="J516" s="112" t="str">
        <f>IF(SP_SUL!P516="","*",SP_SUL!P516)</f>
        <v>*</v>
      </c>
      <c r="K516" s="82">
        <f>IF(SP_SUL!AK516="","*",SP_SUL!AK516)</f>
        <v>0</v>
      </c>
      <c r="L516" s="82" t="str">
        <f>IF(SP_SUL!AM516="","*",SP_SUL!AM516)</f>
        <v>-</v>
      </c>
      <c r="M516" s="82">
        <f>IF(SP_SUL!AP516="","*",SP_SUL!AP516)</f>
        <v>0</v>
      </c>
      <c r="N516" s="82" t="str">
        <f>IF(SP_SUL!AM516="","*",SP_SUL!AM516)</f>
        <v>-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-</v>
      </c>
      <c r="D517" s="82" t="str">
        <f>IF(SP_SUL!T517="","*",SP_SUL!T517)</f>
        <v>-</v>
      </c>
      <c r="E517" s="82" t="str">
        <f>IF(SP_SUL!D517="","*",SP_SUL!D517)</f>
        <v>*</v>
      </c>
      <c r="F517" s="82" t="str">
        <f>IF(SP_SUL!H517="","*",SP_SUL!H517)</f>
        <v>*</v>
      </c>
      <c r="G517" s="82" t="str">
        <f>IF(SP_SUL!M517="","*",SP_SUL!M517)</f>
        <v>-</v>
      </c>
      <c r="H517" s="115" t="str">
        <f>IF(SP_SUL!K517="","*",SP_SUL!K517)</f>
        <v>*</v>
      </c>
      <c r="I517" s="112" t="str">
        <f>IF(SP_SUL!O517="","*",SP_SUL!O517)</f>
        <v>*</v>
      </c>
      <c r="J517" s="112" t="str">
        <f>IF(SP_SUL!P517="","*",SP_SUL!P517)</f>
        <v>*</v>
      </c>
      <c r="K517" s="82">
        <f>IF(SP_SUL!AK517="","*",SP_SUL!AK517)</f>
        <v>0</v>
      </c>
      <c r="L517" s="82" t="str">
        <f>IF(SP_SUL!AM517="","*",SP_SUL!AM517)</f>
        <v>-</v>
      </c>
      <c r="M517" s="82">
        <f>IF(SP_SUL!AP517="","*",SP_SUL!AP517)</f>
        <v>0</v>
      </c>
      <c r="N517" s="82" t="str">
        <f>IF(SP_SUL!AM517="","*",SP_SUL!AM517)</f>
        <v>-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*</v>
      </c>
      <c r="C527" s="82" t="str">
        <f>IF(SP_SUL!S527="","*",SP_SUL!S527)</f>
        <v>-</v>
      </c>
      <c r="D527" s="82" t="str">
        <f>IF(SP_SUL!T527="","*",SP_SUL!T527)</f>
        <v>-</v>
      </c>
      <c r="E527" s="82" t="str">
        <f>IF(SP_SUL!D527="","*",SP_SUL!D527)</f>
        <v>MOD ZEZ</v>
      </c>
      <c r="F527" s="82" t="str">
        <f>IF(SP_SUL!H527="","*",SP_SUL!H527)</f>
        <v>*</v>
      </c>
      <c r="G527" s="82" t="str">
        <f>IF(SP_SUL!M527="","*",SP_SUL!M527)</f>
        <v>-</v>
      </c>
      <c r="H527" s="115" t="str">
        <f>IF(SP_SUL!K527="","*",SP_SUL!K527)</f>
        <v>*</v>
      </c>
      <c r="I527" s="112" t="str">
        <f>IF(SP_SUL!O527="","*",SP_SUL!O527)</f>
        <v>*</v>
      </c>
      <c r="J527" s="112" t="str">
        <f>IF(SP_SUL!P527="","*",SP_SUL!P527)</f>
        <v>*</v>
      </c>
      <c r="K527" s="82">
        <f>IF(SP_SUL!AK527="","*",SP_SUL!AK527)</f>
        <v>0</v>
      </c>
      <c r="L527" s="82" t="str">
        <f>IF(SP_SUL!AM527="","*",SP_SUL!AM527)</f>
        <v>-</v>
      </c>
      <c r="M527" s="82">
        <f>IF(SP_SUL!AP527="","*",SP_SUL!AP527)</f>
        <v>0</v>
      </c>
      <c r="N527" s="82" t="str">
        <f>IF(SP_SUL!AM527="","*",SP_SUL!AM527)</f>
        <v>-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*</v>
      </c>
      <c r="C528" s="82" t="str">
        <f>IF(SP_SUL!S528="","*",SP_SUL!S528)</f>
        <v>-</v>
      </c>
      <c r="D528" s="82" t="str">
        <f>IF(SP_SUL!T528="","*",SP_SUL!T528)</f>
        <v>-</v>
      </c>
      <c r="E528" s="82" t="str">
        <f>IF(SP_SUL!D528="","*",SP_SUL!D528)</f>
        <v>*</v>
      </c>
      <c r="F528" s="82" t="str">
        <f>IF(SP_SUL!H528="","*",SP_SUL!H528)</f>
        <v>*</v>
      </c>
      <c r="G528" s="82" t="str">
        <f>IF(SP_SUL!M528="","*",SP_SUL!M528)</f>
        <v>-</v>
      </c>
      <c r="H528" s="115" t="str">
        <f>IF(SP_SUL!K528="","*",SP_SUL!K528)</f>
        <v>*</v>
      </c>
      <c r="I528" s="112" t="str">
        <f>IF(SP_SUL!O528="","*",SP_SUL!O528)</f>
        <v>*</v>
      </c>
      <c r="J528" s="112" t="str">
        <f>IF(SP_SUL!P528="","*",SP_SUL!P528)</f>
        <v>*</v>
      </c>
      <c r="K528" s="82">
        <f>IF(SP_SUL!AK528="","*",SP_SUL!AK528)</f>
        <v>0</v>
      </c>
      <c r="L528" s="82" t="str">
        <f>IF(SP_SUL!AM528="","*",SP_SUL!AM528)</f>
        <v>-</v>
      </c>
      <c r="M528" s="82">
        <f>IF(SP_SUL!AP528="","*",SP_SUL!AP528)</f>
        <v>0</v>
      </c>
      <c r="N528" s="82" t="str">
        <f>IF(SP_SUL!AM528="","*",SP_SUL!AM528)</f>
        <v>-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*</v>
      </c>
      <c r="C529" s="82" t="str">
        <f>IF(SP_SUL!S529="","*",SP_SUL!S529)</f>
        <v>-</v>
      </c>
      <c r="D529" s="82" t="str">
        <f>IF(SP_SUL!T529="","*",SP_SUL!T529)</f>
        <v>-</v>
      </c>
      <c r="E529" s="82" t="str">
        <f>IF(SP_SUL!D529="","*",SP_SUL!D529)</f>
        <v>*</v>
      </c>
      <c r="F529" s="82" t="str">
        <f>IF(SP_SUL!H529="","*",SP_SUL!H529)</f>
        <v>*</v>
      </c>
      <c r="G529" s="82" t="str">
        <f>IF(SP_SUL!M529="","*",SP_SUL!M529)</f>
        <v>-</v>
      </c>
      <c r="H529" s="115" t="str">
        <f>IF(SP_SUL!K529="","*",SP_SUL!K529)</f>
        <v>*</v>
      </c>
      <c r="I529" s="112" t="str">
        <f>IF(SP_SUL!O529="","*",SP_SUL!O529)</f>
        <v>*</v>
      </c>
      <c r="J529" s="112" t="str">
        <f>IF(SP_SUL!P529="","*",SP_SUL!P529)</f>
        <v>*</v>
      </c>
      <c r="K529" s="82">
        <f>IF(SP_SUL!AK529="","*",SP_SUL!AK529)</f>
        <v>0</v>
      </c>
      <c r="L529" s="82" t="str">
        <f>IF(SP_SUL!AM529="","*",SP_SUL!AM529)</f>
        <v>-</v>
      </c>
      <c r="M529" s="82">
        <f>IF(SP_SUL!AP529="","*",SP_SUL!AP529)</f>
        <v>0</v>
      </c>
      <c r="N529" s="82" t="str">
        <f>IF(SP_SUL!AM529="","*",SP_SUL!AM529)</f>
        <v>-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*</v>
      </c>
      <c r="C530" s="82" t="str">
        <f>IF(SP_SUL!S530="","*",SP_SUL!S530)</f>
        <v>-</v>
      </c>
      <c r="D530" s="82" t="str">
        <f>IF(SP_SUL!T530="","*",SP_SUL!T530)</f>
        <v>-</v>
      </c>
      <c r="E530" s="82" t="str">
        <f>IF(SP_SUL!D530="","*",SP_SUL!D530)</f>
        <v>*</v>
      </c>
      <c r="F530" s="82" t="str">
        <f>IF(SP_SUL!H530="","*",SP_SUL!H530)</f>
        <v>*</v>
      </c>
      <c r="G530" s="82" t="str">
        <f>IF(SP_SUL!M530="","*",SP_SUL!M530)</f>
        <v>-</v>
      </c>
      <c r="H530" s="115" t="str">
        <f>IF(SP_SUL!K530="","*",SP_SUL!K530)</f>
        <v>*</v>
      </c>
      <c r="I530" s="112" t="str">
        <f>IF(SP_SUL!O530="","*",SP_SUL!O530)</f>
        <v>*</v>
      </c>
      <c r="J530" s="112" t="str">
        <f>IF(SP_SUL!P530="","*",SP_SUL!P530)</f>
        <v>*</v>
      </c>
      <c r="K530" s="82">
        <f>IF(SP_SUL!AK530="","*",SP_SUL!AK530)</f>
        <v>0</v>
      </c>
      <c r="L530" s="82" t="str">
        <f>IF(SP_SUL!AM530="","*",SP_SUL!AM530)</f>
        <v>-</v>
      </c>
      <c r="M530" s="82">
        <f>IF(SP_SUL!AP530="","*",SP_SUL!AP530)</f>
        <v>0</v>
      </c>
      <c r="N530" s="82" t="str">
        <f>IF(SP_SUL!AM530="","*",SP_SUL!AM530)</f>
        <v>-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>
        <f>IF(SP_SUL!B531="","*",SP_SUL!B531)</f>
        <v>46073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-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*</v>
      </c>
      <c r="C534" s="82" t="str">
        <f>IF(SP_SUL!S534="","*",SP_SUL!S534)</f>
        <v>-</v>
      </c>
      <c r="D534" s="82" t="str">
        <f>IF(SP_SUL!T534="","*",SP_SUL!T534)</f>
        <v>-</v>
      </c>
      <c r="E534" s="82" t="str">
        <f>IF(SP_SUL!D534="","*",SP_SUL!D534)</f>
        <v>*</v>
      </c>
      <c r="F534" s="82" t="str">
        <f>IF(SP_SUL!H534="","*",SP_SUL!H534)</f>
        <v>*</v>
      </c>
      <c r="G534" s="82" t="str">
        <f>IF(SP_SUL!M534="","*",SP_SUL!M534)</f>
        <v>-</v>
      </c>
      <c r="H534" s="115" t="str">
        <f>IF(SP_SUL!K534="","*",SP_SUL!K534)</f>
        <v>*</v>
      </c>
      <c r="I534" s="112" t="str">
        <f>IF(SP_SUL!O534="","*",SP_SUL!O534)</f>
        <v>*</v>
      </c>
      <c r="J534" s="112" t="str">
        <f>IF(SP_SUL!P534="","*",SP_SUL!P534)</f>
        <v>*</v>
      </c>
      <c r="K534" s="82">
        <f>IF(SP_SUL!AK534="","*",SP_SUL!AK534)</f>
        <v>0</v>
      </c>
      <c r="L534" s="82" t="str">
        <f>IF(SP_SUL!AM534="","*",SP_SUL!AM534)</f>
        <v>-</v>
      </c>
      <c r="M534" s="82">
        <f>IF(SP_SUL!AP534="","*",SP_SUL!AP534)</f>
        <v>0</v>
      </c>
      <c r="N534" s="82" t="str">
        <f>IF(SP_SUL!AM534="","*",SP_SUL!AM534)</f>
        <v>-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 t="str">
        <f>IF(SP_SUL!B535="","*",SP_SUL!B535)</f>
        <v>*</v>
      </c>
      <c r="B535" s="82" t="str">
        <f>IF(SP_SUL!X535="","*",SP_SUL!X535)</f>
        <v>*</v>
      </c>
      <c r="C535" s="82" t="str">
        <f>IF(SP_SUL!S535="","*",SP_SUL!S535)</f>
        <v>-</v>
      </c>
      <c r="D535" s="82" t="str">
        <f>IF(SP_SUL!T535="","*",SP_SUL!T535)</f>
        <v>-</v>
      </c>
      <c r="E535" s="82" t="str">
        <f>IF(SP_SUL!D535="","*",SP_SUL!D535)</f>
        <v>*</v>
      </c>
      <c r="F535" s="82" t="str">
        <f>IF(SP_SUL!H535="","*",SP_SUL!H535)</f>
        <v>*</v>
      </c>
      <c r="G535" s="82" t="str">
        <f>IF(SP_SUL!M535="","*",SP_SUL!M535)</f>
        <v>-</v>
      </c>
      <c r="H535" s="115" t="str">
        <f>IF(SP_SUL!K535="","*",SP_SUL!K535)</f>
        <v>*</v>
      </c>
      <c r="I535" s="112" t="str">
        <f>IF(SP_SUL!O535="","*",SP_SUL!O535)</f>
        <v>*</v>
      </c>
      <c r="J535" s="112" t="str">
        <f>IF(SP_SUL!P535="","*",SP_SUL!P535)</f>
        <v>*</v>
      </c>
      <c r="K535" s="82">
        <f>IF(SP_SUL!AK535="","*",SP_SUL!AK535)</f>
        <v>0</v>
      </c>
      <c r="L535" s="82" t="str">
        <f>IF(SP_SUL!AM535="","*",SP_SUL!AM535)</f>
        <v>-</v>
      </c>
      <c r="M535" s="82">
        <f>IF(SP_SUL!AP535="","*",SP_SUL!AP535)</f>
        <v>0</v>
      </c>
      <c r="N535" s="82" t="str">
        <f>IF(SP_SUL!AM535="","*",SP_SUL!AM535)</f>
        <v>-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 t="str">
        <f>IF(SP_SUL!B536="","*",SP_SUL!B536)</f>
        <v>*</v>
      </c>
      <c r="B536" s="82" t="str">
        <f>IF(SP_SUL!X536="","*",SP_SUL!X536)</f>
        <v>*</v>
      </c>
      <c r="C536" s="82" t="str">
        <f>IF(SP_SUL!S536="","*",SP_SUL!S536)</f>
        <v>-</v>
      </c>
      <c r="D536" s="82" t="str">
        <f>IF(SP_SUL!T536="","*",SP_SUL!T536)</f>
        <v>-</v>
      </c>
      <c r="E536" s="82" t="str">
        <f>IF(SP_SUL!D536="","*",SP_SUL!D536)</f>
        <v>*</v>
      </c>
      <c r="F536" s="82" t="str">
        <f>IF(SP_SUL!H536="","*",SP_SUL!H536)</f>
        <v>*</v>
      </c>
      <c r="G536" s="82" t="str">
        <f>IF(SP_SUL!M536="","*",SP_SUL!M536)</f>
        <v>-</v>
      </c>
      <c r="H536" s="115" t="str">
        <f>IF(SP_SUL!K536="","*",SP_SUL!K536)</f>
        <v>*</v>
      </c>
      <c r="I536" s="112" t="str">
        <f>IF(SP_SUL!O536="","*",SP_SUL!O536)</f>
        <v>*</v>
      </c>
      <c r="J536" s="112" t="str">
        <f>IF(SP_SUL!P536="","*",SP_SUL!P536)</f>
        <v>*</v>
      </c>
      <c r="K536" s="82">
        <f>IF(SP_SUL!AK536="","*",SP_SUL!AK536)</f>
        <v>0</v>
      </c>
      <c r="L536" s="82" t="str">
        <f>IF(SP_SUL!AM536="","*",SP_SUL!AM536)</f>
        <v>-</v>
      </c>
      <c r="M536" s="82">
        <f>IF(SP_SUL!AP536="","*",SP_SUL!AP536)</f>
        <v>0</v>
      </c>
      <c r="N536" s="82" t="str">
        <f>IF(SP_SUL!AM536="","*",SP_SUL!AM536)</f>
        <v>-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 t="str">
        <f>IF(SP_SUL!B537="","*",SP_SUL!B537)</f>
        <v>*</v>
      </c>
      <c r="B537" s="82" t="str">
        <f>IF(SP_SUL!X537="","*",SP_SUL!X537)</f>
        <v>*</v>
      </c>
      <c r="C537" s="82" t="str">
        <f>IF(SP_SUL!S537="","*",SP_SUL!S537)</f>
        <v>-</v>
      </c>
      <c r="D537" s="82" t="str">
        <f>IF(SP_SUL!T537="","*",SP_SUL!T537)</f>
        <v>-</v>
      </c>
      <c r="E537" s="82" t="str">
        <f>IF(SP_SUL!D537="","*",SP_SUL!D537)</f>
        <v>*</v>
      </c>
      <c r="F537" s="82" t="str">
        <f>IF(SP_SUL!H537="","*",SP_SUL!H537)</f>
        <v>*</v>
      </c>
      <c r="G537" s="82" t="str">
        <f>IF(SP_SUL!M537="","*",SP_SUL!M537)</f>
        <v>-</v>
      </c>
      <c r="H537" s="115" t="str">
        <f>IF(SP_SUL!K537="","*",SP_SUL!K537)</f>
        <v>*</v>
      </c>
      <c r="I537" s="112" t="str">
        <f>IF(SP_SUL!O537="","*",SP_SUL!O537)</f>
        <v>*</v>
      </c>
      <c r="J537" s="112" t="str">
        <f>IF(SP_SUL!P537="","*",SP_SUL!P537)</f>
        <v>*</v>
      </c>
      <c r="K537" s="82">
        <f>IF(SP_SUL!AK537="","*",SP_SUL!AK537)</f>
        <v>0</v>
      </c>
      <c r="L537" s="82" t="str">
        <f>IF(SP_SUL!AM537="","*",SP_SUL!AM537)</f>
        <v>-</v>
      </c>
      <c r="M537" s="82">
        <f>IF(SP_SUL!AP537="","*",SP_SUL!AP537)</f>
        <v>0</v>
      </c>
      <c r="N537" s="82" t="str">
        <f>IF(SP_SUL!AM537="","*",SP_SUL!AM537)</f>
        <v>-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 t="str">
        <f>IF(SP_SUL!B538="","*",SP_SUL!B538)</f>
        <v>*</v>
      </c>
      <c r="B538" s="82" t="str">
        <f>IF(SP_SUL!X538="","*",SP_SUL!X538)</f>
        <v>*</v>
      </c>
      <c r="C538" s="82" t="str">
        <f>IF(SP_SUL!S538="","*",SP_SUL!S538)</f>
        <v>-</v>
      </c>
      <c r="D538" s="82" t="str">
        <f>IF(SP_SUL!T538="","*",SP_SUL!T538)</f>
        <v>-</v>
      </c>
      <c r="E538" s="82" t="str">
        <f>IF(SP_SUL!D538="","*",SP_SUL!D538)</f>
        <v>*</v>
      </c>
      <c r="F538" s="82" t="str">
        <f>IF(SP_SUL!H538="","*",SP_SUL!H538)</f>
        <v>*</v>
      </c>
      <c r="G538" s="82" t="str">
        <f>IF(SP_SUL!M538="","*",SP_SUL!M538)</f>
        <v>-</v>
      </c>
      <c r="H538" s="115" t="str">
        <f>IF(SP_SUL!K538="","*",SP_SUL!K538)</f>
        <v>*</v>
      </c>
      <c r="I538" s="112" t="str">
        <f>IF(SP_SUL!O538="","*",SP_SUL!O538)</f>
        <v>*</v>
      </c>
      <c r="J538" s="112" t="str">
        <f>IF(SP_SUL!P538="","*",SP_SUL!P538)</f>
        <v>*</v>
      </c>
      <c r="K538" s="82">
        <f>IF(SP_SUL!AK538="","*",SP_SUL!AK538)</f>
        <v>0</v>
      </c>
      <c r="L538" s="82" t="str">
        <f>IF(SP_SUL!AM538="","*",SP_SUL!AM538)</f>
        <v>-</v>
      </c>
      <c r="M538" s="82">
        <f>IF(SP_SUL!AP538="","*",SP_SUL!AP538)</f>
        <v>0</v>
      </c>
      <c r="N538" s="82" t="str">
        <f>IF(SP_SUL!AM538="","*",SP_SUL!AM538)</f>
        <v>-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 t="str">
        <f>IF(SP_SUL!B539="","*",SP_SUL!B539)</f>
        <v>*</v>
      </c>
      <c r="B539" s="82" t="str">
        <f>IF(SP_SUL!X539="","*",SP_SUL!X539)</f>
        <v>*</v>
      </c>
      <c r="C539" s="82" t="str">
        <f>IF(SP_SUL!S539="","*",SP_SUL!S539)</f>
        <v>-</v>
      </c>
      <c r="D539" s="82" t="str">
        <f>IF(SP_SUL!T539="","*",SP_SUL!T539)</f>
        <v>-</v>
      </c>
      <c r="E539" s="82" t="str">
        <f>IF(SP_SUL!D539="","*",SP_SUL!D539)</f>
        <v>*</v>
      </c>
      <c r="F539" s="82" t="str">
        <f>IF(SP_SUL!H539="","*",SP_SUL!H539)</f>
        <v>*</v>
      </c>
      <c r="G539" s="82" t="str">
        <f>IF(SP_SUL!M539="","*",SP_SUL!M539)</f>
        <v>-</v>
      </c>
      <c r="H539" s="115" t="str">
        <f>IF(SP_SUL!K539="","*",SP_SUL!K539)</f>
        <v>*</v>
      </c>
      <c r="I539" s="112" t="str">
        <f>IF(SP_SUL!O539="","*",SP_SUL!O539)</f>
        <v>*</v>
      </c>
      <c r="J539" s="112" t="str">
        <f>IF(SP_SUL!P539="","*",SP_SUL!P539)</f>
        <v>*</v>
      </c>
      <c r="K539" s="82">
        <f>IF(SP_SUL!AK539="","*",SP_SUL!AK539)</f>
        <v>0</v>
      </c>
      <c r="L539" s="82" t="str">
        <f>IF(SP_SUL!AM539="","*",SP_SUL!AM539)</f>
        <v>-</v>
      </c>
      <c r="M539" s="82">
        <f>IF(SP_SUL!AP539="","*",SP_SUL!AP539)</f>
        <v>0</v>
      </c>
      <c r="N539" s="82" t="str">
        <f>IF(SP_SUL!AM539="","*",SP_SUL!AM539)</f>
        <v>-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1042</v>
      </c>
      <c r="Q1" s="248"/>
      <c r="R1" s="110"/>
      <c r="S1" s="83"/>
      <c r="T1" s="85"/>
      <c r="U1" s="249" t="s">
        <v>1758</v>
      </c>
      <c r="V1" s="249"/>
      <c r="W1" s="249"/>
    </row>
    <row r="2" spans="1:23" ht="15" customHeight="1">
      <c r="A2" s="86" t="s">
        <v>1759</v>
      </c>
      <c r="B2" s="86" t="s">
        <v>1754</v>
      </c>
      <c r="C2" s="86" t="s">
        <v>411</v>
      </c>
      <c r="D2" s="87" t="s">
        <v>994</v>
      </c>
      <c r="E2" s="87" t="s">
        <v>4</v>
      </c>
      <c r="F2" s="87" t="s">
        <v>1753</v>
      </c>
      <c r="G2" s="87" t="s">
        <v>472</v>
      </c>
      <c r="H2" s="87" t="s">
        <v>983</v>
      </c>
      <c r="I2" s="87" t="s">
        <v>985</v>
      </c>
      <c r="J2" s="87" t="s">
        <v>986</v>
      </c>
      <c r="K2" s="87" t="s">
        <v>989</v>
      </c>
      <c r="L2" s="87" t="s">
        <v>5</v>
      </c>
      <c r="M2" s="123" t="s">
        <v>1</v>
      </c>
      <c r="N2" s="111" t="s">
        <v>987</v>
      </c>
      <c r="O2" s="111" t="s">
        <v>988</v>
      </c>
      <c r="P2" s="88" t="s">
        <v>990</v>
      </c>
      <c r="Q2" s="88" t="s">
        <v>991</v>
      </c>
      <c r="R2" s="111" t="s">
        <v>992</v>
      </c>
      <c r="S2" s="89" t="s">
        <v>1760</v>
      </c>
      <c r="T2" s="90" t="s">
        <v>997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-</v>
      </c>
      <c r="E511" s="138" t="str">
        <f>IF(SP_SUL!T514="","*",SP_SUL!T514)</f>
        <v>-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-</v>
      </c>
      <c r="L511" s="138" t="str">
        <f>IF(SP_SUL!N514="","*",SP_SUL!N514)</f>
        <v>-</v>
      </c>
      <c r="M511" s="139">
        <f>IF(SP_SUL!J514="","*",SP_SUL!J514)</f>
        <v>55</v>
      </c>
      <c r="N511" s="142" t="str">
        <f>IF(SP_SUL!K514="","*",SP_SUL!K514)</f>
        <v>*</v>
      </c>
      <c r="O511" s="142" t="str">
        <f>IF(SP_SUL!L514="","*",SP_SUL!L514)</f>
        <v>*</v>
      </c>
      <c r="P511" s="141" t="str">
        <f>IF(SP_SUL!O514="","*",SP_SUL!O514)</f>
        <v>*</v>
      </c>
      <c r="Q511" s="141" t="str">
        <f>IF(SP_SUL!P514="","*",SP_SUL!P514)</f>
        <v>*</v>
      </c>
      <c r="R511" s="143" t="str">
        <f>IF(SP_SUL!Q514="","*",CONCATENATE(SP_SUL!Q514," ",SP_SUL!R514))</f>
        <v>*</v>
      </c>
      <c r="S511" s="143" t="str">
        <f>IF(SP_SUL!V514="","*",SP_SUL!V514)</f>
        <v xml:space="preserve">Felipe </v>
      </c>
      <c r="T511" s="143" t="str">
        <f>IF(SP_SUL!W514="","*",SP_SUL!W514)</f>
        <v xml:space="preserve">Bloco de via 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-</v>
      </c>
      <c r="E512" s="138" t="str">
        <f>IF(SP_SUL!T515="","*",SP_SUL!T515)</f>
        <v>-</v>
      </c>
      <c r="F512" s="143">
        <f>IF(SP_SUL!B515="","*",SP_SUL!B515)</f>
        <v>46073</v>
      </c>
      <c r="G512" s="143" t="str">
        <f>IF(SP_SUL!D515="","*",SP_SUL!D515)</f>
        <v>*</v>
      </c>
      <c r="H512" s="143" t="str">
        <f>IF(SP_SUL!F515="","*",SP_SUL!F515)</f>
        <v>*</v>
      </c>
      <c r="I512" s="143" t="str">
        <f>IF(SP_SUL!H515="","*",SP_SUL!H515)</f>
        <v>*</v>
      </c>
      <c r="J512" s="143" t="str">
        <f>IF(SP_SUL!I515="","*",SP_SUL!I515)</f>
        <v>*</v>
      </c>
      <c r="K512" s="138" t="str">
        <f>IF(SP_SUL!M515="","*",SP_SUL!M515)</f>
        <v>-</v>
      </c>
      <c r="L512" s="138" t="str">
        <f>IF(SP_SUL!N515="","*",SP_SUL!N515)</f>
        <v>-</v>
      </c>
      <c r="M512" s="139" t="str">
        <f>IF(SP_SUL!J515="","*",SP_SUL!J515)</f>
        <v>*</v>
      </c>
      <c r="N512" s="142" t="str">
        <f>IF(SP_SUL!K515="","*",SP_SUL!K515)</f>
        <v>*</v>
      </c>
      <c r="O512" s="142" t="str">
        <f>IF(SP_SUL!L515="","*",SP_SUL!L515)</f>
        <v>*</v>
      </c>
      <c r="P512" s="141" t="str">
        <f>IF(SP_SUL!O515="","*",SP_SUL!O515)</f>
        <v>*</v>
      </c>
      <c r="Q512" s="141" t="str">
        <f>IF(SP_SUL!P515="","*",SP_SUL!P515)</f>
        <v>*</v>
      </c>
      <c r="R512" s="143" t="str">
        <f>IF(SP_SUL!Q515="","*",CONCATENATE(SP_SUL!Q515," ",SP_SUL!R515))</f>
        <v>*</v>
      </c>
      <c r="S512" s="143" t="str">
        <f>IF(SP_SUL!V515="","*",SP_SUL!V515)</f>
        <v>*</v>
      </c>
      <c r="T512" s="143" t="str">
        <f>IF(SP_SUL!W515="","*",SP_SUL!W515)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-</v>
      </c>
      <c r="E513" s="138" t="str">
        <f>IF(SP_SUL!T516="","*",SP_SUL!T516)</f>
        <v>-</v>
      </c>
      <c r="F513" s="143">
        <f>IF(SP_SUL!B516="","*",SP_SUL!B516)</f>
        <v>46073</v>
      </c>
      <c r="G513" s="143" t="str">
        <f>IF(SP_SUL!D516="","*",SP_SUL!D516)</f>
        <v>*</v>
      </c>
      <c r="H513" s="143" t="str">
        <f>IF(SP_SUL!F516="","*",SP_SUL!F516)</f>
        <v>*</v>
      </c>
      <c r="I513" s="143" t="str">
        <f>IF(SP_SUL!H516="","*",SP_SUL!H516)</f>
        <v>*</v>
      </c>
      <c r="J513" s="143" t="str">
        <f>IF(SP_SUL!I516="","*",SP_SUL!I516)</f>
        <v>*</v>
      </c>
      <c r="K513" s="138" t="str">
        <f>IF(SP_SUL!M516="","*",SP_SUL!M516)</f>
        <v>-</v>
      </c>
      <c r="L513" s="138" t="str">
        <f>IF(SP_SUL!N516="","*",SP_SUL!N516)</f>
        <v>-</v>
      </c>
      <c r="M513" s="139" t="str">
        <f>IF(SP_SUL!J516="","*",SP_SUL!J516)</f>
        <v>*</v>
      </c>
      <c r="N513" s="142" t="str">
        <f>IF(SP_SUL!K516="","*",SP_SUL!K516)</f>
        <v>*</v>
      </c>
      <c r="O513" s="142" t="str">
        <f>IF(SP_SUL!L516="","*",SP_SUL!L516)</f>
        <v>*</v>
      </c>
      <c r="P513" s="141" t="str">
        <f>IF(SP_SUL!O516="","*",SP_SUL!O516)</f>
        <v>*</v>
      </c>
      <c r="Q513" s="141" t="str">
        <f>IF(SP_SUL!P516="","*",SP_SUL!P516)</f>
        <v>*</v>
      </c>
      <c r="R513" s="143" t="str">
        <f>IF(SP_SUL!Q516="","*",CONCATENATE(SP_SUL!Q516," ",SP_SUL!R516))</f>
        <v>*</v>
      </c>
      <c r="S513" s="143" t="str">
        <f>IF(SP_SUL!V516="","*",SP_SUL!V516)</f>
        <v>*</v>
      </c>
      <c r="T513" s="143" t="str">
        <f>IF(SP_SUL!W516="","*",SP_SUL!W516)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-</v>
      </c>
      <c r="E514" s="138" t="str">
        <f>IF(SP_SUL!T517="","*",SP_SUL!T517)</f>
        <v>-</v>
      </c>
      <c r="F514" s="143">
        <f>IF(SP_SUL!B517="","*",SP_SUL!B517)</f>
        <v>46073</v>
      </c>
      <c r="G514" s="143" t="str">
        <f>IF(SP_SUL!D517="","*",SP_SUL!D517)</f>
        <v>*</v>
      </c>
      <c r="H514" s="143" t="str">
        <f>IF(SP_SUL!F517="","*",SP_SUL!F517)</f>
        <v>*</v>
      </c>
      <c r="I514" s="143" t="str">
        <f>IF(SP_SUL!H517="","*",SP_SUL!H517)</f>
        <v>*</v>
      </c>
      <c r="J514" s="143" t="str">
        <f>IF(SP_SUL!I517="","*",SP_SUL!I517)</f>
        <v>*</v>
      </c>
      <c r="K514" s="138" t="str">
        <f>IF(SP_SUL!M517="","*",SP_SUL!M517)</f>
        <v>-</v>
      </c>
      <c r="L514" s="138" t="str">
        <f>IF(SP_SUL!N517="","*",SP_SUL!N517)</f>
        <v>-</v>
      </c>
      <c r="M514" s="139" t="str">
        <f>IF(SP_SUL!J517="","*",SP_SUL!J517)</f>
        <v>*</v>
      </c>
      <c r="N514" s="142" t="str">
        <f>IF(SP_SUL!K517="","*",SP_SUL!K517)</f>
        <v>*</v>
      </c>
      <c r="O514" s="142" t="str">
        <f>IF(SP_SUL!L517="","*",SP_SUL!L517)</f>
        <v>*</v>
      </c>
      <c r="P514" s="141" t="str">
        <f>IF(SP_SUL!O517="","*",SP_SUL!O517)</f>
        <v>*</v>
      </c>
      <c r="Q514" s="141" t="str">
        <f>IF(SP_SUL!P517="","*",SP_SUL!P517)</f>
        <v>*</v>
      </c>
      <c r="R514" s="143" t="str">
        <f>IF(SP_SUL!Q517="","*",CONCATENATE(SP_SUL!Q517," ",SP_SUL!R517))</f>
        <v>*</v>
      </c>
      <c r="S514" s="143" t="str">
        <f>IF(SP_SUL!V517="","*",SP_SUL!V517)</f>
        <v>*</v>
      </c>
      <c r="T514" s="143" t="str">
        <f>IF(SP_SUL!W517="","*",SP_SUL!W517)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*</v>
      </c>
      <c r="C524" s="144" t="str">
        <f>IF(SP_SUL!Z527="","*",SP_SUL!Z527)</f>
        <v>*</v>
      </c>
      <c r="D524" s="138" t="str">
        <f>IF(SP_SUL!S527="","*",SP_SUL!S527)</f>
        <v>-</v>
      </c>
      <c r="E524" s="138" t="str">
        <f>IF(SP_SUL!T527="","*",SP_SUL!T527)</f>
        <v>-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*</v>
      </c>
      <c r="J524" s="143" t="str">
        <f>IF(SP_SUL!I527="","*",SP_SUL!I527)</f>
        <v>*</v>
      </c>
      <c r="K524" s="138" t="str">
        <f>IF(SP_SUL!M527="","*",SP_SUL!M527)</f>
        <v>-</v>
      </c>
      <c r="L524" s="138" t="str">
        <f>IF(SP_SUL!N527="","*",SP_SUL!N527)</f>
        <v>-</v>
      </c>
      <c r="M524" s="139" t="str">
        <f>IF(SP_SUL!J527="","*",SP_SUL!J527)</f>
        <v>*</v>
      </c>
      <c r="N524" s="142" t="str">
        <f>IF(SP_SUL!K527="","*",SP_SUL!K527)</f>
        <v>*</v>
      </c>
      <c r="O524" s="142" t="str">
        <f>IF(SP_SUL!L527="","*",SP_SUL!L527)</f>
        <v>*</v>
      </c>
      <c r="P524" s="141" t="str">
        <f>IF(SP_SUL!O527="","*",SP_SUL!O527)</f>
        <v>*</v>
      </c>
      <c r="Q524" s="141" t="str">
        <f>IF(SP_SUL!P527="","*",SP_SUL!P527)</f>
        <v>*</v>
      </c>
      <c r="R524" s="143" t="str">
        <f>IF(SP_SUL!Q527="","*",CONCATENATE(SP_SUL!Q527," ",SP_SUL!R527))</f>
        <v>*</v>
      </c>
      <c r="S524" s="143" t="str">
        <f>IF(SP_SUL!V527="","*",SP_SUL!V527)</f>
        <v>*</v>
      </c>
      <c r="T524" s="143" t="str">
        <f>IF(SP_SUL!W527="","*",SP_SUL!W527)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*</v>
      </c>
      <c r="C525" s="144" t="str">
        <f>IF(SP_SUL!Z528="","*",SP_SUL!Z528)</f>
        <v>*</v>
      </c>
      <c r="D525" s="138" t="str">
        <f>IF(SP_SUL!S528="","*",SP_SUL!S528)</f>
        <v>-</v>
      </c>
      <c r="E525" s="138" t="str">
        <f>IF(SP_SUL!T528="","*",SP_SUL!T528)</f>
        <v>-</v>
      </c>
      <c r="F525" s="143">
        <f>IF(SP_SUL!B528="","*",SP_SUL!B528)</f>
        <v>46073</v>
      </c>
      <c r="G525" s="143" t="str">
        <f>IF(SP_SUL!D528="","*",SP_SUL!D528)</f>
        <v>*</v>
      </c>
      <c r="H525" s="143" t="str">
        <f>IF(SP_SUL!F528="","*",SP_SUL!F528)</f>
        <v>*</v>
      </c>
      <c r="I525" s="143" t="str">
        <f>IF(SP_SUL!H528="","*",SP_SUL!H528)</f>
        <v>*</v>
      </c>
      <c r="J525" s="143" t="str">
        <f>IF(SP_SUL!I528="","*",SP_SUL!I528)</f>
        <v>*</v>
      </c>
      <c r="K525" s="138" t="str">
        <f>IF(SP_SUL!M528="","*",SP_SUL!M528)</f>
        <v>-</v>
      </c>
      <c r="L525" s="138" t="str">
        <f>IF(SP_SUL!N528="","*",SP_SUL!N528)</f>
        <v>-</v>
      </c>
      <c r="M525" s="139" t="str">
        <f>IF(SP_SUL!J528="","*",SP_SUL!J528)</f>
        <v>*</v>
      </c>
      <c r="N525" s="142" t="str">
        <f>IF(SP_SUL!K528="","*",SP_SUL!K528)</f>
        <v>*</v>
      </c>
      <c r="O525" s="142" t="str">
        <f>IF(SP_SUL!L528="","*",SP_SUL!L528)</f>
        <v>*</v>
      </c>
      <c r="P525" s="141" t="str">
        <f>IF(SP_SUL!O528="","*",SP_SUL!O528)</f>
        <v>*</v>
      </c>
      <c r="Q525" s="141" t="str">
        <f>IF(SP_SUL!P528="","*",SP_SUL!P528)</f>
        <v>*</v>
      </c>
      <c r="R525" s="143" t="str">
        <f>IF(SP_SUL!Q528="","*",CONCATENATE(SP_SUL!Q528," ",SP_SUL!R528))</f>
        <v>*</v>
      </c>
      <c r="S525" s="143" t="str">
        <f>IF(SP_SUL!V528="","*",SP_SUL!V528)</f>
        <v>*</v>
      </c>
      <c r="T525" s="143" t="str">
        <f>IF(SP_SUL!W528="","*",SP_SUL!W528)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*</v>
      </c>
      <c r="B526" s="144" t="str">
        <f>IF(SP_SUL!X529="","*",SP_SUL!X529)</f>
        <v>*</v>
      </c>
      <c r="C526" s="144" t="str">
        <f>IF(SP_SUL!Z529="","*",SP_SUL!Z529)</f>
        <v>*</v>
      </c>
      <c r="D526" s="138" t="str">
        <f>IF(SP_SUL!S529="","*",SP_SUL!S529)</f>
        <v>-</v>
      </c>
      <c r="E526" s="138" t="str">
        <f>IF(SP_SUL!T529="","*",SP_SUL!T529)</f>
        <v>-</v>
      </c>
      <c r="F526" s="143">
        <f>IF(SP_SUL!B529="","*",SP_SUL!B529)</f>
        <v>46073</v>
      </c>
      <c r="G526" s="143" t="str">
        <f>IF(SP_SUL!D529="","*",SP_SUL!D529)</f>
        <v>*</v>
      </c>
      <c r="H526" s="143" t="str">
        <f>IF(SP_SUL!F529="","*",SP_SUL!F529)</f>
        <v>*</v>
      </c>
      <c r="I526" s="143" t="str">
        <f>IF(SP_SUL!H529="","*",SP_SUL!H529)</f>
        <v>*</v>
      </c>
      <c r="J526" s="143" t="str">
        <f>IF(SP_SUL!I529="","*",SP_SUL!I529)</f>
        <v>*</v>
      </c>
      <c r="K526" s="138" t="str">
        <f>IF(SP_SUL!M529="","*",SP_SUL!M529)</f>
        <v>-</v>
      </c>
      <c r="L526" s="138" t="str">
        <f>IF(SP_SUL!N529="","*",SP_SUL!N529)</f>
        <v>-</v>
      </c>
      <c r="M526" s="139" t="str">
        <f>IF(SP_SUL!J529="","*",SP_SUL!J529)</f>
        <v>*</v>
      </c>
      <c r="N526" s="142" t="str">
        <f>IF(SP_SUL!K529="","*",SP_SUL!K529)</f>
        <v>*</v>
      </c>
      <c r="O526" s="142" t="str">
        <f>IF(SP_SUL!L529="","*",SP_SUL!L529)</f>
        <v>*</v>
      </c>
      <c r="P526" s="141" t="str">
        <f>IF(SP_SUL!O529="","*",SP_SUL!O529)</f>
        <v>*</v>
      </c>
      <c r="Q526" s="141" t="str">
        <f>IF(SP_SUL!P529="","*",SP_SUL!P529)</f>
        <v>*</v>
      </c>
      <c r="R526" s="143" t="str">
        <f>IF(SP_SUL!Q529="","*",CONCATENATE(SP_SUL!Q529," ",SP_SUL!R529))</f>
        <v>*</v>
      </c>
      <c r="S526" s="143" t="str">
        <f>IF(SP_SUL!V529="","*",SP_SUL!V529)</f>
        <v>*</v>
      </c>
      <c r="T526" s="143" t="str">
        <f>IF(SP_SUL!W529="","*",SP_SUL!W529)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*</v>
      </c>
      <c r="C527" s="144" t="str">
        <f>IF(SP_SUL!Z530="","*",SP_SUL!Z530)</f>
        <v>*</v>
      </c>
      <c r="D527" s="138" t="str">
        <f>IF(SP_SUL!S530="","*",SP_SUL!S530)</f>
        <v>-</v>
      </c>
      <c r="E527" s="138" t="str">
        <f>IF(SP_SUL!T530="","*",SP_SUL!T530)</f>
        <v>-</v>
      </c>
      <c r="F527" s="143">
        <f>IF(SP_SUL!B530="","*",SP_SUL!B530)</f>
        <v>46073</v>
      </c>
      <c r="G527" s="143" t="str">
        <f>IF(SP_SUL!D530="","*",SP_SUL!D530)</f>
        <v>*</v>
      </c>
      <c r="H527" s="143" t="str">
        <f>IF(SP_SUL!F530="","*",SP_SUL!F530)</f>
        <v>*</v>
      </c>
      <c r="I527" s="143" t="str">
        <f>IF(SP_SUL!H530="","*",SP_SUL!H530)</f>
        <v>*</v>
      </c>
      <c r="J527" s="143" t="str">
        <f>IF(SP_SUL!I530="","*",SP_SUL!I530)</f>
        <v>*</v>
      </c>
      <c r="K527" s="138" t="str">
        <f>IF(SP_SUL!M530="","*",SP_SUL!M530)</f>
        <v>-</v>
      </c>
      <c r="L527" s="138" t="str">
        <f>IF(SP_SUL!N530="","*",SP_SUL!N530)</f>
        <v>-</v>
      </c>
      <c r="M527" s="139" t="str">
        <f>IF(SP_SUL!J530="","*",SP_SUL!J530)</f>
        <v>*</v>
      </c>
      <c r="N527" s="142" t="str">
        <f>IF(SP_SUL!K530="","*",SP_SUL!K530)</f>
        <v>*</v>
      </c>
      <c r="O527" s="142" t="str">
        <f>IF(SP_SUL!L530="","*",SP_SUL!L530)</f>
        <v>*</v>
      </c>
      <c r="P527" s="141" t="str">
        <f>IF(SP_SUL!O530="","*",SP_SUL!O530)</f>
        <v>*</v>
      </c>
      <c r="Q527" s="141" t="str">
        <f>IF(SP_SUL!P530="","*",SP_SUL!P530)</f>
        <v>*</v>
      </c>
      <c r="R527" s="143" t="str">
        <f>IF(SP_SUL!Q530="","*",CONCATENATE(SP_SUL!Q530," ",SP_SUL!R530))</f>
        <v>*</v>
      </c>
      <c r="S527" s="143" t="str">
        <f>IF(SP_SUL!V530="","*",SP_SUL!V530)</f>
        <v>*</v>
      </c>
      <c r="T527" s="143" t="str">
        <f>IF(SP_SUL!W530="","*",SP_SUL!W530)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>
        <f>IF(SP_SUL!B531="","*",SP_SUL!B531)</f>
        <v>46073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>
        <f>IF(SP_SUL!B533="","*",SP_SUL!B533)</f>
        <v>46073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-</v>
      </c>
      <c r="L530" s="138" t="str">
        <f>IF(SP_SUL!N533="","*",SP_SUL!N533)</f>
        <v>-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*</v>
      </c>
      <c r="C531" s="144" t="str">
        <f>IF(SP_SUL!Z534="","*",SP_SUL!Z534)</f>
        <v>*</v>
      </c>
      <c r="D531" s="138" t="str">
        <f>IF(SP_SUL!S534="","*",SP_SUL!S534)</f>
        <v>-</v>
      </c>
      <c r="E531" s="138" t="str">
        <f>IF(SP_SUL!T534="","*",SP_SUL!T534)</f>
        <v>-</v>
      </c>
      <c r="F531" s="143">
        <f>IF(SP_SUL!B534="","*",SP_SUL!B534)</f>
        <v>46073</v>
      </c>
      <c r="G531" s="143" t="str">
        <f>IF(SP_SUL!D534="","*",SP_SUL!D534)</f>
        <v>*</v>
      </c>
      <c r="H531" s="143" t="str">
        <f>IF(SP_SUL!F534="","*",SP_SUL!F534)</f>
        <v>*</v>
      </c>
      <c r="I531" s="143" t="str">
        <f>IF(SP_SUL!H534="","*",SP_SUL!H534)</f>
        <v>*</v>
      </c>
      <c r="J531" s="143" t="str">
        <f>IF(SP_SUL!I534="","*",SP_SUL!I534)</f>
        <v>*</v>
      </c>
      <c r="K531" s="138" t="str">
        <f>IF(SP_SUL!M534="","*",SP_SUL!M534)</f>
        <v>-</v>
      </c>
      <c r="L531" s="138" t="str">
        <f>IF(SP_SUL!N534="","*",SP_SUL!N534)</f>
        <v>-</v>
      </c>
      <c r="M531" s="139" t="str">
        <f>IF(SP_SUL!J534="","*",SP_SUL!J534)</f>
        <v>*</v>
      </c>
      <c r="N531" s="142" t="str">
        <f>IF(SP_SUL!K534="","*",SP_SUL!K534)</f>
        <v>*</v>
      </c>
      <c r="O531" s="142" t="str">
        <f>IF(SP_SUL!L534="","*",SP_SUL!L534)</f>
        <v>*</v>
      </c>
      <c r="P531" s="141" t="str">
        <f>IF(SP_SUL!O534="","*",SP_SUL!O534)</f>
        <v>*</v>
      </c>
      <c r="Q531" s="141" t="str">
        <f>IF(SP_SUL!P534="","*",SP_SUL!P534)</f>
        <v>*</v>
      </c>
      <c r="R531" s="143" t="str">
        <f>IF(SP_SUL!Q534="","*",CONCATENATE(SP_SUL!Q534," ",SP_SUL!R534))</f>
        <v>*</v>
      </c>
      <c r="S531" s="143" t="str">
        <f>IF(SP_SUL!V534="","*",SP_SUL!V534)</f>
        <v>*</v>
      </c>
      <c r="T531" s="143" t="str">
        <f>IF(SP_SUL!W534="","*",SP_SUL!W534)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*</v>
      </c>
      <c r="B532" s="144" t="str">
        <f>IF(SP_SUL!X535="","*",SP_SUL!X535)</f>
        <v>*</v>
      </c>
      <c r="C532" s="144" t="str">
        <f>IF(SP_SUL!Z535="","*",SP_SUL!Z535)</f>
        <v>*</v>
      </c>
      <c r="D532" s="138" t="str">
        <f>IF(SP_SUL!S535="","*",SP_SUL!S535)</f>
        <v>-</v>
      </c>
      <c r="E532" s="138" t="str">
        <f>IF(SP_SUL!T535="","*",SP_SUL!T535)</f>
        <v>-</v>
      </c>
      <c r="F532" s="143" t="str">
        <f>IF(SP_SUL!B535="","*",SP_SUL!B535)</f>
        <v>*</v>
      </c>
      <c r="G532" s="143" t="str">
        <f>IF(SP_SUL!D535="","*",SP_SUL!D535)</f>
        <v>*</v>
      </c>
      <c r="H532" s="143" t="str">
        <f>IF(SP_SUL!F535="","*",SP_SUL!F535)</f>
        <v>*</v>
      </c>
      <c r="I532" s="143" t="str">
        <f>IF(SP_SUL!H535="","*",SP_SUL!H535)</f>
        <v>*</v>
      </c>
      <c r="J532" s="143" t="str">
        <f>IF(SP_SUL!I535="","*",SP_SUL!I535)</f>
        <v>*</v>
      </c>
      <c r="K532" s="138" t="str">
        <f>IF(SP_SUL!M535="","*",SP_SUL!M535)</f>
        <v>-</v>
      </c>
      <c r="L532" s="138" t="str">
        <f>IF(SP_SUL!N535="","*",SP_SUL!N535)</f>
        <v>-</v>
      </c>
      <c r="M532" s="139" t="str">
        <f>IF(SP_SUL!J535="","*",SP_SUL!J535)</f>
        <v>*</v>
      </c>
      <c r="N532" s="142" t="str">
        <f>IF(SP_SUL!K535="","*",SP_SUL!K535)</f>
        <v>*</v>
      </c>
      <c r="O532" s="142" t="str">
        <f>IF(SP_SUL!L535="","*",SP_SUL!L535)</f>
        <v>*</v>
      </c>
      <c r="P532" s="141" t="str">
        <f>IF(SP_SUL!O535="","*",SP_SUL!O535)</f>
        <v>*</v>
      </c>
      <c r="Q532" s="141" t="str">
        <f>IF(SP_SUL!P535="","*",SP_SUL!P535)</f>
        <v>*</v>
      </c>
      <c r="R532" s="143" t="str">
        <f>IF(SP_SUL!Q535="","*",CONCATENATE(SP_SUL!Q535," ",SP_SUL!R535))</f>
        <v>*</v>
      </c>
      <c r="S532" s="143" t="str">
        <f>IF(SP_SUL!V535="","*",SP_SUL!V535)</f>
        <v>*</v>
      </c>
      <c r="T532" s="143" t="str">
        <f>IF(SP_SUL!W535="","*",SP_SUL!W535)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*</v>
      </c>
      <c r="C533" s="144" t="str">
        <f>IF(SP_SUL!Z536="","*",SP_SUL!Z536)</f>
        <v>*</v>
      </c>
      <c r="D533" s="138" t="str">
        <f>IF(SP_SUL!S536="","*",SP_SUL!S536)</f>
        <v>-</v>
      </c>
      <c r="E533" s="138" t="str">
        <f>IF(SP_SUL!T536="","*",SP_SUL!T536)</f>
        <v>-</v>
      </c>
      <c r="F533" s="143" t="str">
        <f>IF(SP_SUL!B536="","*",SP_SUL!B536)</f>
        <v>*</v>
      </c>
      <c r="G533" s="143" t="str">
        <f>IF(SP_SUL!D536="","*",SP_SUL!D536)</f>
        <v>*</v>
      </c>
      <c r="H533" s="143" t="str">
        <f>IF(SP_SUL!F536="","*",SP_SUL!F536)</f>
        <v>*</v>
      </c>
      <c r="I533" s="143" t="str">
        <f>IF(SP_SUL!H536="","*",SP_SUL!H536)</f>
        <v>*</v>
      </c>
      <c r="J533" s="143" t="str">
        <f>IF(SP_SUL!I536="","*",SP_SUL!I536)</f>
        <v>*</v>
      </c>
      <c r="K533" s="138" t="str">
        <f>IF(SP_SUL!M536="","*",SP_SUL!M536)</f>
        <v>-</v>
      </c>
      <c r="L533" s="138" t="str">
        <f>IF(SP_SUL!N536="","*",SP_SUL!N536)</f>
        <v>-</v>
      </c>
      <c r="M533" s="139" t="str">
        <f>IF(SP_SUL!J536="","*",SP_SUL!J536)</f>
        <v>*</v>
      </c>
      <c r="N533" s="142" t="str">
        <f>IF(SP_SUL!K536="","*",SP_SUL!K536)</f>
        <v>*</v>
      </c>
      <c r="O533" s="142" t="str">
        <f>IF(SP_SUL!L536="","*",SP_SUL!L536)</f>
        <v>*</v>
      </c>
      <c r="P533" s="141" t="str">
        <f>IF(SP_SUL!O536="","*",SP_SUL!O536)</f>
        <v>*</v>
      </c>
      <c r="Q533" s="141" t="str">
        <f>IF(SP_SUL!P536="","*",SP_SUL!P536)</f>
        <v>*</v>
      </c>
      <c r="R533" s="143" t="str">
        <f>IF(SP_SUL!Q536="","*",CONCATENATE(SP_SUL!Q536," ",SP_SUL!R536))</f>
        <v>*</v>
      </c>
      <c r="S533" s="143" t="str">
        <f>IF(SP_SUL!V536="","*",SP_SUL!V536)</f>
        <v>*</v>
      </c>
      <c r="T533" s="143" t="str">
        <f>IF(SP_SUL!W536="","*",SP_SUL!W536)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*</v>
      </c>
      <c r="C534" s="144" t="str">
        <f>IF(SP_SUL!Z537="","*",SP_SUL!Z537)</f>
        <v>*</v>
      </c>
      <c r="D534" s="138" t="str">
        <f>IF(SP_SUL!S537="","*",SP_SUL!S537)</f>
        <v>-</v>
      </c>
      <c r="E534" s="138" t="str">
        <f>IF(SP_SUL!T537="","*",SP_SUL!T537)</f>
        <v>-</v>
      </c>
      <c r="F534" s="143" t="str">
        <f>IF(SP_SUL!B537="","*",SP_SUL!B537)</f>
        <v>*</v>
      </c>
      <c r="G534" s="143" t="str">
        <f>IF(SP_SUL!D537="","*",SP_SUL!D537)</f>
        <v>*</v>
      </c>
      <c r="H534" s="143" t="str">
        <f>IF(SP_SUL!F537="","*",SP_SUL!F537)</f>
        <v>*</v>
      </c>
      <c r="I534" s="143" t="str">
        <f>IF(SP_SUL!H537="","*",SP_SUL!H537)</f>
        <v>*</v>
      </c>
      <c r="J534" s="143" t="str">
        <f>IF(SP_SUL!I537="","*",SP_SUL!I537)</f>
        <v>*</v>
      </c>
      <c r="K534" s="138" t="str">
        <f>IF(SP_SUL!M537="","*",SP_SUL!M537)</f>
        <v>-</v>
      </c>
      <c r="L534" s="138" t="str">
        <f>IF(SP_SUL!N537="","*",SP_SUL!N537)</f>
        <v>-</v>
      </c>
      <c r="M534" s="139" t="str">
        <f>IF(SP_SUL!J537="","*",SP_SUL!J537)</f>
        <v>*</v>
      </c>
      <c r="N534" s="142" t="str">
        <f>IF(SP_SUL!K537="","*",SP_SUL!K537)</f>
        <v>*</v>
      </c>
      <c r="O534" s="142" t="str">
        <f>IF(SP_SUL!L537="","*",SP_SUL!L537)</f>
        <v>*</v>
      </c>
      <c r="P534" s="141" t="str">
        <f>IF(SP_SUL!O537="","*",SP_SUL!O537)</f>
        <v>*</v>
      </c>
      <c r="Q534" s="141" t="str">
        <f>IF(SP_SUL!P537="","*",SP_SUL!P537)</f>
        <v>*</v>
      </c>
      <c r="R534" s="143" t="str">
        <f>IF(SP_SUL!Q537="","*",CONCATENATE(SP_SUL!Q537," ",SP_SUL!R537))</f>
        <v>*</v>
      </c>
      <c r="S534" s="143" t="str">
        <f>IF(SP_SUL!V537="","*",SP_SUL!V537)</f>
        <v>*</v>
      </c>
      <c r="T534" s="143" t="str">
        <f>IF(SP_SUL!W537="","*",SP_SUL!W537)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*</v>
      </c>
      <c r="C535" s="144" t="str">
        <f>IF(SP_SUL!Z538="","*",SP_SUL!Z538)</f>
        <v>*</v>
      </c>
      <c r="D535" s="138" t="str">
        <f>IF(SP_SUL!S538="","*",SP_SUL!S538)</f>
        <v>-</v>
      </c>
      <c r="E535" s="138" t="str">
        <f>IF(SP_SUL!T538="","*",SP_SUL!T538)</f>
        <v>-</v>
      </c>
      <c r="F535" s="143" t="str">
        <f>IF(SP_SUL!B538="","*",SP_SUL!B538)</f>
        <v>*</v>
      </c>
      <c r="G535" s="143" t="str">
        <f>IF(SP_SUL!D538="","*",SP_SUL!D538)</f>
        <v>*</v>
      </c>
      <c r="H535" s="143" t="str">
        <f>IF(SP_SUL!F538="","*",SP_SUL!F538)</f>
        <v>*</v>
      </c>
      <c r="I535" s="143" t="str">
        <f>IF(SP_SUL!H538="","*",SP_SUL!H538)</f>
        <v>*</v>
      </c>
      <c r="J535" s="143" t="str">
        <f>IF(SP_SUL!I538="","*",SP_SUL!I538)</f>
        <v>*</v>
      </c>
      <c r="K535" s="138" t="str">
        <f>IF(SP_SUL!M538="","*",SP_SUL!M538)</f>
        <v>-</v>
      </c>
      <c r="L535" s="138" t="str">
        <f>IF(SP_SUL!N538="","*",SP_SUL!N538)</f>
        <v>-</v>
      </c>
      <c r="M535" s="139" t="str">
        <f>IF(SP_SUL!J538="","*",SP_SUL!J538)</f>
        <v>*</v>
      </c>
      <c r="N535" s="142" t="str">
        <f>IF(SP_SUL!K538="","*",SP_SUL!K538)</f>
        <v>*</v>
      </c>
      <c r="O535" s="142" t="str">
        <f>IF(SP_SUL!L538="","*",SP_SUL!L538)</f>
        <v>*</v>
      </c>
      <c r="P535" s="141" t="str">
        <f>IF(SP_SUL!O538="","*",SP_SUL!O538)</f>
        <v>*</v>
      </c>
      <c r="Q535" s="141" t="str">
        <f>IF(SP_SUL!P538="","*",SP_SUL!P538)</f>
        <v>*</v>
      </c>
      <c r="R535" s="143" t="str">
        <f>IF(SP_SUL!Q538="","*",CONCATENATE(SP_SUL!Q538," ",SP_SUL!R538))</f>
        <v>*</v>
      </c>
      <c r="S535" s="143" t="str">
        <f>IF(SP_SUL!V538="","*",SP_SUL!V538)</f>
        <v>*</v>
      </c>
      <c r="T535" s="143" t="str">
        <f>IF(SP_SUL!W538="","*",SP_SUL!W538)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*</v>
      </c>
      <c r="C536" s="144" t="str">
        <f>IF(SP_SUL!Z539="","*",SP_SUL!Z539)</f>
        <v>*</v>
      </c>
      <c r="D536" s="138" t="str">
        <f>IF(SP_SUL!S539="","*",SP_SUL!S539)</f>
        <v>-</v>
      </c>
      <c r="E536" s="138" t="str">
        <f>IF(SP_SUL!T539="","*",SP_SUL!T539)</f>
        <v>-</v>
      </c>
      <c r="F536" s="143" t="str">
        <f>IF(SP_SUL!B539="","*",SP_SUL!B539)</f>
        <v>*</v>
      </c>
      <c r="G536" s="143" t="str">
        <f>IF(SP_SUL!D539="","*",SP_SUL!D539)</f>
        <v>*</v>
      </c>
      <c r="H536" s="143" t="str">
        <f>IF(SP_SUL!F539="","*",SP_SUL!F539)</f>
        <v>*</v>
      </c>
      <c r="I536" s="143" t="str">
        <f>IF(SP_SUL!H539="","*",SP_SUL!H539)</f>
        <v>*</v>
      </c>
      <c r="J536" s="143" t="str">
        <f>IF(SP_SUL!I539="","*",SP_SUL!I539)</f>
        <v>*</v>
      </c>
      <c r="K536" s="138" t="str">
        <f>IF(SP_SUL!M539="","*",SP_SUL!M539)</f>
        <v>-</v>
      </c>
      <c r="L536" s="138" t="str">
        <f>IF(SP_SUL!N539="","*",SP_SUL!N539)</f>
        <v>-</v>
      </c>
      <c r="M536" s="139" t="str">
        <f>IF(SP_SUL!J539="","*",SP_SUL!J539)</f>
        <v>*</v>
      </c>
      <c r="N536" s="142" t="str">
        <f>IF(SP_SUL!K539="","*",SP_SUL!K539)</f>
        <v>*</v>
      </c>
      <c r="O536" s="142" t="str">
        <f>IF(SP_SUL!L539="","*",SP_SUL!L539)</f>
        <v>*</v>
      </c>
      <c r="P536" s="141" t="str">
        <f>IF(SP_SUL!O539="","*",SP_SUL!O539)</f>
        <v>*</v>
      </c>
      <c r="Q536" s="141" t="str">
        <f>IF(SP_SUL!P539="","*",SP_SUL!P539)</f>
        <v>*</v>
      </c>
      <c r="R536" s="143" t="str">
        <f>IF(SP_SUL!Q539="","*",CONCATENATE(SP_SUL!Q539," ",SP_SUL!R539))</f>
        <v>*</v>
      </c>
      <c r="S536" s="143" t="str">
        <f>IF(SP_SUL!V539="","*",SP_SUL!V539)</f>
        <v>*</v>
      </c>
      <c r="T536" s="143" t="str">
        <f>IF(SP_SUL!W539="","*",SP_SUL!W539)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1761</v>
      </c>
      <c r="C2" s="120" t="s">
        <v>1762</v>
      </c>
      <c r="D2" s="75" t="s">
        <v>981</v>
      </c>
      <c r="E2" s="75" t="s">
        <v>1763</v>
      </c>
      <c r="F2" s="98" t="s">
        <v>1764</v>
      </c>
      <c r="G2" s="75" t="s">
        <v>1765</v>
      </c>
      <c r="H2" s="75" t="s">
        <v>1766</v>
      </c>
      <c r="I2" s="75" t="s">
        <v>1767</v>
      </c>
      <c r="J2" s="75" t="s">
        <v>1768</v>
      </c>
      <c r="K2" s="77" t="s">
        <v>1769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-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*</v>
      </c>
      <c r="E511" s="93" t="str">
        <f>IF(SP_SUL!H515="","*",SP_SUL!H515)</f>
        <v>*</v>
      </c>
      <c r="F511" s="99" t="str">
        <f>IF(SP_SUL!M515="","*",SP_SUL!M515)</f>
        <v>-</v>
      </c>
      <c r="G511" s="94" t="str">
        <f>IF(SP_SUL!I515="","*",SP_SUL!I515)</f>
        <v>*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*</v>
      </c>
      <c r="E512" s="93" t="str">
        <f>IF(SP_SUL!H516="","*",SP_SUL!H516)</f>
        <v>*</v>
      </c>
      <c r="F512" s="99" t="str">
        <f>IF(SP_SUL!M516="","*",SP_SUL!M516)</f>
        <v>-</v>
      </c>
      <c r="G512" s="94" t="str">
        <f>IF(SP_SUL!I516="","*",SP_SUL!I516)</f>
        <v>*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*</v>
      </c>
      <c r="E513" s="93" t="str">
        <f>IF(SP_SUL!H517="","*",SP_SUL!H517)</f>
        <v>*</v>
      </c>
      <c r="F513" s="99" t="str">
        <f>IF(SP_SUL!M517="","*",SP_SUL!M517)</f>
        <v>-</v>
      </c>
      <c r="G513" s="94" t="str">
        <f>IF(SP_SUL!I517="","*",SP_SUL!I517)</f>
        <v>*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*</v>
      </c>
      <c r="F523" s="99" t="str">
        <f>IF(SP_SUL!M527="","*",SP_SUL!M527)</f>
        <v>-</v>
      </c>
      <c r="G523" s="94" t="str">
        <f>IF(SP_SUL!I527="","*",SP_SUL!I527)</f>
        <v>*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*</v>
      </c>
      <c r="K523" s="96" t="str">
        <f>IF(SP_SUL!AD527="","*",SP_SUL!AD527)</f>
        <v>*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*</v>
      </c>
      <c r="E524" s="93" t="str">
        <f>IF(SP_SUL!H528="","*",SP_SUL!H528)</f>
        <v>*</v>
      </c>
      <c r="F524" s="99" t="str">
        <f>IF(SP_SUL!M528="","*",SP_SUL!M528)</f>
        <v>-</v>
      </c>
      <c r="G524" s="94" t="str">
        <f>IF(SP_SUL!I528="","*",SP_SUL!I528)</f>
        <v>*</v>
      </c>
      <c r="H524" s="94" t="str">
        <f>IF(SP_SUL!AB528="","*",SP_SUL!AB528)</f>
        <v>*</v>
      </c>
      <c r="I524" s="94" t="str">
        <f>IF(SP_SUL!AC528="","*",SP_SUL!AC528)</f>
        <v>*</v>
      </c>
      <c r="J524" s="95" t="str">
        <f>IF(SP_SUL!AA528="","*",SP_SUL!AA528)</f>
        <v>*</v>
      </c>
      <c r="K524" s="96" t="str">
        <f>IF(SP_SUL!AD528="","*",SP_SUL!AD528)</f>
        <v>*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*</v>
      </c>
      <c r="E525" s="93" t="str">
        <f>IF(SP_SUL!H529="","*",SP_SUL!H529)</f>
        <v>*</v>
      </c>
      <c r="F525" s="99" t="str">
        <f>IF(SP_SUL!M529="","*",SP_SUL!M529)</f>
        <v>-</v>
      </c>
      <c r="G525" s="94" t="str">
        <f>IF(SP_SUL!I529="","*",SP_SUL!I529)</f>
        <v>*</v>
      </c>
      <c r="H525" s="94" t="str">
        <f>IF(SP_SUL!AB529="","*",SP_SUL!AB529)</f>
        <v>*</v>
      </c>
      <c r="I525" s="94" t="str">
        <f>IF(SP_SUL!AC529="","*",SP_SUL!AC529)</f>
        <v>*</v>
      </c>
      <c r="J525" s="95" t="str">
        <f>IF(SP_SUL!AA529="","*",SP_SUL!AA529)</f>
        <v>*</v>
      </c>
      <c r="K525" s="96" t="str">
        <f>IF(SP_SUL!AD529="","*",SP_SUL!AD529)</f>
        <v>*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*</v>
      </c>
      <c r="E526" s="93" t="str">
        <f>IF(SP_SUL!H530="","*",SP_SUL!H530)</f>
        <v>*</v>
      </c>
      <c r="F526" s="99" t="str">
        <f>IF(SP_SUL!M530="","*",SP_SUL!M530)</f>
        <v>-</v>
      </c>
      <c r="G526" s="94" t="str">
        <f>IF(SP_SUL!I530="","*",SP_SUL!I530)</f>
        <v>*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*</v>
      </c>
      <c r="K526" s="96" t="str">
        <f>IF(SP_SUL!AD530="","*",SP_SUL!AD530)</f>
        <v>*</v>
      </c>
    </row>
    <row r="527" spans="2:11" hidden="1">
      <c r="B527" s="93" t="str">
        <f>IF(SP_SUL!Y531="","*",SP_SUL!Y531)</f>
        <v>*</v>
      </c>
      <c r="C527" s="94">
        <f>IF(SP_SUL!B531="","*",SP_SUL!B531)</f>
        <v>46073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-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*</v>
      </c>
      <c r="K529" s="96" t="str">
        <f>IF(SP_SUL!AD533="","*",SP_SUL!AD533)</f>
        <v>*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*</v>
      </c>
      <c r="E530" s="93" t="str">
        <f>IF(SP_SUL!H534="","*",SP_SUL!H534)</f>
        <v>*</v>
      </c>
      <c r="F530" s="99" t="str">
        <f>IF(SP_SUL!M534="","*",SP_SUL!M534)</f>
        <v>-</v>
      </c>
      <c r="G530" s="94" t="str">
        <f>IF(SP_SUL!I534="","*",SP_SUL!I534)</f>
        <v>*</v>
      </c>
      <c r="H530" s="94" t="str">
        <f>IF(SP_SUL!AB534="","*",SP_SUL!AB534)</f>
        <v>*</v>
      </c>
      <c r="I530" s="94" t="str">
        <f>IF(SP_SUL!AC534="","*",SP_SUL!AC534)</f>
        <v>*</v>
      </c>
      <c r="J530" s="95" t="str">
        <f>IF(SP_SUL!AA534="","*",SP_SUL!AA534)</f>
        <v>*</v>
      </c>
      <c r="K530" s="96" t="str">
        <f>IF(SP_SUL!AD534="","*",SP_SUL!AD534)</f>
        <v>*</v>
      </c>
    </row>
    <row r="531" spans="2:11" hidden="1">
      <c r="B531" s="93" t="str">
        <f>IF(SP_SUL!Y535="","*",SP_SUL!Y535)</f>
        <v>*</v>
      </c>
      <c r="C531" s="94" t="str">
        <f>IF(SP_SUL!B535="","*",SP_SUL!B535)</f>
        <v>*</v>
      </c>
      <c r="D531" s="93" t="str">
        <f>IF(SP_SUL!D535="","*",SP_SUL!D535)</f>
        <v>*</v>
      </c>
      <c r="E531" s="93" t="str">
        <f>IF(SP_SUL!H535="","*",SP_SUL!H535)</f>
        <v>*</v>
      </c>
      <c r="F531" s="99" t="str">
        <f>IF(SP_SUL!M535="","*",SP_SUL!M535)</f>
        <v>-</v>
      </c>
      <c r="G531" s="94" t="str">
        <f>IF(SP_SUL!I535="","*",SP_SUL!I535)</f>
        <v>*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*</v>
      </c>
      <c r="K531" s="96" t="str">
        <f>IF(SP_SUL!AD535="","*",SP_SUL!AD535)</f>
        <v>*</v>
      </c>
    </row>
    <row r="532" spans="2:11" hidden="1">
      <c r="B532" s="93" t="str">
        <f>IF(SP_SUL!Y536="","*",SP_SUL!Y536)</f>
        <v>*</v>
      </c>
      <c r="C532" s="94" t="str">
        <f>IF(SP_SUL!B536="","*",SP_SUL!B536)</f>
        <v>*</v>
      </c>
      <c r="D532" s="93" t="str">
        <f>IF(SP_SUL!D536="","*",SP_SUL!D536)</f>
        <v>*</v>
      </c>
      <c r="E532" s="93" t="str">
        <f>IF(SP_SUL!H536="","*",SP_SUL!H536)</f>
        <v>*</v>
      </c>
      <c r="F532" s="99" t="str">
        <f>IF(SP_SUL!M536="","*",SP_SUL!M536)</f>
        <v>-</v>
      </c>
      <c r="G532" s="94" t="str">
        <f>IF(SP_SUL!I536="","*",SP_SUL!I536)</f>
        <v>*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*</v>
      </c>
      <c r="K532" s="96" t="str">
        <f>IF(SP_SUL!AD536="","*",SP_SUL!AD536)</f>
        <v>*</v>
      </c>
    </row>
    <row r="533" spans="2:11" hidden="1">
      <c r="B533" s="93" t="str">
        <f>IF(SP_SUL!Y537="","*",SP_SUL!Y537)</f>
        <v>*</v>
      </c>
      <c r="C533" s="94" t="str">
        <f>IF(SP_SUL!B537="","*",SP_SUL!B537)</f>
        <v>*</v>
      </c>
      <c r="D533" s="93" t="str">
        <f>IF(SP_SUL!D537="","*",SP_SUL!D537)</f>
        <v>*</v>
      </c>
      <c r="E533" s="93" t="str">
        <f>IF(SP_SUL!H537="","*",SP_SUL!H537)</f>
        <v>*</v>
      </c>
      <c r="F533" s="99" t="str">
        <f>IF(SP_SUL!M537="","*",SP_SUL!M537)</f>
        <v>-</v>
      </c>
      <c r="G533" s="94" t="str">
        <f>IF(SP_SUL!I537="","*",SP_SUL!I537)</f>
        <v>*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*</v>
      </c>
      <c r="K533" s="96" t="str">
        <f>IF(SP_SUL!AD537="","*",SP_SUL!AD537)</f>
        <v>*</v>
      </c>
    </row>
    <row r="534" spans="2:11" hidden="1">
      <c r="B534" s="93" t="str">
        <f>IF(SP_SUL!Y538="","*",SP_SUL!Y538)</f>
        <v>*</v>
      </c>
      <c r="C534" s="94" t="str">
        <f>IF(SP_SUL!B538="","*",SP_SUL!B538)</f>
        <v>*</v>
      </c>
      <c r="D534" s="93" t="str">
        <f>IF(SP_SUL!D538="","*",SP_SUL!D538)</f>
        <v>*</v>
      </c>
      <c r="E534" s="93" t="str">
        <f>IF(SP_SUL!H538="","*",SP_SUL!H538)</f>
        <v>*</v>
      </c>
      <c r="F534" s="99" t="str">
        <f>IF(SP_SUL!M538="","*",SP_SUL!M538)</f>
        <v>-</v>
      </c>
      <c r="G534" s="94" t="str">
        <f>IF(SP_SUL!I538="","*",SP_SUL!I538)</f>
        <v>*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*</v>
      </c>
      <c r="K534" s="96" t="str">
        <f>IF(SP_SUL!AD538="","*",SP_SUL!AD538)</f>
        <v>*</v>
      </c>
    </row>
    <row r="535" spans="2:11" hidden="1">
      <c r="B535" s="93" t="str">
        <f>IF(SP_SUL!Y539="","*",SP_SUL!Y539)</f>
        <v>*</v>
      </c>
      <c r="C535" s="94" t="str">
        <f>IF(SP_SUL!B539="","*",SP_SUL!B539)</f>
        <v>*</v>
      </c>
      <c r="D535" s="93" t="str">
        <f>IF(SP_SUL!D539="","*",SP_SUL!D539)</f>
        <v>*</v>
      </c>
      <c r="E535" s="93" t="str">
        <f>IF(SP_SUL!H539="","*",SP_SUL!H539)</f>
        <v>*</v>
      </c>
      <c r="F535" s="99" t="str">
        <f>IF(SP_SUL!M539="","*",SP_SUL!M539)</f>
        <v>-</v>
      </c>
      <c r="G535" s="94" t="str">
        <f>IF(SP_SUL!I539="","*",SP_SUL!I539)</f>
        <v>*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*</v>
      </c>
      <c r="K535" s="96" t="str">
        <f>IF(SP_SUL!AD539="","*",SP_SUL!AD539)</f>
        <v>*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1770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2026-02-19T16:33:36Z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