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226" documentId="120_S{118792C3-22EF-5104-A093-F22BFE3913F3}" xr6:coauthVersionLast="47" xr6:coauthVersionMax="47" xr10:uidLastSave="{59710070-638C-48DE-9734-2220B97F8EF4}"/>
  <bookViews>
    <workbookView xWindow="-60" yWindow="-60" windowWidth="15480" windowHeight="11640" firstSheet="3" activeTab="7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56" i="1" l="1" a="1"/>
  <c r="N156" i="1"/>
  <c r="M156" i="1" a="1"/>
  <c r="M156" i="1"/>
  <c r="N120" i="1" a="1"/>
  <c r="N120" i="1" s="1"/>
  <c r="M120" i="1" a="1"/>
  <c r="M120" i="1" s="1"/>
  <c r="N119" i="1" a="1"/>
  <c r="N119" i="1" s="1"/>
  <c r="M119" i="1" a="1"/>
  <c r="M119" i="1" s="1"/>
  <c r="N117" i="1" a="1"/>
  <c r="N117" i="1" s="1"/>
  <c r="M117" i="1" a="1"/>
  <c r="M117" i="1" s="1"/>
  <c r="N116" i="1" a="1"/>
  <c r="N116" i="1" s="1"/>
  <c r="M116" i="1" a="1"/>
  <c r="M116" i="1" s="1"/>
  <c r="M122" i="1" a="1"/>
  <c r="M122" i="1" s="1"/>
  <c r="N122" i="1" a="1"/>
  <c r="N122" i="1" s="1"/>
  <c r="N151" i="1" a="1"/>
  <c r="N151" i="1" s="1"/>
  <c r="M151" i="1" a="1"/>
  <c r="M151" i="1" s="1"/>
  <c r="M150" i="1" a="1"/>
  <c r="M150" i="1" s="1"/>
  <c r="M149" i="1" a="1"/>
  <c r="M149" i="1" s="1"/>
  <c r="M153" i="1" a="1"/>
  <c r="M153" i="1" s="1"/>
  <c r="N153" i="1" a="1"/>
  <c r="N153" i="1" s="1"/>
  <c r="M154" i="1" a="1"/>
  <c r="M154" i="1" s="1"/>
  <c r="M155" i="1" a="1"/>
  <c r="M155" i="1" s="1"/>
  <c r="N155" i="1" a="1"/>
  <c r="N155" i="1" s="1"/>
  <c r="N147" i="1" a="1"/>
  <c r="N147" i="1" s="1"/>
  <c r="M147" i="1" a="1"/>
  <c r="M147" i="1" s="1"/>
  <c r="N145" i="1" a="1"/>
  <c r="N145" i="1" s="1"/>
  <c r="M145" i="1" a="1"/>
  <c r="M145" i="1" s="1"/>
  <c r="N144" i="1" a="1"/>
  <c r="N144" i="1" s="1"/>
  <c r="M144" i="1" a="1"/>
  <c r="M144" i="1" s="1"/>
  <c r="M142" i="1" a="1"/>
  <c r="M142" i="1" s="1"/>
  <c r="N141" i="1" a="1"/>
  <c r="N141" i="1" s="1"/>
  <c r="M141" i="1" a="1"/>
  <c r="M141" i="1" s="1"/>
  <c r="N140" i="1" a="1"/>
  <c r="N140" i="1" s="1"/>
  <c r="M140" i="1" a="1"/>
  <c r="M140" i="1" s="1"/>
  <c r="N139" i="1" a="1"/>
  <c r="N139" i="1" s="1"/>
  <c r="M139" i="1" a="1"/>
  <c r="M139" i="1" s="1"/>
  <c r="N138" i="1" a="1"/>
  <c r="N138" i="1" s="1"/>
  <c r="M138" i="1" a="1"/>
  <c r="M138" i="1" s="1"/>
  <c r="N135" i="1" a="1"/>
  <c r="N135" i="1" s="1"/>
  <c r="M135" i="1" a="1"/>
  <c r="M135" i="1" s="1"/>
  <c r="N134" i="1" a="1"/>
  <c r="N134" i="1" s="1"/>
  <c r="M134" i="1" a="1"/>
  <c r="M134" i="1" s="1"/>
  <c r="N132" i="1" a="1"/>
  <c r="N132" i="1" s="1"/>
  <c r="M132" i="1" a="1"/>
  <c r="M132" i="1" s="1"/>
  <c r="N131" i="1" a="1"/>
  <c r="N131" i="1" s="1"/>
  <c r="M131" i="1" a="1"/>
  <c r="M131" i="1" s="1"/>
  <c r="N125" i="1" a="1"/>
  <c r="N125" i="1" s="1"/>
  <c r="M125" i="1" a="1"/>
  <c r="M125" i="1" s="1"/>
  <c r="N124" i="1" a="1"/>
  <c r="N124" i="1" s="1"/>
  <c r="M124" i="1" a="1"/>
  <c r="M124" i="1" s="1"/>
  <c r="N123" i="1" a="1"/>
  <c r="N123" i="1" s="1"/>
  <c r="M123" i="1" a="1"/>
  <c r="M123" i="1" s="1"/>
  <c r="M115" i="1" a="1"/>
  <c r="M115" i="1" s="1"/>
  <c r="N113" i="1" a="1"/>
  <c r="N113" i="1" s="1"/>
  <c r="M113" i="1" a="1"/>
  <c r="M113" i="1" s="1"/>
  <c r="N112" i="1" a="1"/>
  <c r="N112" i="1" s="1"/>
  <c r="M112" i="1" a="1"/>
  <c r="M112" i="1" s="1"/>
  <c r="N111" i="1" a="1"/>
  <c r="N111" i="1" s="1"/>
  <c r="M111" i="1" a="1"/>
  <c r="M111" i="1" s="1"/>
  <c r="N109" i="1" a="1"/>
  <c r="N109" i="1" s="1"/>
  <c r="M109" i="1" a="1"/>
  <c r="M109" i="1" s="1"/>
  <c r="N108" i="1" a="1"/>
  <c r="N108" i="1" s="1"/>
  <c r="M108" i="1" a="1"/>
  <c r="M108" i="1" s="1"/>
  <c r="N106" i="1" a="1"/>
  <c r="N106" i="1" s="1"/>
  <c r="M106" i="1" a="1"/>
  <c r="M106" i="1" s="1"/>
  <c r="N105" i="1" a="1"/>
  <c r="N105" i="1" s="1"/>
  <c r="M105" i="1" a="1"/>
  <c r="M105" i="1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BB32" i="1"/>
  <c r="BE32" i="1" a="1"/>
  <c r="BE32" i="1"/>
  <c r="BR32" i="1"/>
  <c r="BS32" i="1"/>
  <c r="BT32" i="1"/>
  <c r="A33" i="1"/>
  <c r="C33" i="1"/>
  <c r="G33" i="1"/>
  <c r="R33" i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/>
  <c r="BR33" i="1"/>
  <c r="BS33" i="1"/>
  <c r="BT33" i="1"/>
  <c r="A34" i="1"/>
  <c r="C34" i="1"/>
  <c r="G34" i="1"/>
  <c r="R34" i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BB34" i="1"/>
  <c r="BE34" i="1" a="1"/>
  <c r="BE34" i="1"/>
  <c r="BR34" i="1"/>
  <c r="BS34" i="1"/>
  <c r="BT34" i="1"/>
  <c r="A35" i="1"/>
  <c r="C35" i="1"/>
  <c r="G35" i="1"/>
  <c r="R35" i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BB35" i="1"/>
  <c r="BE35" i="1" a="1"/>
  <c r="BE35" i="1"/>
  <c r="BR35" i="1"/>
  <c r="BS35" i="1"/>
  <c r="BT35" i="1"/>
  <c r="A36" i="1"/>
  <c r="C36" i="1"/>
  <c r="G36" i="1"/>
  <c r="R36" i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K36" i="10" s="1"/>
  <c r="AL36" i="1"/>
  <c r="AM36" i="1"/>
  <c r="AN36" i="1"/>
  <c r="AO36" i="1"/>
  <c r="AP36" i="1"/>
  <c r="M36" i="10" s="1"/>
  <c r="AQ36" i="1"/>
  <c r="BB36" i="1"/>
  <c r="BE36" i="1" a="1"/>
  <c r="BE36" i="1"/>
  <c r="BR36" i="1"/>
  <c r="BS36" i="1"/>
  <c r="BT36" i="1"/>
  <c r="A37" i="1"/>
  <c r="C37" i="1"/>
  <c r="G37" i="1"/>
  <c r="R37" i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K37" i="10" s="1"/>
  <c r="AL37" i="1"/>
  <c r="AM37" i="1"/>
  <c r="AN37" i="1"/>
  <c r="AO37" i="1"/>
  <c r="AP37" i="1"/>
  <c r="M37" i="10" s="1"/>
  <c r="AQ37" i="1"/>
  <c r="BB37" i="1"/>
  <c r="BE37" i="1" a="1"/>
  <c r="BE37" i="1"/>
  <c r="BR37" i="1"/>
  <c r="BS37" i="1"/>
  <c r="BT37" i="1"/>
  <c r="A38" i="1"/>
  <c r="C38" i="1"/>
  <c r="G38" i="1"/>
  <c r="R38" i="1"/>
  <c r="S38" i="1" a="1"/>
  <c r="S38" i="1"/>
  <c r="D35" i="15" s="1"/>
  <c r="T38" i="1" a="1"/>
  <c r="T38" i="1"/>
  <c r="E35" i="15" s="1"/>
  <c r="U38" i="1" a="1"/>
  <c r="U38" i="1"/>
  <c r="AI38" i="1"/>
  <c r="AJ38" i="1"/>
  <c r="AK38" i="1"/>
  <c r="K38" i="10" s="1"/>
  <c r="AL38" i="1"/>
  <c r="AM38" i="1"/>
  <c r="AN38" i="1"/>
  <c r="AO38" i="1"/>
  <c r="AP38" i="1"/>
  <c r="M38" i="10" s="1"/>
  <c r="AQ38" i="1"/>
  <c r="BB38" i="1"/>
  <c r="BE38" i="1" a="1"/>
  <c r="BE38" i="1"/>
  <c r="BR38" i="1"/>
  <c r="BS38" i="1"/>
  <c r="BT38" i="1"/>
  <c r="A39" i="1"/>
  <c r="C39" i="1"/>
  <c r="G39" i="1"/>
  <c r="R39" i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K39" i="10" s="1"/>
  <c r="AL39" i="1"/>
  <c r="AM39" i="1"/>
  <c r="AN39" i="1"/>
  <c r="AO39" i="1"/>
  <c r="AP39" i="1"/>
  <c r="M39" i="10" s="1"/>
  <c r="AQ39" i="1"/>
  <c r="BB39" i="1"/>
  <c r="BE39" i="1" a="1"/>
  <c r="BE39" i="1"/>
  <c r="BR39" i="1"/>
  <c r="BS39" i="1"/>
  <c r="BT39" i="1"/>
  <c r="A40" i="1"/>
  <c r="C40" i="1"/>
  <c r="G40" i="1"/>
  <c r="R40" i="1"/>
  <c r="S40" i="1" a="1"/>
  <c r="S40" i="1"/>
  <c r="D37" i="15" s="1"/>
  <c r="T40" i="1" a="1"/>
  <c r="T40" i="1"/>
  <c r="E37" i="15" s="1"/>
  <c r="U40" i="1" a="1"/>
  <c r="U40" i="1"/>
  <c r="AI40" i="1"/>
  <c r="AJ40" i="1"/>
  <c r="AK40" i="1"/>
  <c r="K40" i="10" s="1"/>
  <c r="AL40" i="1"/>
  <c r="AM40" i="1"/>
  <c r="AN40" i="1"/>
  <c r="AO40" i="1"/>
  <c r="AP40" i="1"/>
  <c r="M40" i="10" s="1"/>
  <c r="AQ40" i="1"/>
  <c r="BB40" i="1"/>
  <c r="BE40" i="1" a="1"/>
  <c r="BE40" i="1"/>
  <c r="BR40" i="1"/>
  <c r="BS40" i="1"/>
  <c r="BT40" i="1"/>
  <c r="A41" i="1"/>
  <c r="C41" i="1"/>
  <c r="G41" i="1"/>
  <c r="M41" i="1" a="1"/>
  <c r="M41" i="1"/>
  <c r="K38" i="15" s="1"/>
  <c r="N41" i="1" a="1"/>
  <c r="N41" i="1"/>
  <c r="L38" i="15" s="1"/>
  <c r="R41" i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K41" i="10" s="1"/>
  <c r="AL41" i="1"/>
  <c r="AM41" i="1"/>
  <c r="AN41" i="1"/>
  <c r="AO41" i="1"/>
  <c r="AP41" i="1"/>
  <c r="M41" i="10" s="1"/>
  <c r="AQ41" i="1"/>
  <c r="BB41" i="1"/>
  <c r="BE41" i="1" a="1"/>
  <c r="BE41" i="1"/>
  <c r="BR41" i="1"/>
  <c r="BS41" i="1"/>
  <c r="BT41" i="1"/>
  <c r="A42" i="1"/>
  <c r="C42" i="1"/>
  <c r="G42" i="1"/>
  <c r="M42" i="1" a="1"/>
  <c r="M42" i="1"/>
  <c r="K39" i="15" s="1"/>
  <c r="N42" i="1" a="1"/>
  <c r="N42" i="1"/>
  <c r="L39" i="15" s="1"/>
  <c r="R42" i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K42" i="10" s="1"/>
  <c r="AL42" i="1"/>
  <c r="AM42" i="1"/>
  <c r="AN42" i="1"/>
  <c r="AO42" i="1"/>
  <c r="AP42" i="1"/>
  <c r="M42" i="10" s="1"/>
  <c r="AQ42" i="1"/>
  <c r="BB42" i="1"/>
  <c r="BE42" i="1" a="1"/>
  <c r="BE42" i="1"/>
  <c r="BR42" i="1"/>
  <c r="BS42" i="1"/>
  <c r="BT42" i="1"/>
  <c r="A43" i="1"/>
  <c r="C43" i="1"/>
  <c r="G43" i="1"/>
  <c r="M43" i="1" a="1"/>
  <c r="M43" i="1"/>
  <c r="K40" i="15" s="1"/>
  <c r="N43" i="1" a="1"/>
  <c r="N43" i="1"/>
  <c r="L40" i="15" s="1"/>
  <c r="R43" i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K43" i="10" s="1"/>
  <c r="AL43" i="1"/>
  <c r="AM43" i="1"/>
  <c r="AN43" i="1"/>
  <c r="AO43" i="1"/>
  <c r="AP43" i="1"/>
  <c r="M43" i="10" s="1"/>
  <c r="AQ43" i="1"/>
  <c r="BB43" i="1"/>
  <c r="BE43" i="1" a="1"/>
  <c r="BE43" i="1"/>
  <c r="BR43" i="1"/>
  <c r="BS43" i="1"/>
  <c r="BT43" i="1"/>
  <c r="A44" i="1"/>
  <c r="C44" i="1"/>
  <c r="G44" i="1"/>
  <c r="R44" i="1"/>
  <c r="S44" i="1" a="1"/>
  <c r="S44" i="1" s="1"/>
  <c r="D41" i="15" s="1"/>
  <c r="T44" i="1" a="1"/>
  <c r="T44" i="1" s="1"/>
  <c r="E41" i="15" s="1"/>
  <c r="U44" i="1" a="1"/>
  <c r="U44" i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N45" i="1" a="1"/>
  <c r="N45" i="1" s="1"/>
  <c r="R45" i="1"/>
  <c r="S45" i="1" a="1"/>
  <c r="S45" i="1" s="1"/>
  <c r="D42" i="15" s="1"/>
  <c r="T45" i="1" a="1"/>
  <c r="T45" i="1"/>
  <c r="E42" i="15" s="1"/>
  <c r="U45" i="1" a="1"/>
  <c r="U45" i="1" s="1"/>
  <c r="AI45" i="1"/>
  <c r="AJ45" i="1"/>
  <c r="AK45" i="1"/>
  <c r="K45" i="10" s="1"/>
  <c r="AL45" i="1"/>
  <c r="AO45" i="1"/>
  <c r="BE45" i="1" s="1" a="1"/>
  <c r="BE45" i="1" s="1"/>
  <c r="AP45" i="1"/>
  <c r="M45" i="10" s="1"/>
  <c r="AQ45" i="1"/>
  <c r="BB45" i="1"/>
  <c r="BR45" i="1"/>
  <c r="BS45" i="1"/>
  <c r="BT45" i="1"/>
  <c r="A46" i="1"/>
  <c r="C46" i="1"/>
  <c r="G46" i="1"/>
  <c r="R46" i="1"/>
  <c r="S46" i="1" a="1"/>
  <c r="S46" i="1" s="1"/>
  <c r="D43" i="15" s="1"/>
  <c r="T46" i="1" a="1"/>
  <c r="T46" i="1" s="1"/>
  <c r="E43" i="15" s="1"/>
  <c r="U46" i="1" a="1"/>
  <c r="U46" i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U47" i="1" a="1"/>
  <c r="U47" i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S48" i="1" a="1"/>
  <c r="S48" i="1" s="1"/>
  <c r="D45" i="15" s="1"/>
  <c r="T48" i="1" a="1"/>
  <c r="T48" i="1" s="1"/>
  <c r="E45" i="15" s="1"/>
  <c r="U48" i="1" a="1"/>
  <c r="U48" i="1"/>
  <c r="AI48" i="1"/>
  <c r="AJ48" i="1"/>
  <c r="AK48" i="1"/>
  <c r="K48" i="10" s="1"/>
  <c r="AL48" i="1"/>
  <c r="AM48" i="1"/>
  <c r="AN48" i="1"/>
  <c r="AO48" i="1"/>
  <c r="AP48" i="1"/>
  <c r="M48" i="10" s="1"/>
  <c r="AQ48" i="1"/>
  <c r="BB48" i="1"/>
  <c r="BE48" i="1" a="1"/>
  <c r="BE48" i="1" s="1"/>
  <c r="BR48" i="1"/>
  <c r="BS48" i="1"/>
  <c r="BT48" i="1"/>
  <c r="A49" i="1"/>
  <c r="C49" i="1"/>
  <c r="G49" i="1"/>
  <c r="R49" i="1"/>
  <c r="S49" i="1" a="1"/>
  <c r="S49" i="1" s="1"/>
  <c r="D46" i="15" s="1"/>
  <c r="T49" i="1" a="1"/>
  <c r="T49" i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S50" i="1" a="1"/>
  <c r="S50" i="1" s="1"/>
  <c r="D47" i="15" s="1"/>
  <c r="T50" i="1" a="1"/>
  <c r="T50" i="1" s="1"/>
  <c r="E47" i="15" s="1"/>
  <c r="U50" i="1" a="1"/>
  <c r="U50" i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S51" i="1" a="1"/>
  <c r="S51" i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AP51" i="1"/>
  <c r="M51" i="10" s="1"/>
  <c r="AQ51" i="1"/>
  <c r="BB51" i="1"/>
  <c r="BE51" i="1" a="1"/>
  <c r="BE51" i="1" s="1"/>
  <c r="BR51" i="1"/>
  <c r="BS51" i="1"/>
  <c r="BT51" i="1"/>
  <c r="A52" i="1"/>
  <c r="C52" i="1"/>
  <c r="G52" i="1"/>
  <c r="M52" i="1" a="1"/>
  <c r="M52" i="1"/>
  <c r="K49" i="15" s="1"/>
  <c r="N52" i="1" a="1"/>
  <c r="N52" i="1" s="1"/>
  <c r="R52" i="1"/>
  <c r="S52" i="1" a="1"/>
  <c r="S52" i="1" s="1"/>
  <c r="D49" i="15" s="1"/>
  <c r="T52" i="1" a="1"/>
  <c r="T52" i="1" s="1"/>
  <c r="E49" i="15" s="1"/>
  <c r="U52" i="1" a="1"/>
  <c r="U52" i="1"/>
  <c r="AI52" i="1"/>
  <c r="AJ52" i="1"/>
  <c r="AK52" i="1"/>
  <c r="K52" i="10" s="1"/>
  <c r="AL52" i="1"/>
  <c r="AO52" i="1"/>
  <c r="BE52" i="1" s="1" a="1"/>
  <c r="BE52" i="1" s="1"/>
  <c r="AP52" i="1"/>
  <c r="M52" i="10" s="1"/>
  <c r="AQ52" i="1"/>
  <c r="BB52" i="1"/>
  <c r="BR52" i="1"/>
  <c r="BS52" i="1"/>
  <c r="BT52" i="1"/>
  <c r="A53" i="1"/>
  <c r="C53" i="1"/>
  <c r="G53" i="1"/>
  <c r="R53" i="1"/>
  <c r="S53" i="1" a="1"/>
  <c r="S53" i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AP53" i="1"/>
  <c r="M53" i="10" s="1"/>
  <c r="AQ53" i="1"/>
  <c r="BB53" i="1"/>
  <c r="BE53" i="1" a="1"/>
  <c r="BE53" i="1" s="1"/>
  <c r="BR53" i="1"/>
  <c r="BS53" i="1"/>
  <c r="BT53" i="1"/>
  <c r="A54" i="1"/>
  <c r="C54" i="1"/>
  <c r="G54" i="1"/>
  <c r="R54" i="1"/>
  <c r="S54" i="1" a="1"/>
  <c r="S54" i="1" s="1"/>
  <c r="D51" i="15" s="1"/>
  <c r="T54" i="1" a="1"/>
  <c r="T54" i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S55" i="1" a="1"/>
  <c r="S55" i="1" s="1"/>
  <c r="D52" i="15" s="1"/>
  <c r="T55" i="1" a="1"/>
  <c r="T55" i="1" s="1"/>
  <c r="E52" i="15" s="1"/>
  <c r="U55" i="1" a="1"/>
  <c r="U55" i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S56" i="1" a="1"/>
  <c r="S56" i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AP56" i="1"/>
  <c r="M56" i="10" s="1"/>
  <c r="AQ56" i="1"/>
  <c r="BB56" i="1"/>
  <c r="BE56" i="1" a="1"/>
  <c r="BE56" i="1" s="1"/>
  <c r="BR56" i="1"/>
  <c r="BS56" i="1"/>
  <c r="BT56" i="1"/>
  <c r="A57" i="1"/>
  <c r="C57" i="1"/>
  <c r="G57" i="1"/>
  <c r="R57" i="1"/>
  <c r="S57" i="1" a="1"/>
  <c r="S57" i="1" s="1"/>
  <c r="D54" i="15" s="1"/>
  <c r="T57" i="1" a="1"/>
  <c r="T57" i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N58" i="1" a="1"/>
  <c r="N58" i="1"/>
  <c r="L55" i="15" s="1"/>
  <c r="R58" i="1"/>
  <c r="S58" i="1" a="1"/>
  <c r="S58" i="1"/>
  <c r="D55" i="15" s="1"/>
  <c r="T58" i="1" a="1"/>
  <c r="T58" i="1"/>
  <c r="E55" i="15" s="1"/>
  <c r="U58" i="1" a="1"/>
  <c r="U58" i="1" s="1"/>
  <c r="AI58" i="1"/>
  <c r="AJ58" i="1"/>
  <c r="AK58" i="1"/>
  <c r="K58" i="10" s="1"/>
  <c r="AL58" i="1"/>
  <c r="AO58" i="1"/>
  <c r="AP58" i="1"/>
  <c r="M58" i="10" s="1"/>
  <c r="AQ58" i="1"/>
  <c r="BB58" i="1"/>
  <c r="BE58" i="1" a="1"/>
  <c r="BE58" i="1" s="1"/>
  <c r="BR58" i="1"/>
  <c r="BS58" i="1"/>
  <c r="BT58" i="1"/>
  <c r="A59" i="1"/>
  <c r="C59" i="1"/>
  <c r="G59" i="1"/>
  <c r="R59" i="1"/>
  <c r="S59" i="1" a="1"/>
  <c r="S59" i="1" s="1"/>
  <c r="D56" i="15" s="1"/>
  <c r="T59" i="1" a="1"/>
  <c r="T59" i="1"/>
  <c r="E56" i="15" s="1"/>
  <c r="U59" i="1" a="1"/>
  <c r="U59" i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S60" i="1" a="1"/>
  <c r="S60" i="1" s="1"/>
  <c r="D57" i="15" s="1"/>
  <c r="T60" i="1" a="1"/>
  <c r="T60" i="1" s="1"/>
  <c r="E57" i="15" s="1"/>
  <c r="U60" i="1" a="1"/>
  <c r="U60" i="1"/>
  <c r="AI60" i="1"/>
  <c r="AJ60" i="1"/>
  <c r="AK60" i="1"/>
  <c r="K60" i="10" s="1"/>
  <c r="AL60" i="1"/>
  <c r="AM60" i="1"/>
  <c r="AN60" i="1"/>
  <c r="AO60" i="1"/>
  <c r="AP60" i="1"/>
  <c r="M60" i="10" s="1"/>
  <c r="AQ60" i="1"/>
  <c r="BB60" i="1"/>
  <c r="BE60" i="1" a="1"/>
  <c r="BE60" i="1"/>
  <c r="BR60" i="1"/>
  <c r="BS60" i="1"/>
  <c r="BT60" i="1"/>
  <c r="A61" i="1"/>
  <c r="C61" i="1"/>
  <c r="G61" i="1"/>
  <c r="R61" i="1"/>
  <c r="S61" i="1" a="1"/>
  <c r="S61" i="1"/>
  <c r="D58" i="15" s="1"/>
  <c r="T61" i="1" a="1"/>
  <c r="T61" i="1"/>
  <c r="E58" i="15" s="1"/>
  <c r="U61" i="1" a="1"/>
  <c r="U61" i="1" s="1"/>
  <c r="AI61" i="1"/>
  <c r="AJ61" i="1"/>
  <c r="AK61" i="1"/>
  <c r="K61" i="10" s="1"/>
  <c r="AL61" i="1"/>
  <c r="AM61" i="1"/>
  <c r="AN61" i="1"/>
  <c r="AO61" i="1"/>
  <c r="AP61" i="1"/>
  <c r="M61" i="10" s="1"/>
  <c r="AQ61" i="1"/>
  <c r="BB61" i="1"/>
  <c r="BE61" i="1" a="1"/>
  <c r="BE61" i="1" s="1"/>
  <c r="BR61" i="1"/>
  <c r="BS61" i="1"/>
  <c r="BT61" i="1"/>
  <c r="A62" i="1"/>
  <c r="C62" i="1"/>
  <c r="G62" i="1"/>
  <c r="R62" i="1"/>
  <c r="S62" i="1" a="1"/>
  <c r="S62" i="1" s="1"/>
  <c r="D59" i="15" s="1"/>
  <c r="T62" i="1" a="1"/>
  <c r="T62" i="1"/>
  <c r="E59" i="15" s="1"/>
  <c r="U62" i="1" a="1"/>
  <c r="U62" i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S63" i="1" a="1"/>
  <c r="S63" i="1"/>
  <c r="D60" i="15" s="1"/>
  <c r="T63" i="1" a="1"/>
  <c r="T63" i="1" s="1"/>
  <c r="E60" i="15" s="1"/>
  <c r="U63" i="1" a="1"/>
  <c r="U63" i="1"/>
  <c r="AI63" i="1"/>
  <c r="AJ63" i="1"/>
  <c r="AK63" i="1"/>
  <c r="K63" i="10" s="1"/>
  <c r="AL63" i="1"/>
  <c r="AM63" i="1"/>
  <c r="AN63" i="1"/>
  <c r="AO63" i="1"/>
  <c r="AP63" i="1"/>
  <c r="M63" i="10" s="1"/>
  <c r="AQ63" i="1"/>
  <c r="BB63" i="1"/>
  <c r="BE63" i="1" a="1"/>
  <c r="BE63" i="1"/>
  <c r="BR63" i="1"/>
  <c r="BS63" i="1"/>
  <c r="BT63" i="1"/>
  <c r="A64" i="1"/>
  <c r="C64" i="1"/>
  <c r="G64" i="1"/>
  <c r="R64" i="1"/>
  <c r="S64" i="1" a="1"/>
  <c r="S64" i="1"/>
  <c r="D61" i="15" s="1"/>
  <c r="T64" i="1" a="1"/>
  <c r="T64" i="1"/>
  <c r="E61" i="15" s="1"/>
  <c r="U64" i="1" a="1"/>
  <c r="U64" i="1" s="1"/>
  <c r="AI64" i="1"/>
  <c r="AJ64" i="1"/>
  <c r="AK64" i="1"/>
  <c r="K64" i="10" s="1"/>
  <c r="AL64" i="1"/>
  <c r="AM64" i="1"/>
  <c r="AN64" i="1"/>
  <c r="AO64" i="1"/>
  <c r="AP64" i="1"/>
  <c r="M64" i="10" s="1"/>
  <c r="AQ64" i="1"/>
  <c r="BB64" i="1"/>
  <c r="BE64" i="1" a="1"/>
  <c r="BE64" i="1" s="1"/>
  <c r="BR64" i="1"/>
  <c r="BS64" i="1"/>
  <c r="BT64" i="1"/>
  <c r="A65" i="1"/>
  <c r="C65" i="1"/>
  <c r="G65" i="1"/>
  <c r="R65" i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AP65" i="1"/>
  <c r="M65" i="10" s="1"/>
  <c r="AQ65" i="1"/>
  <c r="BB65" i="1"/>
  <c r="BE65" i="1" a="1"/>
  <c r="BE65" i="1" s="1"/>
  <c r="BR65" i="1"/>
  <c r="BS65" i="1"/>
  <c r="BT65" i="1"/>
  <c r="A66" i="1"/>
  <c r="C66" i="1"/>
  <c r="G66" i="1"/>
  <c r="M66" i="1" a="1"/>
  <c r="M66" i="1" s="1"/>
  <c r="K63" i="15" s="1"/>
  <c r="R66" i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R67" i="1"/>
  <c r="S67" i="1" a="1"/>
  <c r="S67" i="1" s="1"/>
  <c r="D64" i="15" s="1"/>
  <c r="T67" i="1" a="1"/>
  <c r="T67" i="1" s="1"/>
  <c r="E64" i="15" s="1"/>
  <c r="U67" i="1" a="1"/>
  <c r="U67" i="1" s="1"/>
  <c r="AI67" i="1"/>
  <c r="AJ67" i="1"/>
  <c r="AK67" i="1"/>
  <c r="K67" i="10" s="1"/>
  <c r="AL67" i="1"/>
  <c r="AN67" i="1"/>
  <c r="AO67" i="1"/>
  <c r="AP67" i="1"/>
  <c r="M67" i="10" s="1"/>
  <c r="AQ67" i="1"/>
  <c r="BB67" i="1"/>
  <c r="BR67" i="1"/>
  <c r="BS67" i="1"/>
  <c r="BT67" i="1"/>
  <c r="A68" i="1"/>
  <c r="C68" i="1"/>
  <c r="G68" i="1"/>
  <c r="AM68" i="1"/>
  <c r="R68" i="1"/>
  <c r="S68" i="1" a="1"/>
  <c r="S68" i="1" s="1"/>
  <c r="D65" i="15" s="1"/>
  <c r="T68" i="1" a="1"/>
  <c r="T68" i="1"/>
  <c r="E65" i="15" s="1"/>
  <c r="U68" i="1" a="1"/>
  <c r="U68" i="1" s="1"/>
  <c r="AJ68" i="1"/>
  <c r="AK68" i="1"/>
  <c r="K68" i="10" s="1"/>
  <c r="AL68" i="1"/>
  <c r="AO68" i="1"/>
  <c r="AP68" i="1"/>
  <c r="M68" i="10" s="1"/>
  <c r="AQ68" i="1"/>
  <c r="BB68" i="1"/>
  <c r="BE68" i="1" a="1"/>
  <c r="BE68" i="1"/>
  <c r="BR68" i="1"/>
  <c r="BS68" i="1"/>
  <c r="BT68" i="1"/>
  <c r="A69" i="1"/>
  <c r="C69" i="1"/>
  <c r="G69" i="1"/>
  <c r="AM69" i="1"/>
  <c r="R69" i="1"/>
  <c r="S69" i="1" a="1"/>
  <c r="S69" i="1" s="1"/>
  <c r="D66" i="15" s="1"/>
  <c r="T69" i="1" a="1"/>
  <c r="T69" i="1" s="1"/>
  <c r="E66" i="15" s="1"/>
  <c r="U69" i="1" a="1"/>
  <c r="U69" i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S71" i="1" a="1"/>
  <c r="S71" i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K102" i="15"/>
  <c r="L102" i="15"/>
  <c r="R105" i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K103" i="15"/>
  <c r="L103" i="15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K104" i="15"/>
  <c r="L104" i="15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K105" i="15"/>
  <c r="L105" i="15"/>
  <c r="R108" i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K106" i="15"/>
  <c r="L106" i="15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K108" i="15"/>
  <c r="L108" i="15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K109" i="15"/>
  <c r="L109" i="15"/>
  <c r="R112" i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K110" i="15"/>
  <c r="L110" i="15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K112" i="15"/>
  <c r="L112" i="15"/>
  <c r="R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K113" i="15"/>
  <c r="L113" i="15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K114" i="15"/>
  <c r="L114" i="15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K115" i="15"/>
  <c r="L115" i="15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K116" i="15"/>
  <c r="L116" i="15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K117" i="15"/>
  <c r="L117" i="15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K118" i="15"/>
  <c r="L118" i="15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K119" i="15"/>
  <c r="L119" i="15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K120" i="15"/>
  <c r="L120" i="15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K121" i="15"/>
  <c r="L121" i="15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K122" i="15"/>
  <c r="L122" i="15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L124" i="15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K128" i="15"/>
  <c r="L128" i="15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K129" i="15"/>
  <c r="L129" i="15"/>
  <c r="R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32" i="10" s="1"/>
  <c r="AL132" i="1"/>
  <c r="AO132" i="1"/>
  <c r="AP132" i="1"/>
  <c r="M132" i="10" s="1"/>
  <c r="AQ132" i="1"/>
  <c r="BR132" i="1"/>
  <c r="BS132" i="1"/>
  <c r="BT132" i="1"/>
  <c r="A133" i="1"/>
  <c r="C133" i="1"/>
  <c r="G133" i="1"/>
  <c r="K130" i="15"/>
  <c r="L130" i="15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K131" i="15"/>
  <c r="L131" i="15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K132" i="15"/>
  <c r="L132" i="15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K135" i="15"/>
  <c r="L135" i="15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K136" i="15"/>
  <c r="L136" i="15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AO139" i="1"/>
  <c r="AP139" i="1"/>
  <c r="M139" i="10" s="1"/>
  <c r="AQ139" i="1"/>
  <c r="BR139" i="1"/>
  <c r="BS139" i="1"/>
  <c r="BT139" i="1"/>
  <c r="A140" i="1"/>
  <c r="C140" i="1"/>
  <c r="G140" i="1"/>
  <c r="K137" i="15"/>
  <c r="L137" i="15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K138" i="15"/>
  <c r="L138" i="15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K139" i="15"/>
  <c r="L139" i="15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K141" i="15"/>
  <c r="L141" i="15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K142" i="15"/>
  <c r="L142" i="15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K143" i="15"/>
  <c r="L143" i="15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K144" i="15"/>
  <c r="L144" i="15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K146" i="15"/>
  <c r="L146" i="15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K147" i="15"/>
  <c r="L147" i="15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K148" i="15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K149" i="15"/>
  <c r="L149" i="15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K150" i="15"/>
  <c r="L150" i="15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K151" i="15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K152" i="15"/>
  <c r="L152" i="15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K153" i="15"/>
  <c r="L153" i="15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M165" i="1" a="1"/>
  <c r="M165" i="1" s="1"/>
  <c r="K162" i="15" s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M168" i="1" a="1"/>
  <c r="M168" i="1" s="1"/>
  <c r="K165" i="15" s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M173" i="1" a="1"/>
  <c r="M173" i="1" s="1"/>
  <c r="K170" i="15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M174" i="1" a="1"/>
  <c r="M174" i="1" s="1"/>
  <c r="K171" i="15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M184" i="1" a="1"/>
  <c r="M184" i="1" s="1"/>
  <c r="K181" i="15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M185" i="1" a="1"/>
  <c r="M185" i="1" s="1"/>
  <c r="K182" i="15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M189" i="1" a="1"/>
  <c r="M189" i="1" s="1"/>
  <c r="K186" i="15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M190" i="1" a="1"/>
  <c r="M190" i="1" s="1"/>
  <c r="K187" i="15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M193" i="1" a="1"/>
  <c r="M193" i="1" s="1"/>
  <c r="K190" i="15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93" i="10" s="1"/>
  <c r="AL193" i="1"/>
  <c r="AO193" i="1"/>
  <c r="AP193" i="1"/>
  <c r="M193" i="10" s="1"/>
  <c r="AQ193" i="1"/>
  <c r="BR193" i="1"/>
  <c r="BS193" i="1"/>
  <c r="BT193" i="1"/>
  <c r="A194" i="1"/>
  <c r="C194" i="1"/>
  <c r="G194" i="1"/>
  <c r="M194" i="1" a="1"/>
  <c r="M194" i="1" s="1"/>
  <c r="K191" i="15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M195" i="1" a="1"/>
  <c r="M195" i="1" s="1"/>
  <c r="K192" i="15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M197" i="1" a="1"/>
  <c r="M197" i="1" s="1"/>
  <c r="K194" i="15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M198" i="1" a="1"/>
  <c r="M198" i="1" s="1"/>
  <c r="K195" i="15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M200" i="1" a="1"/>
  <c r="M200" i="1" s="1"/>
  <c r="K197" i="15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M201" i="1" a="1"/>
  <c r="M201" i="1" s="1"/>
  <c r="K198" i="15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M203" i="1" a="1"/>
  <c r="M203" i="1" s="1"/>
  <c r="K200" i="15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M207" i="1" a="1"/>
  <c r="M207" i="1" s="1"/>
  <c r="K204" i="15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AP209" i="1"/>
  <c r="M209" i="10" s="1"/>
  <c r="AQ209" i="1"/>
  <c r="BR209" i="1"/>
  <c r="BS209" i="1"/>
  <c r="BT209" i="1"/>
  <c r="A210" i="1"/>
  <c r="C210" i="1"/>
  <c r="G210" i="1"/>
  <c r="M210" i="1" a="1"/>
  <c r="M210" i="1" s="1"/>
  <c r="K207" i="15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M212" i="1" a="1"/>
  <c r="M212" i="1" s="1"/>
  <c r="K209" i="15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M216" i="1" a="1"/>
  <c r="M216" i="1" s="1"/>
  <c r="K213" i="15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M217" i="1" a="1"/>
  <c r="M217" i="1" s="1"/>
  <c r="K214" i="15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M218" i="1" a="1"/>
  <c r="M218" i="1" s="1"/>
  <c r="K215" i="15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M219" i="1" a="1"/>
  <c r="M219" i="1" s="1"/>
  <c r="K216" i="15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M220" i="1" a="1"/>
  <c r="M220" i="1" s="1"/>
  <c r="K217" i="15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M226" i="1" a="1"/>
  <c r="M226" i="1" s="1"/>
  <c r="K223" i="15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M227" i="1" a="1"/>
  <c r="M227" i="1" s="1"/>
  <c r="K224" i="15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M228" i="1" a="1"/>
  <c r="M228" i="1" s="1"/>
  <c r="K225" i="15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M229" i="1" a="1"/>
  <c r="M229" i="1" s="1"/>
  <c r="K226" i="15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M230" i="1" a="1"/>
  <c r="M230" i="1" s="1"/>
  <c r="K227" i="15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AP230" i="1"/>
  <c r="M230" i="10" s="1"/>
  <c r="AQ230" i="1"/>
  <c r="BR230" i="1"/>
  <c r="BS230" i="1"/>
  <c r="BT230" i="1"/>
  <c r="A231" i="1"/>
  <c r="C231" i="1"/>
  <c r="G231" i="1"/>
  <c r="M231" i="1" a="1"/>
  <c r="M231" i="1" s="1"/>
  <c r="K228" i="15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AO231" i="1"/>
  <c r="AP231" i="1"/>
  <c r="M231" i="10" s="1"/>
  <c r="AQ231" i="1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M233" i="1" a="1"/>
  <c r="M233" i="1" s="1"/>
  <c r="K230" i="15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M234" i="1" a="1"/>
  <c r="M234" i="1" s="1"/>
  <c r="K231" i="15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M235" i="1" a="1"/>
  <c r="M235" i="1" s="1"/>
  <c r="K232" i="15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M236" i="1" a="1"/>
  <c r="M236" i="1" s="1"/>
  <c r="K233" i="15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M237" i="1" a="1"/>
  <c r="M237" i="1" s="1"/>
  <c r="K234" i="15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M238" i="1" a="1"/>
  <c r="M238" i="1" s="1"/>
  <c r="K235" i="15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M239" i="1" a="1"/>
  <c r="M239" i="1" s="1"/>
  <c r="K236" i="15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M240" i="1" a="1"/>
  <c r="M240" i="1" s="1"/>
  <c r="K237" i="15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M241" i="1" a="1"/>
  <c r="M241" i="1" s="1"/>
  <c r="K238" i="15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M242" i="1" a="1"/>
  <c r="M242" i="1" s="1"/>
  <c r="K239" i="15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M243" i="1" a="1"/>
  <c r="M243" i="1" s="1"/>
  <c r="K240" i="15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M244" i="1" a="1"/>
  <c r="M244" i="1" s="1"/>
  <c r="K241" i="15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M246" i="1" a="1"/>
  <c r="M246" i="1" s="1"/>
  <c r="K243" i="15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M247" i="1" a="1"/>
  <c r="M247" i="1" s="1"/>
  <c r="K244" i="15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M250" i="1" a="1"/>
  <c r="M250" i="1" s="1"/>
  <c r="K247" i="15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M251" i="1" a="1"/>
  <c r="M251" i="1" s="1"/>
  <c r="K248" i="15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M252" i="1" a="1"/>
  <c r="M252" i="1" s="1"/>
  <c r="K249" i="15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M253" i="1" a="1"/>
  <c r="M253" i="1" s="1"/>
  <c r="K250" i="15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M254" i="1" a="1"/>
  <c r="M254" i="1" s="1"/>
  <c r="K251" i="15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M256" i="1" a="1"/>
  <c r="M256" i="1" s="1"/>
  <c r="K253" i="15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AP274" i="1"/>
  <c r="M274" i="10" s="1"/>
  <c r="AQ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N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K64" i="15" l="1"/>
  <c r="AM67" i="1"/>
  <c r="L42" i="15"/>
  <c r="AN45" i="1"/>
  <c r="K55" i="15"/>
  <c r="AM58" i="1"/>
  <c r="K42" i="15"/>
  <c r="AM45" i="1"/>
  <c r="L49" i="15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C228" i="1" a="1"/>
  <c r="BC228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AM220" i="1"/>
  <c r="N220" i="10" s="1"/>
  <c r="AM174" i="1"/>
  <c r="L174" i="10" s="1"/>
  <c r="AM171" i="1"/>
  <c r="N171" i="10" s="1"/>
  <c r="AM142" i="1"/>
  <c r="L142" i="10" s="1"/>
  <c r="AM141" i="1"/>
  <c r="L141" i="10" s="1"/>
  <c r="AM140" i="1"/>
  <c r="L140" i="10" s="1"/>
  <c r="AM139" i="1"/>
  <c r="N139" i="10" s="1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139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2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AN231" i="1"/>
  <c r="AM231" i="1"/>
  <c r="F227" i="12"/>
  <c r="G231" i="10"/>
  <c r="D230" i="10"/>
  <c r="C230" i="10"/>
  <c r="AN230" i="1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AN220" i="1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AN210" i="1"/>
  <c r="AM210" i="1"/>
  <c r="F206" i="12"/>
  <c r="G210" i="10"/>
  <c r="D209" i="10"/>
  <c r="C209" i="10"/>
  <c r="AN209" i="1"/>
  <c r="AM209" i="1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AN142" i="1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<sst xmlns="http://schemas.openxmlformats.org/spreadsheetml/2006/main" count="4703" uniqueCount="1279">
  <si>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</si>
  <si>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</si>
  <si>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</si>
  <si>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</si>
  <si>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</si>
  <si>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</si>
  <si>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</si>
  <si>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</si>
  <si>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</si>
  <si>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</si>
  <si>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</si>
  <si>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</si>
  <si>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</si>
  <si>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</si>
  <si>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</si>
  <si>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</si>
  <si>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</si>
  <si>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</si>
  <si>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</si>
  <si>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</si>
  <si>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</si>
  <si>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</si>
  <si>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</si>
  <si>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</si>
  <si>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</si>
  <si>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</si>
  <si>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</si>
  <si>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</si>
  <si>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</si>
  <si>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</si>
  <si>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</si>
  <si>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</si>
  <si>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</si>
  <si>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</si>
  <si>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</si>
  <si>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</si>
  <si>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</si>
  <si>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</si>
  <si>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</si>
  <si>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</si>
  <si>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</si>
  <si>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</si>
  <si>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</si>
  <si>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</si>
  <si>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</si>
  <si>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</si>
  <si>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</si>
  <si>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</si>
  <si>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</si>
  <si>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</si>
  <si>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</si>
  <si>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</si>
  <si>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</si>
  <si>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</si>
  <si>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</si>
  <si>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</si>
  <si>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</si>
  <si>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</si>
  <si>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</si>
  <si>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</si>
  <si>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</si>
  <si>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</si>
  <si>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</si>
  <si>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</si>
  <si>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</si>
  <si>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</si>
  <si>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</si>
  <si>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</si>
  <si>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</si>
  <si>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</si>
  <si>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</si>
  <si>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</si>
  <si>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</si>
  <si>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</si>
  <si>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</si>
  <si>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</si>
  <si>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</si>
  <si>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</si>
  <si>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</si>
  <si>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</si>
  <si>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</si>
  <si>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</si>
  <si>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</si>
  <si>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</si>
  <si>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</si>
  <si>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</si>
  <si>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</si>
  <si>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</si>
  <si>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</si>
  <si>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</si>
  <si>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</si>
  <si>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</si>
  <si>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</si>
  <si>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</si>
  <si>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</si>
  <si>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</si>
  <si>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</si>
  <si>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</si>
  <si>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</si>
  <si>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</si>
  <si>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</si>
  <si>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</si>
  <si>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</si>
  <si>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</si>
  <si>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</si>
  <si>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</si>
  <si>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</si>
  <si>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</si>
  <si>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</si>
  <si>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</si>
  <si>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</si>
  <si>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</si>
  <si>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</si>
  <si>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</si>
  <si>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</si>
  <si>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</si>
  <si>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</si>
  <si>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</si>
  <si>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</si>
  <si>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</si>
  <si>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</si>
  <si>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</si>
  <si>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</si>
  <si>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</si>
  <si>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</si>
  <si>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</si>
  <si>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</si>
  <si>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</si>
  <si>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</si>
  <si>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</si>
  <si>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</si>
  <si>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</si>
  <si>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</si>
  <si>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</si>
  <si>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</si>
  <si>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</si>
  <si>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</si>
  <si>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</si>
  <si>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</si>
  <si>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</si>
  <si>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</si>
  <si>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</si>
  <si>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</si>
  <si>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</si>
  <si>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</si>
  <si>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</si>
  <si>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</si>
  <si>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</si>
  <si>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</si>
  <si>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</si>
  <si>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</si>
  <si>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</si>
  <si>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</si>
  <si>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</si>
  <si>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</si>
  <si>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</si>
  <si>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</si>
  <si>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</si>
  <si>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</si>
  <si>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</si>
  <si>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</si>
  <si>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</si>
  <si>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</si>
  <si>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</si>
  <si>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</si>
  <si>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</si>
  <si>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</si>
  <si>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</si>
  <si>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</si>
  <si>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</si>
  <si>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</si>
  <si>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</si>
  <si>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</si>
  <si>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</si>
  <si>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</si>
  <si>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</si>
  <si>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</si>
  <si>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</si>
  <si>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</si>
  <si>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</si>
  <si>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</si>
  <si>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</si>
  <si>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</si>
  <si>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</si>
  <si>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</si>
  <si>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</si>
  <si>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</si>
  <si>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</si>
  <si>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</si>
  <si>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</si>
  <si>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</si>
  <si>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</si>
  <si>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</si>
  <si>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</si>
  <si>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</si>
  <si>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</si>
  <si>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</si>
  <si>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</si>
  <si>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</si>
  <si>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</si>
  <si>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</si>
  <si>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</si>
  <si>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</si>
  <si>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</si>
  <si>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</si>
  <si>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</si>
  <si>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</si>
  <si>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</si>
  <si>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</si>
  <si>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</si>
  <si>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</si>
  <si>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</si>
  <si>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</si>
  <si>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</si>
  <si>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</si>
  <si>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</si>
  <si>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</si>
  <si>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</si>
  <si>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</si>
  <si>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</si>
  <si>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</si>
  <si>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</si>
  <si>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</si>
  <si>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</si>
  <si>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</si>
  <si>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</si>
  <si>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</si>
  <si>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</si>
  <si>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</si>
  <si>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</si>
  <si>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</si>
  <si>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</si>
  <si>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</si>
  <si>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</si>
  <si>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</si>
  <si>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</si>
  <si>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</si>
  <si>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</si>
  <si>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</si>
  <si>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</si>
  <si>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</si>
  <si>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</si>
  <si>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</si>
  <si>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</si>
  <si>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</si>
  <si>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</si>
  <si>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</si>
  <si>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</si>
  <si>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</si>
  <si>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</si>
  <si>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</si>
  <si>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</si>
  <si>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</si>
  <si>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</si>
  <si>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</si>
  <si>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</si>
  <si>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</si>
  <si>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</si>
  <si>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</si>
  <si>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</si>
  <si>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</si>
  <si>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</si>
  <si>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</si>
  <si>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</si>
  <si>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</si>
  <si>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</si>
  <si>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</si>
  <si>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</si>
  <si>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</si>
  <si>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</si>
  <si>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</si>
  <si>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</si>
  <si>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</si>
  <si>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</si>
  <si>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</si>
  <si>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</si>
  <si>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</si>
  <si>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</si>
  <si>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</si>
  <si>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</si>
  <si>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</si>
  <si>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</si>
  <si>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</si>
  <si>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</si>
  <si>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</si>
  <si>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</si>
  <si>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</si>
  <si>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</si>
  <si>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</si>
  <si>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</si>
  <si>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</si>
  <si>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</si>
  <si>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</si>
  <si>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</si>
  <si>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</si>
  <si>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</si>
  <si>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</si>
  <si>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</si>
  <si>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</si>
  <si>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</si>
  <si>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</si>
  <si>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</si>
  <si>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</si>
  <si>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</si>
  <si>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</si>
  <si>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</si>
  <si>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</si>
  <si>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</si>
  <si>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</si>
  <si>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</si>
  <si>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</si>
  <si>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</si>
  <si>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</si>
  <si>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</si>
  <si>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</si>
  <si>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</si>
  <si>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</si>
  <si>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</si>
  <si>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</si>
  <si>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</si>
  <si>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</si>
  <si>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</si>
  <si>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</si>
  <si>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</si>
  <si>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</si>
  <si>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</si>
  <si>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</si>
  <si>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</si>
  <si>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</si>
  <si>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</si>
  <si>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</si>
  <si>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</si>
  <si>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</si>
  <si>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</si>
  <si>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</si>
  <si>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</si>
  <si>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</si>
  <si>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</si>
  <si>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</si>
  <si>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</si>
  <si>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</si>
  <si>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</si>
  <si>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</si>
  <si>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</si>
  <si>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</si>
  <si>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</si>
  <si>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</si>
  <si>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</si>
  <si>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</si>
  <si>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</si>
  <si>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</si>
  <si>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</si>
  <si>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</si>
  <si>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</si>
  <si>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</si>
  <si>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</si>
  <si>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</si>
  <si>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</si>
  <si>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</si>
  <si>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</si>
  <si>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</si>
  <si>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</si>
  <si>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</si>
  <si>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</si>
  <si>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</si>
  <si>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</si>
  <si>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</si>
  <si>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</si>
  <si>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</si>
  <si>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</si>
  <si>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</si>
  <si>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</si>
  <si>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</si>
  <si>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</si>
  <si>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</si>
  <si>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</si>
  <si>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</si>
  <si>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</si>
  <si>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</si>
  <si>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</si>
  <si>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</si>
  <si>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</si>
  <si>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</si>
  <si>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</si>
  <si>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</si>
  <si>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</si>
  <si>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</si>
  <si>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</si>
  <si>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</si>
  <si>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</si>
  <si>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</si>
  <si>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</si>
  <si>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</si>
  <si>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</si>
  <si>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</si>
  <si>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</si>
  <si>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</si>
  <si>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</si>
  <si>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</si>
  <si>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</si>
  <si>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</si>
  <si>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</si>
  <si>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</si>
  <si>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</si>
  <si>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</si>
  <si>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</si>
  <si>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</si>
  <si>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</si>
  <si>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</si>
  <si>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</si>
  <si>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</si>
  <si>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</si>
  <si>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</si>
  <si>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</si>
  <si>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</si>
  <si>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</si>
  <si>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</si>
  <si>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</si>
  <si>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</si>
  <si>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</si>
  <si>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</si>
  <si>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</si>
  <si>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</si>
  <si>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</si>
  <si>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</si>
  <si>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</si>
  <si>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</si>
  <si>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</si>
  <si>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</si>
  <si>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</si>
  <si>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</si>
  <si>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</si>
  <si>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</si>
  <si>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</si>
  <si>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</si>
  <si>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</si>
  <si>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</si>
  <si>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</si>
  <si>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</si>
  <si>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</si>
  <si>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</si>
  <si>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</si>
  <si>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</si>
  <si>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</si>
  <si>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</si>
  <si>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</si>
  <si>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</si>
  <si>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</si>
  <si>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</si>
  <si>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</si>
  <si>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</si>
  <si>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</si>
  <si>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</si>
  <si>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</si>
  <si>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</si>
  <si>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</si>
  <si>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</si>
  <si>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</si>
  <si>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</si>
  <si>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</si>
  <si>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</si>
  <si>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</si>
  <si>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</si>
  <si>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</si>
  <si>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</si>
  <si>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</si>
  <si>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</si>
  <si>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</si>
  <si>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</si>
  <si>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</si>
  <si>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</si>
  <si>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</si>
  <si>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</si>
  <si>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</si>
  <si>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</si>
  <si>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</si>
  <si>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</si>
  <si>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</si>
  <si>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</si>
  <si>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</si>
  <si>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</si>
  <si>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</si>
  <si>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</si>
  <si>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</si>
  <si>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</si>
  <si>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</si>
  <si>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</si>
  <si>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</si>
  <si>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</si>
  <si>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</si>
  <si>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</si>
  <si>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</si>
  <si>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</si>
  <si>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</si>
  <si>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</si>
  <si>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</si>
  <si>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</si>
  <si>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</si>
  <si>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</si>
  <si>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</si>
  <si>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</si>
  <si>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</si>
  <si>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</si>
  <si>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</si>
  <si>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</si>
  <si>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</si>
  <si>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</si>
  <si>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</si>
  <si>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</si>
  <si>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</si>
  <si>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</si>
  <si>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</si>
  <si>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</si>
  <si>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</si>
  <si>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</si>
  <si>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</si>
  <si>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</si>
  <si>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</si>
  <si>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</si>
  <si>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</si>
  <si>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</si>
  <si>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</si>
  <si>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</si>
  <si>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</si>
  <si>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</si>
  <si>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</si>
  <si>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</si>
  <si>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</si>
  <si>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</si>
  <si>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</si>
  <si>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</si>
  <si>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</si>
  <si>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</si>
  <si>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</si>
  <si>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</si>
  <si>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</si>
  <si>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</si>
  <si>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</si>
  <si>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</si>
  <si>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</si>
  <si>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</si>
  <si>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</si>
  <si>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</si>
  <si>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</si>
  <si>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</si>
  <si>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</si>
  <si>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</si>
  <si>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</si>
  <si>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</si>
  <si>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</si>
  <si>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</si>
  <si>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</si>
  <si>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</si>
  <si>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</si>
  <si>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</si>
  <si>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</si>
  <si>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</si>
  <si>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</si>
  <si>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</si>
  <si>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</si>
  <si>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</si>
  <si>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</si>
  <si>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</si>
  <si>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</si>
  <si>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</si>
  <si>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</si>
  <si>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</si>
  <si>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</si>
  <si>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</si>
  <si>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</si>
  <si>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</si>
  <si>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</si>
  <si>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</si>
  <si>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</si>
  <si>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</si>
  <si>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</si>
  <si>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</si>
  <si>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</si>
  <si>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</si>
  <si>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</si>
  <si>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</si>
  <si>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</si>
  <si>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</si>
  <si>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</si>
  <si>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</si>
  <si>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</si>
  <si>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</si>
  <si>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</si>
  <si>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</si>
  <si>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</si>
  <si>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</si>
  <si>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</si>
  <si>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</si>
  <si>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</si>
  <si>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</si>
  <si>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</si>
  <si>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</si>
  <si>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</si>
  <si>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</si>
  <si>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</si>
  <si>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</si>
  <si>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</si>
  <si>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</si>
  <si>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</si>
  <si>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</si>
  <si>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</si>
  <si>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</si>
  <si>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</si>
  <si>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</si>
  <si>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</si>
  <si>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</si>
  <si>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</si>
  <si>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</si>
  <si>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</si>
  <si>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</si>
  <si>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</si>
  <si>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</si>
  <si>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</si>
  <si>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</si>
  <si>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</si>
  <si>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</si>
  <si>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</si>
  <si>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</si>
  <si>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</si>
  <si>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</si>
  <si>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</si>
  <si>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</si>
  <si>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</si>
  <si>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</si>
  <si>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</si>
  <si>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</si>
  <si>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</si>
  <si>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</si>
  <si>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</si>
  <si>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</si>
  <si>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</si>
  <si>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</si>
  <si>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</si>
  <si>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</si>
  <si>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</si>
  <si>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</si>
  <si>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</si>
  <si>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</si>
  <si>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</si>
  <si>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</si>
  <si>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</si>
  <si>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</si>
  <si>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</si>
  <si>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</si>
  <si>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</si>
  <si>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</si>
  <si>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</si>
  <si>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</si>
  <si>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</si>
  <si>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</si>
  <si>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</si>
  <si>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</si>
  <si>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</si>
  <si>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</si>
  <si>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</si>
  <si>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</si>
  <si>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</si>
  <si>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</si>
  <si>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</si>
  <si>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</si>
  <si>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</si>
  <si>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</si>
  <si>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</si>
  <si>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</si>
  <si>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</si>
  <si>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</si>
  <si>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</si>
  <si>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</si>
  <si>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</si>
  <si>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</si>
  <si>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</si>
  <si>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</si>
  <si>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</si>
  <si>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</si>
  <si>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</si>
  <si>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</si>
  <si>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</si>
  <si>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</si>
  <si>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</si>
  <si>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</si>
  <si>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</si>
  <si>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</si>
  <si>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</si>
  <si>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</si>
  <si>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</si>
  <si>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</si>
  <si>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</si>
  <si>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</si>
  <si>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</si>
  <si>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</si>
  <si>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</si>
  <si>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</si>
  <si>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</si>
  <si>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</si>
  <si>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</si>
  <si>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</si>
  <si>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</si>
  <si>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</si>
  <si>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</si>
  <si>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</si>
  <si>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</si>
  <si>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</si>
  <si>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</si>
  <si>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</si>
  <si>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</si>
  <si>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</si>
  <si>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</si>
  <si>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</si>
  <si>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</si>
  <si>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</si>
  <si>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</si>
  <si>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</si>
  <si>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</si>
  <si>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</si>
  <si>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</si>
  <si>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</si>
  <si>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</si>
  <si>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</si>
  <si>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</si>
  <si>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</si>
  <si>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</si>
  <si>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</si>
  <si>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</si>
  <si>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</si>
  <si>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</si>
  <si>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</si>
  <si>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</si>
  <si>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</si>
  <si>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</si>
  <si>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</si>
  <si>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</si>
  <si>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</si>
  <si>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</si>
  <si>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</si>
  <si>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</si>
  <si>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</si>
  <si>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</si>
  <si>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</si>
  <si>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</si>
  <si>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</si>
  <si>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</si>
  <si>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</si>
  <si>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</si>
  <si>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</si>
  <si>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</si>
  <si>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</si>
  <si>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</si>
  <si>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</si>
  <si>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</si>
  <si>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</si>
  <si>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</si>
  <si>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</si>
  <si>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</si>
  <si>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</si>
  <si>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</si>
  <si>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</si>
  <si>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</si>
  <si>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</si>
  <si>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</si>
  <si>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</si>
  <si>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</si>
  <si>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</si>
  <si>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</si>
  <si>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</si>
  <si>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</si>
  <si>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</si>
  <si>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</si>
  <si>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</si>
  <si>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</si>
  <si>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</si>
  <si>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</si>
  <si>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</si>
  <si>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</si>
  <si>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</si>
  <si>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</si>
  <si>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</si>
  <si>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</si>
  <si>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</si>
  <si>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</si>
  <si>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</si>
  <si>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</si>
  <si>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</si>
  <si>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</si>
  <si>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</si>
  <si>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</si>
  <si>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</si>
  <si>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</si>
  <si>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</si>
  <si>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</si>
  <si>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</si>
  <si>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</si>
  <si>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</si>
  <si>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</si>
  <si>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</si>
  <si>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</si>
  <si>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</si>
  <si>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</si>
  <si>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</si>
  <si>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</si>
  <si>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</si>
  <si>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</si>
  <si>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</si>
  <si>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</si>
  <si>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</si>
  <si>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</si>
  <si>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</si>
  <si>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</si>
  <si>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</si>
  <si>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</si>
  <si>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</si>
  <si>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</si>
  <si>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</si>
  <si>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</si>
  <si>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</si>
  <si>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</si>
  <si>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</si>
  <si>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</si>
  <si>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</si>
  <si>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</si>
  <si>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</si>
  <si>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</si>
  <si>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</si>
  <si>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</si>
  <si>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</si>
  <si>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</si>
  <si>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</si>
  <si>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</si>
  <si>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</si>
  <si>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</si>
  <si>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</si>
  <si>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</si>
  <si>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</si>
  <si>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</si>
  <si>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</si>
  <si>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</si>
  <si>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</si>
  <si>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</si>
  <si>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</si>
  <si>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</si>
  <si>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</si>
  <si>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</si>
  <si>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</si>
  <si>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</si>
  <si>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</si>
  <si>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</si>
  <si>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</si>
  <si>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</si>
  <si>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</si>
  <si>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</si>
  <si>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</si>
  <si>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</si>
  <si>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</si>
  <si>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</si>
  <si>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</si>
  <si>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</si>
  <si>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</si>
  <si>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</si>
  <si>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</si>
  <si>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</si>
  <si>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</si>
  <si>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</si>
  <si>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</si>
  <si>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</si>
  <si>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</si>
  <si>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</si>
  <si>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</si>
  <si>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</si>
  <si>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</si>
  <si>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</si>
  <si>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</si>
  <si>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</si>
  <si>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</si>
  <si>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</si>
  <si>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</si>
  <si>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</si>
  <si>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</si>
  <si>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</si>
  <si>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</si>
  <si>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</si>
  <si>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</si>
  <si>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</si>
  <si>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</si>
  <si>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</si>
  <si>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</si>
  <si>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</si>
  <si>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</si>
  <si>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</si>
  <si>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</si>
  <si>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</si>
  <si>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</si>
  <si>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</si>
  <si>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</si>
  <si>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</si>
  <si>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</si>
  <si>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</si>
  <si>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</si>
  <si>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</si>
  <si>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</si>
  <si>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</si>
  <si>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</si>
  <si>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</si>
  <si>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</si>
  <si>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</si>
  <si>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</si>
  <si>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</si>
  <si>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</si>
  <si>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</si>
  <si>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</si>
  <si>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</si>
  <si>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</si>
  <si>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</si>
  <si>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</si>
  <si>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</si>
  <si>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</si>
  <si>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</si>
  <si>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</si>
  <si>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</si>
  <si>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</si>
  <si>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</si>
  <si>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</si>
  <si>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</si>
  <si>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</si>
  <si>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</si>
  <si>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</si>
  <si>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</si>
  <si>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</si>
  <si>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</si>
  <si>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</si>
  <si>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</si>
  <si>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</si>
  <si>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</si>
  <si>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</si>
  <si>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</si>
  <si>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</si>
  <si>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</si>
  <si>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</si>
  <si>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</si>
  <si>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</si>
  <si>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</si>
  <si>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</si>
  <si>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</si>
  <si>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</si>
  <si>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</si>
  <si>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</si>
  <si>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</si>
  <si>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</si>
  <si>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</si>
  <si>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</si>
  <si>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</si>
  <si>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</si>
  <si>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</si>
  <si>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</si>
  <si>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</si>
  <si>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</si>
  <si>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</si>
  <si>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</si>
  <si>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</si>
  <si>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</si>
  <si>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</si>
  <si>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</si>
  <si>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</si>
  <si>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</si>
  <si>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</si>
  <si>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</si>
  <si>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</si>
  <si>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</si>
  <si>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</si>
  <si>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</si>
  <si>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</si>
  <si>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</si>
  <si>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</si>
  <si>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</si>
  <si>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</si>
  <si>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</si>
  <si>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</si>
  <si>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</si>
  <si>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</si>
  <si>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</si>
  <si>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</si>
  <si>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</si>
  <si>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</si>
  <si>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</si>
  <si>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</si>
  <si>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</si>
  <si>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</si>
  <si>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</si>
  <si>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</si>
  <si>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</si>
  <si>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</si>
  <si>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</si>
  <si>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</si>
  <si>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</si>
  <si>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</si>
  <si>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</si>
  <si>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</si>
  <si>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</si>
  <si>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</si>
  <si>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</si>
  <si>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</si>
  <si>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</si>
  <si>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</si>
  <si>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</si>
  <si>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</si>
  <si>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</si>
  <si>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</si>
  <si>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</si>
  <si>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</si>
  <si>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</si>
  <si>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</si>
  <si>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</si>
  <si>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</si>
  <si>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</si>
  <si>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</si>
  <si>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</si>
  <si>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</si>
  <si>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</si>
  <si>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</si>
  <si>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</si>
  <si>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</si>
  <si>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</si>
  <si>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</si>
  <si>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</si>
  <si>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</si>
  <si>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</si>
  <si>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</si>
  <si>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</si>
  <si>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</si>
  <si>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</si>
  <si>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</si>
  <si>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</si>
  <si>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</si>
  <si>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</si>
  <si>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</si>
  <si>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</si>
  <si>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</si>
  <si>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</si>
  <si>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</si>
  <si>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</si>
  <si>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</si>
  <si>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</si>
  <si>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</si>
  <si>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</si>
  <si>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</si>
  <si>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</si>
  <si>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</si>
  <si>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</si>
  <si>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</si>
  <si>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</si>
  <si>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</si>
  <si>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</si>
  <si>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</si>
  <si>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</si>
  <si>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</si>
  <si>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</si>
  <si>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</si>
  <si>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</si>
  <si>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</si>
  <si>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</si>
  <si>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</si>
  <si>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</si>
  <si>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</si>
  <si>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</si>
  <si>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</si>
  <si>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</si>
  <si>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</si>
  <si>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</si>
  <si>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</si>
  <si>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</si>
  <si>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</si>
  <si>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</si>
  <si>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</si>
  <si>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</si>
  <si>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</si>
  <si>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</si>
  <si>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</si>
  <si>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</si>
  <si>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</si>
  <si>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</si>
  <si>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</si>
  <si>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</si>
  <si>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</si>
  <si>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</si>
  <si>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</si>
  <si>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</si>
  <si>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</si>
  <si>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</si>
  <si>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</si>
  <si>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</si>
  <si>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</si>
  <si>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</si>
  <si>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</si>
  <si>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</si>
  <si>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</si>
  <si>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</si>
  <si>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</si>
  <si>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</si>
  <si>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</si>
  <si>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</si>
  <si>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</si>
  <si>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</si>
  <si>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</si>
  <si>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</si>
  <si>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</si>
  <si>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</si>
  <si>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</si>
  <si>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</si>
  <si>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</si>
  <si>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</si>
  <si>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</si>
  <si>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</si>
  <si>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</si>
  <si>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</si>
  <si>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</si>
  <si>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</si>
  <si>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</si>
  <si>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</si>
  <si>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</si>
  <si>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</si>
  <si>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</si>
  <si>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</si>
  <si>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</si>
  <si>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</si>
  <si>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</si>
  <si>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</si>
  <si>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</si>
  <si>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</si>
  <si>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</si>
  <si>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</si>
  <si>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</si>
  <si>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</si>
  <si>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</si>
  <si>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</si>
  <si>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</si>
  <si>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</si>
  <si>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</si>
  <si>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</si>
  <si>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</si>
  <si>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</si>
  <si>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</si>
  <si>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</si>
  <si>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</si>
  <si>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</si>
  <si>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</si>
  <si>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</si>
  <si>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</si>
  <si>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</si>
  <si>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</si>
  <si>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</si>
  <si>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</si>
  <si>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</si>
  <si>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</si>
  <si>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</si>
  <si>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</si>
  <si>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</si>
  <si>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</si>
  <si>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</si>
  <si>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</si>
  <si>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</si>
  <si>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</si>
  <si>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</si>
  <si>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</si>
  <si>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</si>
  <si>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</si>
  <si>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</si>
  <si>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</si>
  <si>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</si>
  <si>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</si>
  <si>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</si>
  <si>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</si>
  <si>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</si>
  <si>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</si>
  <si>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</si>
  <si>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</si>
  <si>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</si>
  <si>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</si>
  <si>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</si>
  <si>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</si>
  <si>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</si>
  <si>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</si>
  <si>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</si>
  <si>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</si>
  <si>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</si>
  <si>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</si>
  <si>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</si>
  <si>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</si>
  <si>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</si>
  <si>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</si>
  <si>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</si>
  <si>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</si>
  <si>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</si>
  <si>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</si>
  <si>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</si>
  <si>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</si>
  <si>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</si>
  <si>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</si>
  <si>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>Daniel</t>
  </si>
  <si>
    <t>ZEJ1 / ZRB1501</t>
  </si>
  <si>
    <t>Felipe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</si>
  <si>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</si>
  <si>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</si>
  <si>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</si>
  <si>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</si>
  <si>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2 (Escala) -Obs: Necessário 2 maquinista da escala para realizar deslocamento de ZKW até ZCP-1;</t>
  </si>
  <si>
    <t>PDM - Descarga de dormentes - Descarga de 55 dormentes km118+000 via 1 e descarga de 14 dormentes no km114+500 via 1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</si>
  <si>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</si>
  <si>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</si>
  <si>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</si>
  <si>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</si>
  <si>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</si>
  <si>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</si>
  <si>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</si>
  <si>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</si>
  <si>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</si>
  <si>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</si>
  <si>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</si>
  <si>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</si>
  <si>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</si>
  <si>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</si>
  <si>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</si>
  <si>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</si>
  <si>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</si>
  <si>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</si>
  <si>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</si>
  <si>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</si>
  <si>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</si>
  <si>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</si>
  <si>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</si>
  <si>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</si>
  <si>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</si>
  <si>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</si>
  <si>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</si>
  <si>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</si>
  <si>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</si>
  <si>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</si>
  <si>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</si>
  <si>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</si>
  <si>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</si>
  <si>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</si>
  <si>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</si>
  <si>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</si>
  <si>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</si>
  <si>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</si>
  <si>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</si>
  <si>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Realizado abastecimento 02/02 4500Litros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</si>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</sst>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5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zoomScaleNormal="100" workbookViewId="0">
      <pane xSplit="6" topLeftCell="U1" activePane="topRight" state="frozen"/>
      <selection pane="topRight" activeCell="AB109" sqref="U108:AB10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78" t="s">
        <v>950</v>
      </c>
      <c r="C1" s="179"/>
      <c r="D1" s="179"/>
      <c r="E1" s="3"/>
      <c r="F1" s="178" t="s">
        <v>951</v>
      </c>
      <c r="G1" s="179"/>
      <c r="H1" s="180"/>
      <c r="I1" s="179"/>
      <c r="J1" s="179"/>
      <c r="K1" s="179"/>
      <c r="L1" s="179"/>
      <c r="M1" s="179"/>
      <c r="N1" s="179"/>
      <c r="O1" s="179"/>
      <c r="P1" s="179"/>
      <c r="Q1" s="179"/>
      <c r="R1" s="179"/>
      <c r="S1" s="179"/>
      <c r="T1" s="179"/>
      <c r="U1" s="179"/>
      <c r="V1" s="179"/>
      <c r="W1" s="179"/>
      <c r="X1" s="179"/>
      <c r="Y1" s="179"/>
      <c r="Z1" s="179"/>
      <c r="AA1" s="179"/>
      <c r="AB1" s="179"/>
      <c r="AC1" s="179"/>
      <c r="AD1" s="179"/>
      <c r="AE1" s="179"/>
      <c r="AF1" s="179"/>
      <c r="AG1" s="181"/>
      <c r="AH1" s="5"/>
      <c r="AI1" s="188" t="s">
        <v>952</v>
      </c>
      <c r="AJ1" s="189"/>
      <c r="AK1" s="189"/>
      <c r="AL1" s="189"/>
      <c r="AM1" s="190"/>
      <c r="AN1" s="191"/>
      <c r="AO1" s="189"/>
      <c r="AP1" s="189"/>
      <c r="AQ1" s="189"/>
      <c r="AR1" s="189"/>
      <c r="AS1" s="189"/>
      <c r="AT1" s="189"/>
      <c r="AU1" s="189"/>
      <c r="AV1" s="189"/>
      <c r="AW1" s="189"/>
      <c r="AX1" s="189"/>
      <c r="AY1" s="189"/>
      <c r="AZ1" s="189"/>
      <c r="BA1" s="189"/>
      <c r="BB1" s="189"/>
      <c r="BC1" s="189"/>
      <c r="BD1" s="189"/>
      <c r="BE1" s="189"/>
      <c r="BF1" s="192"/>
      <c r="BG1" s="5"/>
      <c r="BH1" s="193" t="s">
        <v>953</v>
      </c>
      <c r="BI1" s="194"/>
      <c r="BJ1" s="194"/>
      <c r="BK1" s="195"/>
      <c r="BL1" s="5"/>
      <c r="BM1" s="185" t="s">
        <v>954</v>
      </c>
      <c r="BN1" s="186"/>
      <c r="BO1" s="186"/>
      <c r="BP1" s="186"/>
      <c r="BQ1" s="186"/>
      <c r="BR1" s="186"/>
      <c r="BS1" s="187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88" t="s">
        <v>955</v>
      </c>
      <c r="AJ2" s="189"/>
      <c r="AK2" s="189"/>
      <c r="AL2" s="189"/>
      <c r="AM2" s="190"/>
      <c r="AN2" s="191"/>
      <c r="AO2" s="189"/>
      <c r="AP2" s="189"/>
      <c r="AQ2" s="192"/>
      <c r="AR2" s="6"/>
      <c r="AS2" s="188" t="s">
        <v>958</v>
      </c>
      <c r="AT2" s="189"/>
      <c r="AU2" s="189"/>
      <c r="AV2" s="189"/>
      <c r="AW2" s="189"/>
      <c r="AX2" s="189"/>
      <c r="AY2" s="192"/>
      <c r="AZ2" s="6"/>
      <c r="BA2" s="182" t="s">
        <v>959</v>
      </c>
      <c r="BB2" s="184"/>
      <c r="BC2" s="188" t="s">
        <v>956</v>
      </c>
      <c r="BD2" s="189"/>
      <c r="BE2" s="189"/>
      <c r="BF2" s="192"/>
      <c r="BG2" s="5"/>
      <c r="BH2" s="196"/>
      <c r="BI2" s="197"/>
      <c r="BJ2" s="197"/>
      <c r="BK2" s="198"/>
      <c r="BL2" s="5"/>
      <c r="BM2" s="199"/>
      <c r="BN2" s="200"/>
      <c r="BO2" s="200"/>
      <c r="BP2" s="200"/>
      <c r="BQ2" s="200"/>
      <c r="BR2" s="200"/>
      <c r="BS2" s="201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82" t="s">
        <v>960</v>
      </c>
      <c r="AJ3" s="184"/>
      <c r="AK3" s="182" t="s">
        <v>961</v>
      </c>
      <c r="AL3" s="183"/>
      <c r="AM3" s="206"/>
      <c r="AN3" s="207"/>
      <c r="AO3" s="183"/>
      <c r="AP3" s="183"/>
      <c r="AQ3" s="184"/>
      <c r="AR3" s="63"/>
      <c r="AS3" s="204" t="s">
        <v>967</v>
      </c>
      <c r="AT3" s="205"/>
      <c r="AU3" s="204" t="s">
        <v>968</v>
      </c>
      <c r="AV3" s="205"/>
      <c r="AW3" s="204" t="s">
        <v>969</v>
      </c>
      <c r="AX3" s="205"/>
      <c r="AY3" s="63" t="s">
        <v>970</v>
      </c>
      <c r="AZ3" s="63"/>
      <c r="BA3" s="202"/>
      <c r="BB3" s="203"/>
      <c r="BC3" s="182" t="s">
        <v>963</v>
      </c>
      <c r="BD3" s="183"/>
      <c r="BE3" s="183"/>
      <c r="BF3" s="184"/>
      <c r="BG3" s="62"/>
      <c r="BH3" s="196"/>
      <c r="BI3" s="197"/>
      <c r="BJ3" s="197"/>
      <c r="BK3" s="198"/>
      <c r="BL3" s="62"/>
      <c r="BM3" s="185" t="s">
        <v>971</v>
      </c>
      <c r="BN3" s="186"/>
      <c r="BO3" s="186"/>
      <c r="BP3" s="187"/>
      <c r="BQ3" s="185" t="s">
        <v>742</v>
      </c>
      <c r="BR3" s="186"/>
      <c r="BS3" s="187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/>
      <c r="BO92" s="130"/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/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08"/>
      <c r="AS106" s="108"/>
      <c r="AT106" s="108"/>
      <c r="AU106" s="136"/>
      <c r="AV106" s="136"/>
      <c r="AW106" s="14"/>
      <c r="AX106" s="14"/>
      <c r="AY106" s="164">
        <f t="shared" si="8"/>
        <v>0</v>
      </c>
      <c r="AZ106" s="153"/>
      <c r="BA106" s="109"/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/>
      <c r="BI106" s="17"/>
      <c r="BJ106" s="17"/>
      <c r="BK106" s="18"/>
      <c r="BL106" s="16"/>
      <c r="BM106" s="130"/>
      <c r="BN106" s="130"/>
      <c r="BO106" s="130"/>
      <c r="BP106" s="18"/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/>
      </c>
    </row>
    <row r="107" spans="1:72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08"/>
      <c r="AS107" s="108"/>
      <c r="AT107" s="108"/>
      <c r="AU107" s="136"/>
      <c r="AV107" s="136"/>
      <c r="AW107" s="14"/>
      <c r="AX107" s="14"/>
      <c r="AY107" s="164">
        <f t="shared" si="8"/>
        <v>0</v>
      </c>
      <c r="AZ107" s="153"/>
      <c r="BA107" s="109"/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/>
      <c r="BI107" s="17"/>
      <c r="BJ107" s="17"/>
      <c r="BK107" s="18"/>
      <c r="BL107" s="16"/>
      <c r="BM107" s="130"/>
      <c r="BN107" s="130"/>
      <c r="BO107" s="130"/>
      <c r="BP107" s="18"/>
      <c r="BQ107" s="12" t="str">
        <f t="shared" si="10"/>
        <v>Produção e Intervalo</v>
      </c>
      <c r="BR107" s="19">
        <f t="shared" si="11"/>
        <v>0</v>
      </c>
      <c r="BS107" s="19">
        <f t="shared" si="12"/>
        <v>0</v>
      </c>
      <c r="BT107" s="8" t="str">
        <f t="shared" si="13"/>
        <v/>
      </c>
    </row>
    <row r="108" spans="1:72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/>
      <c r="AS108" s="108"/>
      <c r="AT108" s="108"/>
      <c r="AU108" s="136"/>
      <c r="AV108" s="136"/>
      <c r="AW108" s="14"/>
      <c r="AX108" s="14"/>
      <c r="AY108" s="164">
        <f t="shared" si="8"/>
        <v>0</v>
      </c>
      <c r="AZ108" s="153"/>
      <c r="BA108" s="109"/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/>
      </c>
    </row>
    <row r="109" spans="1:72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/>
      <c r="AS109" s="108"/>
      <c r="AT109" s="108"/>
      <c r="AU109" s="136"/>
      <c r="AV109" s="136"/>
      <c r="AW109" s="14"/>
      <c r="AX109" s="14"/>
      <c r="AY109" s="164">
        <f t="shared" si="8"/>
        <v>0</v>
      </c>
      <c r="AZ109" s="153"/>
      <c r="BA109" s="109"/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/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/>
      <c r="AS111" s="108"/>
      <c r="AT111" s="108"/>
      <c r="AU111" s="136"/>
      <c r="AV111" s="136"/>
      <c r="AW111" s="14"/>
      <c r="AX111" s="14"/>
      <c r="AY111" s="164">
        <f t="shared" si="8"/>
        <v>0</v>
      </c>
      <c r="AZ111" s="153"/>
      <c r="BA111" s="109"/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 t="shared" si="10"/>
        <v>Produção e Intervalo</v>
      </c>
      <c r="BR111" s="19">
        <f t="shared" si="11"/>
        <v>0</v>
      </c>
      <c r="BS111" s="19">
        <f t="shared" si="12"/>
        <v>0</v>
      </c>
      <c r="BT111" s="8" t="str">
        <f t="shared" si="13"/>
        <v/>
      </c>
    </row>
    <row r="112" spans="1:72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08"/>
      <c r="AS112" s="108"/>
      <c r="AT112" s="108"/>
      <c r="AU112" s="136"/>
      <c r="AV112" s="136"/>
      <c r="AW112" s="14"/>
      <c r="AX112" s="14"/>
      <c r="AY112" s="164">
        <f t="shared" si="8"/>
        <v>0</v>
      </c>
      <c r="AZ112" s="153"/>
      <c r="BA112" s="109"/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/>
      <c r="BI112" s="17"/>
      <c r="BJ112" s="17"/>
      <c r="BK112" s="18"/>
      <c r="BL112" s="16"/>
      <c r="BM112" s="130"/>
      <c r="BN112" s="130"/>
      <c r="BO112" s="130"/>
      <c r="BP112" s="18"/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/>
      </c>
    </row>
    <row r="113" spans="1:72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08"/>
      <c r="AS113" s="108"/>
      <c r="AT113" s="108"/>
      <c r="AU113" s="136"/>
      <c r="AV113" s="136"/>
      <c r="AW113" s="14"/>
      <c r="AX113" s="14"/>
      <c r="AY113" s="164">
        <f t="shared" si="8"/>
        <v>0</v>
      </c>
      <c r="AZ113" s="153"/>
      <c r="BA113" s="109"/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/>
      <c r="BI113" s="17"/>
      <c r="BJ113" s="17"/>
      <c r="BK113" s="18"/>
      <c r="BL113" s="16"/>
      <c r="BM113" s="130"/>
      <c r="BN113" s="130"/>
      <c r="BO113" s="130"/>
      <c r="BP113" s="18"/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/>
      </c>
    </row>
    <row r="114" spans="1:72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1200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08"/>
      <c r="AS114" s="108"/>
      <c r="AT114" s="108"/>
      <c r="AU114" s="136"/>
      <c r="AV114" s="136"/>
      <c r="AW114" s="14"/>
      <c r="AX114" s="14"/>
      <c r="AY114" s="164">
        <f t="shared" si="8"/>
        <v>0</v>
      </c>
      <c r="AZ114" s="153"/>
      <c r="BA114" s="109"/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/>
      </c>
    </row>
    <row r="115" spans="1:72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/>
      <c r="AS115" s="108"/>
      <c r="AT115" s="108"/>
      <c r="AU115" s="136"/>
      <c r="AV115" s="136"/>
      <c r="AW115" s="14"/>
      <c r="AX115" s="14"/>
      <c r="AY115" s="164">
        <f t="shared" si="8"/>
        <v>0</v>
      </c>
      <c r="AZ115" s="153"/>
      <c r="BA115" s="109"/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/>
      <c r="BI115" s="17"/>
      <c r="BJ115" s="17"/>
      <c r="BK115" s="18"/>
      <c r="BL115" s="16"/>
      <c r="BM115" s="130"/>
      <c r="BN115" s="130"/>
      <c r="BO115" s="130"/>
      <c r="BP115" s="18"/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/>
      </c>
    </row>
    <row r="116" spans="1:72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0.16666666666666666</v>
      </c>
      <c r="Q116" s="105">
        <v>4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/>
      <c r="AS116" s="108"/>
      <c r="AT116" s="108"/>
      <c r="AU116" s="136"/>
      <c r="AV116" s="136"/>
      <c r="AW116" s="14"/>
      <c r="AX116" s="14"/>
      <c r="AY116" s="164">
        <f t="shared" si="8"/>
        <v>0</v>
      </c>
      <c r="AZ116" s="153"/>
      <c r="BA116" s="109"/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/>
      <c r="BI116" s="17"/>
      <c r="BJ116" s="17"/>
      <c r="BK116" s="18"/>
      <c r="BL116" s="16"/>
      <c r="BM116" s="130"/>
      <c r="BN116" s="130"/>
      <c r="BO116" s="130"/>
      <c r="BP116" s="18"/>
      <c r="BQ116" s="12" t="str">
        <f t="shared" si="10"/>
        <v>Produção e Intervalo</v>
      </c>
      <c r="BR116" s="19">
        <f t="shared" si="11"/>
        <v>0</v>
      </c>
      <c r="BS116" s="19">
        <f t="shared" si="12"/>
        <v>0</v>
      </c>
      <c r="BT116" s="8" t="str">
        <f t="shared" si="13"/>
        <v/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08"/>
      <c r="AS119" s="108"/>
      <c r="AT119" s="108"/>
      <c r="AU119" s="136"/>
      <c r="AV119" s="136"/>
      <c r="AW119" s="14"/>
      <c r="AX119" s="14"/>
      <c r="AY119" s="164">
        <f t="shared" si="8"/>
        <v>0</v>
      </c>
      <c r="AZ119" s="153"/>
      <c r="BA119" s="109"/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/>
      </c>
    </row>
    <row r="120" spans="1:72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08"/>
      <c r="AS120" s="108"/>
      <c r="AT120" s="108"/>
      <c r="AU120" s="136"/>
      <c r="AV120" s="136"/>
      <c r="AW120" s="14"/>
      <c r="AX120" s="14"/>
      <c r="AY120" s="164">
        <f t="shared" si="8"/>
        <v>0</v>
      </c>
      <c r="AZ120" s="153"/>
      <c r="BA120" s="109"/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/>
      <c r="BI120" s="17"/>
      <c r="BJ120" s="17"/>
      <c r="BK120" s="18"/>
      <c r="BL120" s="16"/>
      <c r="BM120" s="130"/>
      <c r="BN120" s="130"/>
      <c r="BO120" s="130"/>
      <c r="BP120" s="18"/>
      <c r="BQ120" s="12" t="str">
        <f t="shared" si="10"/>
        <v>Produção e Intervalo</v>
      </c>
      <c r="BR120" s="19">
        <f t="shared" si="11"/>
        <v>0</v>
      </c>
      <c r="BS120" s="19">
        <f t="shared" si="12"/>
        <v>0</v>
      </c>
      <c r="BT120" s="8" t="str">
        <f t="shared" si="13"/>
        <v/>
      </c>
    </row>
    <row r="121" spans="1:72" ht="2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1201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1202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/>
      <c r="AS121" s="108"/>
      <c r="AT121" s="108"/>
      <c r="AU121" s="136"/>
      <c r="AV121" s="136"/>
      <c r="AW121" s="14"/>
      <c r="AX121" s="14"/>
      <c r="AY121" s="164">
        <f t="shared" si="8"/>
        <v>0</v>
      </c>
      <c r="AZ121" s="153"/>
      <c r="BA121" s="109"/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/>
      <c r="BI121" s="17"/>
      <c r="BJ121" s="17"/>
      <c r="BK121" s="18"/>
      <c r="BL121" s="16"/>
      <c r="BM121" s="130"/>
      <c r="BN121" s="130"/>
      <c r="BO121" s="130"/>
      <c r="BP121" s="18"/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/>
      </c>
    </row>
    <row r="122" spans="1:72" ht="24.75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0.20833333333333334</v>
      </c>
      <c r="Q122" s="105">
        <v>1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1203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/>
      <c r="AS122" s="108"/>
      <c r="AT122" s="108"/>
      <c r="AU122" s="136"/>
      <c r="AV122" s="136"/>
      <c r="AW122" s="14"/>
      <c r="AX122" s="14"/>
      <c r="AY122" s="164">
        <f t="shared" si="8"/>
        <v>0</v>
      </c>
      <c r="AZ122" s="153"/>
      <c r="BA122" s="109"/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/>
      <c r="BI122" s="17"/>
      <c r="BJ122" s="17"/>
      <c r="BK122" s="18"/>
      <c r="BL122" s="16"/>
      <c r="BM122" s="130"/>
      <c r="BN122" s="130"/>
      <c r="BO122" s="130"/>
      <c r="BP122" s="18"/>
      <c r="BQ122" s="12" t="str">
        <f t="shared" si="10"/>
        <v>Produção e Intervalo</v>
      </c>
      <c r="BR122" s="19">
        <f t="shared" si="11"/>
        <v>0</v>
      </c>
      <c r="BS122" s="19">
        <f t="shared" si="12"/>
        <v>0</v>
      </c>
      <c r="BT122" s="8" t="str">
        <f t="shared" si="13"/>
        <v/>
      </c>
    </row>
    <row r="123" spans="1:72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08"/>
      <c r="AS123" s="108"/>
      <c r="AT123" s="108"/>
      <c r="AU123" s="136"/>
      <c r="AV123" s="136"/>
      <c r="AW123" s="14"/>
      <c r="AX123" s="14"/>
      <c r="AY123" s="164">
        <f t="shared" si="8"/>
        <v>0</v>
      </c>
      <c r="AZ123" s="153"/>
      <c r="BA123" s="109"/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/>
      <c r="BI123" s="17"/>
      <c r="BJ123" s="17"/>
      <c r="BK123" s="18"/>
      <c r="BL123" s="16"/>
      <c r="BM123" s="130"/>
      <c r="BN123" s="130"/>
      <c r="BO123" s="130"/>
      <c r="BP123" s="18"/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/>
      </c>
    </row>
    <row r="124" spans="1:72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/>
      <c r="AS124" s="108"/>
      <c r="AT124" s="108"/>
      <c r="AU124" s="136"/>
      <c r="AV124" s="136"/>
      <c r="AW124" s="14"/>
      <c r="AX124" s="14"/>
      <c r="AY124" s="164">
        <f t="shared" si="8"/>
        <v>0</v>
      </c>
      <c r="AZ124" s="153"/>
      <c r="BA124" s="109"/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/>
      <c r="BI124" s="17"/>
      <c r="BJ124" s="17"/>
      <c r="BK124" s="18"/>
      <c r="BL124" s="16"/>
      <c r="BM124" s="130"/>
      <c r="BN124" s="130"/>
      <c r="BO124" s="130"/>
      <c r="BP124" s="18"/>
      <c r="BQ124" s="12" t="str">
        <f t="shared" si="10"/>
        <v>Produção e Intervalo</v>
      </c>
      <c r="BR124" s="19">
        <f t="shared" si="11"/>
        <v>0</v>
      </c>
      <c r="BS124" s="19">
        <f t="shared" si="12"/>
        <v>0</v>
      </c>
      <c r="BT124" s="8" t="str">
        <f t="shared" si="13"/>
        <v/>
      </c>
    </row>
    <row r="125" spans="1:72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08"/>
      <c r="AS125" s="108"/>
      <c r="AT125" s="108"/>
      <c r="AU125" s="136"/>
      <c r="AV125" s="136"/>
      <c r="AW125" s="14"/>
      <c r="AX125" s="14"/>
      <c r="AY125" s="164">
        <f t="shared" si="8"/>
        <v>0</v>
      </c>
      <c r="AZ125" s="153"/>
      <c r="BA125" s="109"/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/>
      <c r="BI125" s="17"/>
      <c r="BJ125" s="17"/>
      <c r="BK125" s="18"/>
      <c r="BL125" s="16"/>
      <c r="BM125" s="130"/>
      <c r="BN125" s="130"/>
      <c r="BO125" s="130"/>
      <c r="BP125" s="18"/>
      <c r="BQ125" s="12" t="str">
        <f t="shared" si="10"/>
        <v>Produção e Intervalo</v>
      </c>
      <c r="BR125" s="19">
        <f t="shared" si="11"/>
        <v>0</v>
      </c>
      <c r="BS125" s="19">
        <f t="shared" si="12"/>
        <v>0</v>
      </c>
      <c r="BT125" s="8" t="str">
        <f t="shared" si="13"/>
        <v/>
      </c>
    </row>
    <row r="126" spans="1:72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/>
      <c r="AS126" s="108"/>
      <c r="AT126" s="108"/>
      <c r="AU126" s="136"/>
      <c r="AV126" s="136"/>
      <c r="AW126" s="14"/>
      <c r="AX126" s="14"/>
      <c r="AY126" s="164">
        <f t="shared" si="8"/>
        <v>0</v>
      </c>
      <c r="AZ126" s="153"/>
      <c r="BA126" s="109"/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/>
      <c r="BI126" s="17"/>
      <c r="BJ126" s="17"/>
      <c r="BK126" s="18"/>
      <c r="BL126" s="16"/>
      <c r="BM126" s="130"/>
      <c r="BN126" s="130"/>
      <c r="BO126" s="130"/>
      <c r="BP126" s="18"/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/>
      </c>
    </row>
    <row r="127" spans="1:72" ht="23.25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1204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1205</v>
      </c>
      <c r="W127" s="151" t="s">
        <v>1206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08"/>
      <c r="AS127" s="108"/>
      <c r="AT127" s="108"/>
      <c r="AU127" s="136"/>
      <c r="AV127" s="136"/>
      <c r="AW127" s="14"/>
      <c r="AX127" s="14"/>
      <c r="AY127" s="164">
        <f t="shared" si="8"/>
        <v>0</v>
      </c>
      <c r="AZ127" s="153"/>
      <c r="BA127" s="109"/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/>
      </c>
    </row>
    <row r="128" spans="1:72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08"/>
      <c r="AS128" s="108"/>
      <c r="AT128" s="108"/>
      <c r="AU128" s="136"/>
      <c r="AV128" s="136"/>
      <c r="AW128" s="14"/>
      <c r="AX128" s="14"/>
      <c r="AY128" s="164">
        <f t="shared" si="8"/>
        <v>0</v>
      </c>
      <c r="AZ128" s="153"/>
      <c r="BA128" s="109"/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/>
      <c r="BI128" s="17"/>
      <c r="BJ128" s="17"/>
      <c r="BK128" s="18"/>
      <c r="BL128" s="16"/>
      <c r="BM128" s="130"/>
      <c r="BN128" s="130"/>
      <c r="BO128" s="130"/>
      <c r="BP128" s="18"/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/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0.125</v>
      </c>
      <c r="Q132" s="105">
        <v>312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1118</v>
      </c>
      <c r="X132" s="104" t="s">
        <v>421</v>
      </c>
      <c r="Y132" s="129"/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EXPANSÃO - ALÍVIO DE TENSÃO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tr">
        <f>IF(BS_CONTROLE[[#This Row],[SB]]=0, "-", BS_CONTROLE[[#This Row],[SB]])</f>
        <v>109ZCD2</v>
      </c>
      <c r="AO132" s="105">
        <f>IF(BS_CONTROLE[[#This Row],[SUB]]=0, "-", BS_CONTROLE[[#This Row],[SUB]])</f>
        <v>170</v>
      </c>
      <c r="AP132" s="105">
        <f>BS_CONTROLE[[#This Row],[KM - Inicio]]</f>
        <v>110.35</v>
      </c>
      <c r="AQ132" s="105">
        <f>BS_CONTROLE[[#This Row],[KM - Inicio]]</f>
        <v>110.35</v>
      </c>
      <c r="AR132" s="108"/>
      <c r="AS132" s="108"/>
      <c r="AT132" s="108"/>
      <c r="AU132" s="136"/>
      <c r="AV132" s="136"/>
      <c r="AW132" s="14"/>
      <c r="AX132" s="14"/>
      <c r="AY132" s="164">
        <f t="shared" si="8"/>
        <v>0</v>
      </c>
      <c r="AZ132" s="153"/>
      <c r="BA132" s="109"/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 t="shared" si="10"/>
        <v>Produção e Intervalo</v>
      </c>
      <c r="BR132" s="19">
        <f t="shared" si="11"/>
        <v>0</v>
      </c>
      <c r="BS132" s="19">
        <f t="shared" si="12"/>
        <v>0</v>
      </c>
      <c r="BT132" s="8" t="str">
        <f t="shared" si="13"/>
        <v/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/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/>
      <c r="AS133" s="108"/>
      <c r="AT133" s="108"/>
      <c r="AU133" s="136"/>
      <c r="AV133" s="136"/>
      <c r="AW133" s="14"/>
      <c r="AX133" s="14"/>
      <c r="AY133" s="164">
        <f t="shared" si="8"/>
        <v>0</v>
      </c>
      <c r="AZ133" s="153"/>
      <c r="BA133" s="109"/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/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/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/>
      <c r="AS134" s="108"/>
      <c r="AT134" s="108"/>
      <c r="AU134" s="136"/>
      <c r="AV134" s="136"/>
      <c r="AW134" s="14"/>
      <c r="AX134" s="14"/>
      <c r="AY134" s="164">
        <f t="shared" si="8"/>
        <v>0</v>
      </c>
      <c r="AZ134" s="153"/>
      <c r="BA134" s="109"/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/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/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/>
      <c r="AS135" s="108"/>
      <c r="AT135" s="108"/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/>
      </c>
    </row>
    <row r="136" spans="1:72" hidden="1">
      <c r="A136" s="47" t="str">
        <f t="shared" ref="A136:A199" si="15">D136&amp;B136</f>
        <v/>
      </c>
      <c r="B136" s="102"/>
      <c r="C136" s="135" t="str">
        <f>IF(BS_CONTROLE[[#This Row],[DATA]]="","",WEEKNUM(BS_CONTROLE[[#This Row],[DATA]]))</f>
        <v/>
      </c>
      <c r="D136" s="104"/>
      <c r="E136" s="159">
        <v>130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 t="shared" si="14"/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 t="shared" ref="BQ136:BQ199" si="16">IF(AND(BR136&lt;1,BS136&lt;1),"Produção e Intervalo",IF(BR136&lt;1,"Intervalo",IF(BS136&lt;1,"Produção","Aderente")))</f>
        <v>Aderente</v>
      </c>
      <c r="BR136" s="19" t="str">
        <f t="shared" ref="BR136:BR199" si="17">IF(OR(B136="",F136=""),"*",AY136/P136)</f>
        <v>*</v>
      </c>
      <c r="BS136" s="19" t="str">
        <f t="shared" ref="BS136:BS199" si="18">IF(OR(B136="",F136=""),"*",BA136/Q136)</f>
        <v>*</v>
      </c>
      <c r="BT136" s="8" t="str">
        <f t="shared" ref="BT136:BT199" si="19">IF(BN136="","",SUBSTITUTE(BM136," ","")&amp;SUBSTITUTE(BN136," ",""))</f>
        <v/>
      </c>
    </row>
    <row r="137" spans="1:72" hidden="1">
      <c r="A137" s="47" t="str">
        <f t="shared" si="15"/>
        <v/>
      </c>
      <c r="B137" s="102"/>
      <c r="C137" s="135" t="str">
        <f>IF(BS_CONTROLE[[#This Row],[DATA]]="","",WEEKNUM(BS_CONTROLE[[#This Row],[DATA]]))</f>
        <v/>
      </c>
      <c r="D137" s="104"/>
      <c r="E137" s="159">
        <v>131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 t="shared" si="14"/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/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/>
      <c r="AS138" s="108"/>
      <c r="AT138" s="108"/>
      <c r="AU138" s="136"/>
      <c r="AV138" s="136"/>
      <c r="AW138" s="14"/>
      <c r="AX138" s="14"/>
      <c r="AY138" s="164">
        <f t="shared" si="14"/>
        <v>0</v>
      </c>
      <c r="AZ138" s="153"/>
      <c r="BA138" s="109"/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/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/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ZYU-ZST</v>
      </c>
      <c r="AN139" s="105" t="str">
        <f>IF(BS_CONTROLE[[#This Row],[SB]]=0, "-", BS_CONTROLE[[#This Row],[SB]])</f>
        <v>ZYU206</v>
      </c>
      <c r="AO139" s="105">
        <f>IF(BS_CONTROLE[[#This Row],[SUB]]=0, "-", BS_CONTROLE[[#This Row],[SUB]])</f>
        <v>56</v>
      </c>
      <c r="AP139" s="105">
        <f>BS_CONTROLE[[#This Row],[KM - Inicio]]</f>
        <v>205</v>
      </c>
      <c r="AQ139" s="105">
        <f>BS_CONTROLE[[#This Row],[KM - Inicio]]</f>
        <v>205</v>
      </c>
      <c r="AR139" s="108"/>
      <c r="AS139" s="108"/>
      <c r="AT139" s="108"/>
      <c r="AU139" s="136"/>
      <c r="AV139" s="136"/>
      <c r="AW139" s="14"/>
      <c r="AX139" s="14"/>
      <c r="AY139" s="164">
        <f t="shared" si="14"/>
        <v>0</v>
      </c>
      <c r="AZ139" s="153"/>
      <c r="BA139" s="109"/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/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/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/>
      <c r="AS140" s="108"/>
      <c r="AT140" s="108"/>
      <c r="AU140" s="136"/>
      <c r="AV140" s="136"/>
      <c r="AW140" s="14"/>
      <c r="AX140" s="14"/>
      <c r="AY140" s="164">
        <f t="shared" si="14"/>
        <v>0</v>
      </c>
      <c r="AZ140" s="153"/>
      <c r="BA140" s="109"/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/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1200</v>
      </c>
      <c r="W141" s="151" t="s">
        <v>1055</v>
      </c>
      <c r="X141" s="104" t="s">
        <v>421</v>
      </c>
      <c r="Y141" s="129"/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/>
      <c r="AS141" s="108"/>
      <c r="AT141" s="108"/>
      <c r="AU141" s="136"/>
      <c r="AV141" s="136"/>
      <c r="AW141" s="14"/>
      <c r="AX141" s="14"/>
      <c r="AY141" s="164">
        <f t="shared" si="14"/>
        <v>0</v>
      </c>
      <c r="AZ141" s="153"/>
      <c r="BA141" s="109"/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/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/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tr">
        <f>IF(BS_CONTROLE[[#This Row],[SB]]=0, "-", BS_CONTROLE[[#This Row],[SB]])</f>
        <v>ZYU1 / ZFY1981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/>
      <c r="AS142" s="108"/>
      <c r="AT142" s="108"/>
      <c r="AU142" s="136"/>
      <c r="AV142" s="136"/>
      <c r="AW142" s="14"/>
      <c r="AX142" s="14"/>
      <c r="AY142" s="164">
        <f t="shared" si="14"/>
        <v>0</v>
      </c>
      <c r="AZ142" s="153"/>
      <c r="BA142" s="109"/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 t="shared" si="16"/>
        <v>Produção e Intervalo</v>
      </c>
      <c r="BR142" s="19">
        <f t="shared" si="17"/>
        <v>0</v>
      </c>
      <c r="BS142" s="19">
        <f t="shared" si="18"/>
        <v>0</v>
      </c>
      <c r="BT142" s="8" t="str">
        <f t="shared" si="19"/>
        <v/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/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/>
      <c r="AS144" s="108"/>
      <c r="AT144" s="108"/>
      <c r="AU144" s="136"/>
      <c r="AV144" s="136"/>
      <c r="AW144" s="14"/>
      <c r="AX144" s="14"/>
      <c r="AY144" s="164">
        <f t="shared" si="14"/>
        <v>0</v>
      </c>
      <c r="AZ144" s="153"/>
      <c r="BA144" s="109"/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/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/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/>
      <c r="AS145" s="108"/>
      <c r="AT145" s="108"/>
      <c r="AU145" s="136"/>
      <c r="AV145" s="136"/>
      <c r="AW145" s="14"/>
      <c r="AX145" s="14"/>
      <c r="AY145" s="164">
        <f t="shared" si="14"/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 t="shared" si="16"/>
        <v>Produção e Intervalo</v>
      </c>
      <c r="BR145" s="19">
        <f t="shared" si="17"/>
        <v>0</v>
      </c>
      <c r="BS145" s="19">
        <f t="shared" si="18"/>
        <v>0</v>
      </c>
      <c r="BT145" s="8" t="str">
        <f t="shared" si="19"/>
        <v/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/>
      <c r="Z146" s="104"/>
      <c r="AA146" s="105" t="s">
        <v>1207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/>
      <c r="AS146" s="108"/>
      <c r="AT146" s="108"/>
      <c r="AU146" s="136"/>
      <c r="AV146" s="136"/>
      <c r="AW146" s="14"/>
      <c r="AX146" s="14"/>
      <c r="AY146" s="164">
        <f t="shared" si="14"/>
        <v>0</v>
      </c>
      <c r="AZ146" s="153"/>
      <c r="BA146" s="109"/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/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1202</v>
      </c>
      <c r="W147" s="151" t="s">
        <v>1208</v>
      </c>
      <c r="X147" s="104" t="s">
        <v>421</v>
      </c>
      <c r="Y147" s="129"/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/>
      <c r="AS147" s="108"/>
      <c r="AT147" s="108"/>
      <c r="AU147" s="136"/>
      <c r="AV147" s="136"/>
      <c r="AW147" s="14"/>
      <c r="AX147" s="14"/>
      <c r="AY147" s="164">
        <f t="shared" si="14"/>
        <v>0</v>
      </c>
      <c r="AZ147" s="153"/>
      <c r="BA147" s="109"/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/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/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/>
      <c r="AS149" s="108"/>
      <c r="AT149" s="108"/>
      <c r="AU149" s="136"/>
      <c r="AV149" s="136"/>
      <c r="AW149" s="14"/>
      <c r="AX149" s="14"/>
      <c r="AY149" s="164">
        <f t="shared" si="14"/>
        <v>0</v>
      </c>
      <c r="AZ149" s="153"/>
      <c r="BA149" s="109"/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 t="shared" si="16"/>
        <v>Produção e Intervalo</v>
      </c>
      <c r="BR149" s="19">
        <f t="shared" si="17"/>
        <v>0</v>
      </c>
      <c r="BS149" s="19">
        <f t="shared" si="18"/>
        <v>0</v>
      </c>
      <c r="BT149" s="8" t="str">
        <f t="shared" si="19"/>
        <v/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06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/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/>
      <c r="AS150" s="108"/>
      <c r="AT150" s="108"/>
      <c r="AU150" s="136"/>
      <c r="AV150" s="136"/>
      <c r="AW150" s="14"/>
      <c r="AX150" s="14"/>
      <c r="AY150" s="164">
        <f t="shared" si="14"/>
        <v>0</v>
      </c>
      <c r="AZ150" s="153"/>
      <c r="BA150" s="109"/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 t="shared" si="16"/>
        <v>Produção e Intervalo</v>
      </c>
      <c r="BR150" s="19">
        <f t="shared" si="17"/>
        <v>0</v>
      </c>
      <c r="BS150" s="19">
        <f t="shared" si="18"/>
        <v>0</v>
      </c>
      <c r="BT150" s="8" t="str">
        <f t="shared" si="19"/>
        <v/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06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/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/>
      <c r="AS151" s="108"/>
      <c r="AT151" s="108"/>
      <c r="AU151" s="136"/>
      <c r="AV151" s="136"/>
      <c r="AW151" s="14"/>
      <c r="AX151" s="14"/>
      <c r="AY151" s="164">
        <f t="shared" si="14"/>
        <v>0</v>
      </c>
      <c r="AZ151" s="153"/>
      <c r="BA151" s="109"/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 t="shared" si="16"/>
        <v>Produção e Intervalo</v>
      </c>
      <c r="BR151" s="19">
        <f t="shared" si="17"/>
        <v>0</v>
      </c>
      <c r="BS151" s="19">
        <f t="shared" si="18"/>
        <v>0</v>
      </c>
      <c r="BT151" s="8" t="str">
        <f t="shared" si="19"/>
        <v/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06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/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/>
      <c r="AS152" s="108"/>
      <c r="AT152" s="108"/>
      <c r="AU152" s="136"/>
      <c r="AV152" s="136"/>
      <c r="AW152" s="14"/>
      <c r="AX152" s="14"/>
      <c r="AY152" s="164">
        <f t="shared" si="14"/>
        <v>0</v>
      </c>
      <c r="AZ152" s="153"/>
      <c r="BA152" s="109"/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/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06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/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/>
      <c r="AS153" s="108"/>
      <c r="AT153" s="108"/>
      <c r="AU153" s="136"/>
      <c r="AV153" s="136"/>
      <c r="AW153" s="14"/>
      <c r="AX153" s="14"/>
      <c r="AY153" s="164">
        <f t="shared" si="14"/>
        <v>0</v>
      </c>
      <c r="AZ153" s="153"/>
      <c r="BA153" s="109"/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/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/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/>
      <c r="AS154" s="108"/>
      <c r="AT154" s="108"/>
      <c r="AU154" s="136"/>
      <c r="AV154" s="136"/>
      <c r="AW154" s="14"/>
      <c r="AX154" s="14"/>
      <c r="AY154" s="164">
        <f t="shared" si="14"/>
        <v>0</v>
      </c>
      <c r="AZ154" s="153"/>
      <c r="BA154" s="109"/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 t="shared" si="16"/>
        <v>Produção e Intervalo</v>
      </c>
      <c r="BR154" s="19">
        <f t="shared" si="17"/>
        <v>0</v>
      </c>
      <c r="BS154" s="19">
        <f t="shared" si="18"/>
        <v>0</v>
      </c>
      <c r="BT154" s="8" t="str">
        <f t="shared" si="19"/>
        <v/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/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/>
      <c r="AS155" s="108"/>
      <c r="AT155" s="108"/>
      <c r="AU155" s="136"/>
      <c r="AV155" s="136"/>
      <c r="AW155" s="14"/>
      <c r="AX155" s="14"/>
      <c r="AY155" s="164">
        <f t="shared" si="14"/>
        <v>0</v>
      </c>
      <c r="AZ155" s="153"/>
      <c r="BA155" s="109"/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 t="shared" si="16"/>
        <v>Produção e Intervalo</v>
      </c>
      <c r="BR155" s="19">
        <f t="shared" si="17"/>
        <v>0</v>
      </c>
      <c r="BS155" s="19">
        <f t="shared" si="18"/>
        <v>0</v>
      </c>
      <c r="BT155" s="8" t="str">
        <f t="shared" si="19"/>
        <v/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/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/>
      <c r="AS156" s="108"/>
      <c r="AT156" s="108"/>
      <c r="AU156" s="136"/>
      <c r="AV156" s="136"/>
      <c r="AW156" s="14"/>
      <c r="AX156" s="14"/>
      <c r="AY156" s="164">
        <f t="shared" si="14"/>
        <v>0</v>
      </c>
      <c r="AZ156" s="153"/>
      <c r="BA156" s="109"/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/>
      </c>
    </row>
    <row r="157" spans="1:72" hidden="1">
      <c r="A157" s="47" t="str">
        <f t="shared" si="15"/>
        <v/>
      </c>
      <c r="B157" s="102"/>
      <c r="C157" s="135" t="str">
        <f>IF(BS_CONTROLE[[#This Row],[DATA]]="","",WEEKNUM(BS_CONTROLE[[#This Row],[DATA]]))</f>
        <v/>
      </c>
      <c r="D157" s="104"/>
      <c r="E157" s="159">
        <v>151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 t="shared" si="14"/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 hidden="1">
      <c r="A158" s="47" t="str">
        <f t="shared" si="15"/>
        <v/>
      </c>
      <c r="B158" s="102"/>
      <c r="C158" s="135" t="str">
        <f>IF(BS_CONTROLE[[#This Row],[DATA]]="","",WEEKNUM(BS_CONTROLE[[#This Row],[DATA]]))</f>
        <v/>
      </c>
      <c r="D158" s="104"/>
      <c r="E158" s="159">
        <v>152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 t="shared" si="14"/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 hidden="1">
      <c r="A159" s="47" t="str">
        <f t="shared" si="15"/>
        <v/>
      </c>
      <c r="B159" s="102"/>
      <c r="C159" s="135" t="str">
        <f>IF(BS_CONTROLE[[#This Row],[DATA]]="","",WEEKNUM(BS_CONTROLE[[#This Row],[DATA]]))</f>
        <v/>
      </c>
      <c r="D159" s="104"/>
      <c r="E159" s="159">
        <v>153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 t="shared" si="14"/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5"/>
        <v/>
      </c>
      <c r="B162" s="102"/>
      <c r="C162" s="135" t="str">
        <f>IF(BS_CONTROLE[[#This Row],[DATA]]="","",WEEKNUM(BS_CONTROLE[[#This Row],[DATA]]))</f>
        <v/>
      </c>
      <c r="D162" s="104"/>
      <c r="E162" s="159">
        <v>156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 t="shared" si="14"/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 hidden="1">
      <c r="A163" s="47" t="str">
        <f t="shared" si="15"/>
        <v/>
      </c>
      <c r="B163" s="102"/>
      <c r="C163" s="135" t="str">
        <f>IF(BS_CONTROLE[[#This Row],[DATA]]="","",WEEKNUM(BS_CONTROLE[[#This Row],[DATA]]))</f>
        <v/>
      </c>
      <c r="D163" s="104"/>
      <c r="E163" s="159">
        <v>157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 t="shared" si="14"/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5"/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 t="shared" si="14"/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 hidden="1">
      <c r="A165" s="47" t="str">
        <f t="shared" si="15"/>
        <v/>
      </c>
      <c r="B165" s="102"/>
      <c r="C165" s="135" t="str">
        <f>IF(BS_CONTROLE[[#This Row],[DATA]]="","",WEEKNUM(BS_CONTROLE[[#This Row],[DATA]]))</f>
        <v/>
      </c>
      <c r="D165" s="104"/>
      <c r="E165" s="159">
        <v>159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 t="shared" si="14"/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 hidden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5"/>
        <v/>
      </c>
      <c r="B167" s="102"/>
      <c r="C167" s="135" t="str">
        <f>IF(BS_CONTROLE[[#This Row],[DATA]]="","",WEEKNUM(BS_CONTROLE[[#This Row],[DATA]]))</f>
        <v/>
      </c>
      <c r="D167" s="104"/>
      <c r="E167" s="159">
        <v>161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 t="shared" si="14"/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 hidden="1">
      <c r="A168" s="47" t="str">
        <f t="shared" si="15"/>
        <v/>
      </c>
      <c r="B168" s="102"/>
      <c r="C168" s="135" t="str">
        <f>IF(BS_CONTROLE[[#This Row],[DATA]]="","",WEEKNUM(BS_CONTROLE[[#This Row],[DATA]]))</f>
        <v/>
      </c>
      <c r="D168" s="104"/>
      <c r="E168" s="159">
        <v>162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 t="shared" si="14"/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5"/>
        <v/>
      </c>
      <c r="B173" s="102"/>
      <c r="C173" s="135" t="str">
        <f>IF(BS_CONTROLE[[#This Row],[DATA]]="","",WEEKNUM(BS_CONTROLE[[#This Row],[DATA]]))</f>
        <v/>
      </c>
      <c r="D173" s="104"/>
      <c r="E173" s="159">
        <v>167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 t="shared" si="14"/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 hidden="1">
      <c r="A174" s="47" t="str">
        <f t="shared" si="15"/>
        <v/>
      </c>
      <c r="B174" s="102"/>
      <c r="C174" s="135" t="str">
        <f>IF(BS_CONTROLE[[#This Row],[DATA]]="","",WEEKNUM(BS_CONTROLE[[#This Row],[DATA]]))</f>
        <v/>
      </c>
      <c r="D174" s="104"/>
      <c r="E174" s="159">
        <v>168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 t="shared" si="14"/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5"/>
        <v/>
      </c>
      <c r="B175" s="102"/>
      <c r="C175" s="135" t="str">
        <f>IF(BS_CONTROLE[[#This Row],[DATA]]="","",WEEKNUM(BS_CONTROLE[[#This Row],[DATA]]))</f>
        <v/>
      </c>
      <c r="D175" s="104"/>
      <c r="E175" s="159">
        <v>169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 t="shared" si="14"/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 hidden="1">
      <c r="A176" s="47" t="str">
        <f t="shared" si="15"/>
        <v/>
      </c>
      <c r="B176" s="102"/>
      <c r="C176" s="135" t="str">
        <f>IF(BS_CONTROLE[[#This Row],[DATA]]="","",WEEKNUM(BS_CONTROLE[[#This Row],[DATA]]))</f>
        <v/>
      </c>
      <c r="D176" s="104"/>
      <c r="E176" s="159">
        <v>170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 t="shared" si="14"/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 hidden="1">
      <c r="A177" s="47" t="str">
        <f t="shared" si="15"/>
        <v/>
      </c>
      <c r="B177" s="102"/>
      <c r="C177" s="135" t="str">
        <f>IF(BS_CONTROLE[[#This Row],[DATA]]="","",WEEKNUM(BS_CONTROLE[[#This Row],[DATA]]))</f>
        <v/>
      </c>
      <c r="D177" s="104"/>
      <c r="E177" s="159">
        <v>171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 t="shared" si="14"/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5"/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 t="shared" si="14"/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 hidden="1">
      <c r="A180" s="47" t="str">
        <f t="shared" si="15"/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 t="shared" si="14"/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 hidden="1">
      <c r="A181" s="47" t="str">
        <f t="shared" si="15"/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 t="shared" si="14"/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 hidden="1">
      <c r="A182" s="47" t="str">
        <f t="shared" si="15"/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 t="shared" si="14"/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5"/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 t="shared" si="14"/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 hidden="1">
      <c r="A185" s="47" t="str">
        <f t="shared" si="15"/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 t="shared" si="14"/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5"/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 t="shared" si="14"/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 hidden="1">
      <c r="A188" s="47" t="str">
        <f t="shared" si="15"/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 t="shared" si="14"/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 hidden="1">
      <c r="A189" s="47" t="str">
        <f t="shared" si="15"/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 t="shared" si="14"/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 hidden="1">
      <c r="A190" s="47" t="str">
        <f t="shared" si="15"/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 t="shared" si="14"/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 hidden="1">
      <c r="A191" s="47" t="str">
        <f t="shared" si="15"/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 t="shared" si="14"/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 hidden="1">
      <c r="A192" s="47" t="str">
        <f t="shared" si="15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4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 hidden="1">
      <c r="A193" s="47" t="str">
        <f t="shared" si="15"/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 t="shared" si="14"/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 hidden="1">
      <c r="A194" s="47" t="str">
        <f t="shared" si="15"/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 t="shared" si="14"/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 hidden="1">
      <c r="A195" s="47" t="str">
        <f t="shared" si="15"/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 t="shared" si="14"/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 hidden="1">
      <c r="A196" s="47" t="str">
        <f t="shared" si="15"/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 t="shared" si="14"/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 hidden="1">
      <c r="A197" s="47" t="str">
        <f t="shared" si="15"/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 t="shared" si="14"/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 hidden="1">
      <c r="A198" s="47" t="str">
        <f t="shared" si="15"/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 t="shared" si="14"/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ref="AY199:AY262" si="20"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 hidden="1">
      <c r="A200" s="47" t="str">
        <f t="shared" ref="A200:A263" si="21"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 t="shared" si="20"/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 hidden="1">
      <c r="A201" s="47" t="str">
        <f t="shared" si="21"/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 t="shared" si="20"/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 hidden="1">
      <c r="A202" s="47" t="str">
        <f t="shared" si="21"/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 t="shared" si="20"/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 hidden="1">
      <c r="A203" s="47" t="str">
        <f t="shared" si="21"/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 t="shared" si="20"/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 t="shared" si="20"/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 hidden="1">
      <c r="A207" s="47" t="str">
        <f t="shared" si="21"/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 t="shared" si="20"/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 hidden="1">
      <c r="A208" s="47" t="str">
        <f t="shared" si="21"/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 t="shared" si="20"/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 hidden="1">
      <c r="A209" s="47" t="str">
        <f t="shared" si="21"/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 t="shared" si="20"/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 hidden="1">
      <c r="A210" s="47" t="str">
        <f t="shared" si="21"/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 t="shared" si="20"/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 hidden="1">
      <c r="A211" s="47" t="str">
        <f t="shared" si="21"/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 t="shared" si="20"/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 hidden="1">
      <c r="A212" s="47" t="str">
        <f t="shared" si="21"/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 t="shared" si="20"/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 hidden="1">
      <c r="A213" s="47" t="str">
        <f t="shared" si="21"/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 t="shared" si="20"/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 hidden="1">
      <c r="A214" s="47" t="str">
        <f t="shared" si="21"/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 t="shared" si="20"/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 t="shared" si="20"/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 hidden="1">
      <c r="A217" s="47" t="str">
        <f t="shared" si="21"/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 t="shared" si="20"/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 hidden="1">
      <c r="A218" s="47" t="str">
        <f t="shared" si="21"/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 t="shared" si="20"/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 hidden="1">
      <c r="A219" s="47" t="str">
        <f t="shared" si="21"/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 t="shared" si="20"/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 hidden="1">
      <c r="A220" s="47" t="str">
        <f t="shared" si="21"/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 t="shared" si="20"/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1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0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 hidden="1">
      <c r="A224" s="47" t="str">
        <f t="shared" si="21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0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 hidden="1">
      <c r="A225" s="47" t="str">
        <f t="shared" si="21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0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1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0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 hidden="1">
      <c r="A227" s="47" t="str">
        <f t="shared" si="21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0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 hidden="1">
      <c r="A228" s="47" t="str">
        <f t="shared" si="21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0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 hidden="1">
      <c r="A229" s="47" t="str">
        <f t="shared" si="21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0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 hidden="1">
      <c r="A230" s="47" t="str">
        <f t="shared" si="21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0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 hidden="1">
      <c r="A231" s="47" t="str">
        <f t="shared" si="21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0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 hidden="1">
      <c r="A232" s="47" t="str">
        <f t="shared" si="21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0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 hidden="1">
      <c r="A233" s="47" t="str">
        <f t="shared" si="21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0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 hidden="1">
      <c r="A234" s="47" t="str">
        <f t="shared" si="21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0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 hidden="1">
      <c r="A235" s="47" t="str">
        <f t="shared" si="21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0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 hidden="1">
      <c r="A236" s="47" t="str">
        <f t="shared" si="21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0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 hidden="1">
      <c r="A237" s="47" t="str">
        <f t="shared" si="21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0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 hidden="1">
      <c r="A238" s="47" t="str">
        <f t="shared" si="21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0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 hidden="1">
      <c r="A239" s="47" t="str">
        <f t="shared" si="21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0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 hidden="1">
      <c r="A240" s="47" t="str">
        <f t="shared" si="21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0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 hidden="1">
      <c r="A241" s="47" t="str">
        <f t="shared" si="21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0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 hidden="1">
      <c r="A242" s="47" t="str">
        <f t="shared" si="21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0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 hidden="1">
      <c r="A243" s="47" t="str">
        <f t="shared" si="21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0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 hidden="1">
      <c r="A244" s="47" t="str">
        <f t="shared" si="21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0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1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0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 hidden="1">
      <c r="A247" s="47" t="str">
        <f t="shared" si="21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0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 hidden="1">
      <c r="A248" s="47" t="str">
        <f t="shared" si="21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0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1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0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 hidden="1">
      <c r="A251" s="47" t="str">
        <f t="shared" si="21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0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 hidden="1">
      <c r="A252" s="47" t="str">
        <f t="shared" si="21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0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 hidden="1">
      <c r="A253" s="47" t="str">
        <f t="shared" si="21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0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1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0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 hidden="1">
      <c r="A257" s="47" t="str">
        <f t="shared" si="21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0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 hidden="1">
      <c r="A258" s="47" t="str">
        <f t="shared" si="21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0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1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0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1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0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 hidden="1">
      <c r="A262" s="47" t="str">
        <f t="shared" si="21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0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 hidden="1">
      <c r="A263" s="47" t="str">
        <f t="shared" si="21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ref="AY263:AY326" si="26"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 hidden="1">
      <c r="A264" s="47" t="str">
        <f t="shared" ref="A264:A327" si="27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si="26"/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 hidden="1">
      <c r="A265" s="47" t="str">
        <f t="shared" si="27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6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7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6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 hidden="1">
      <c r="A268" s="47" t="str">
        <f t="shared" si="27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6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 hidden="1">
      <c r="A269" s="47" t="str">
        <f t="shared" si="27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6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 hidden="1">
      <c r="A270" s="47" t="str">
        <f t="shared" si="27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6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 hidden="1">
      <c r="A271" s="47" t="str">
        <f t="shared" si="27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6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 hidden="1">
      <c r="A272" s="47" t="str">
        <f t="shared" si="27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6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7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6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 hidden="1">
      <c r="A275" s="47" t="str">
        <f t="shared" si="27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6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7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6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 hidden="1">
      <c r="A278" s="47" t="str">
        <f t="shared" si="27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6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 hidden="1">
      <c r="A279" s="47" t="str">
        <f t="shared" si="27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6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 hidden="1">
      <c r="A280" s="47" t="str">
        <f t="shared" si="27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6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 hidden="1">
      <c r="A281" s="47" t="str">
        <f t="shared" si="27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6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 hidden="1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 hidden="1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 hidden="1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 hidden="1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 hidden="1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 hidden="1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 hidden="1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 hidden="1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 hidden="1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 hidden="1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 hidden="1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29:Z1001">
    <cfRule type="cellIs" dxfId="171" priority="53878" operator="equal">
      <formula>"OPORTUNIDADE"</formula>
    </cfRule>
  </conditionalFormatting>
  <conditionalFormatting sqref="Y6:Z27 Y29:Z1001">
    <cfRule type="cellIs" dxfId="170" priority="11464" operator="equal">
      <formula>"NÃO"</formula>
    </cfRule>
    <cfRule type="cellIs" dxfId="169" priority="11465" operator="equal">
      <formula>"SIM"</formula>
    </cfRule>
  </conditionalFormatting>
  <conditionalFormatting sqref="AZ6:AZ1001">
    <cfRule type="expression" dxfId="168" priority="53920">
      <formula>#REF!=1</formula>
    </cfRule>
  </conditionalFormatting>
  <conditionalFormatting sqref="BE6:BE1001 U6:U1001 AY6:AY1001">
    <cfRule type="cellIs" dxfId="167" priority="53904" operator="equal">
      <formula>"ERRO"</formula>
    </cfRule>
  </conditionalFormatting>
  <conditionalFormatting sqref="BQ6:BQ1001">
    <cfRule type="cellIs" dxfId="166" priority="53899" operator="equal">
      <formula>"Produção e Intervalo"</formula>
    </cfRule>
    <cfRule type="cellIs" dxfId="165" priority="53900" operator="equal">
      <formula>"Aderente"</formula>
    </cfRule>
    <cfRule type="cellIs" dxfId="164" priority="53901" operator="equal">
      <formula>"Intervalo"</formula>
    </cfRule>
    <cfRule type="cellIs" dxfId="163" priority="53902" operator="equal">
      <formula>"Produção"</formula>
    </cfRule>
    <cfRule type="cellIs" dxfId="162" priority="53903" operator="equal">
      <formula>"ERRO"</formula>
    </cfRule>
  </conditionalFormatting>
  <conditionalFormatting sqref="BR6:BS1001">
    <cfRule type="cellIs" dxfId="161" priority="53881" operator="equal">
      <formula>"*"</formula>
    </cfRule>
    <cfRule type="cellIs" dxfId="160" priority="53882" operator="greaterThanOrEqual">
      <formula>1</formula>
    </cfRule>
    <cfRule type="cellIs" dxfId="159" priority="53883" operator="lessThan">
      <formula>1</formula>
    </cfRule>
  </conditionalFormatting>
  <conditionalFormatting sqref="BH6:BH1001">
    <cfRule type="iconSet" priority="60665">
      <iconSet showValue="0">
        <cfvo type="percent" val="0"/>
        <cfvo type="num" val="1"/>
        <cfvo type="num" val="1" gte="0"/>
      </iconSet>
    </cfRule>
    <cfRule type="iconSet" priority="60666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67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68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69">
      <iconSet showValue="0">
        <cfvo type="percent" val="0"/>
        <cfvo type="num" val="1"/>
        <cfvo type="num" val="1" gte="0"/>
      </iconSet>
    </cfRule>
  </conditionalFormatting>
  <conditionalFormatting sqref="BK6 BK8:BK1001"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7" operator="equal">
      <formula>"OPORTUNIDADE"</formula>
    </cfRule>
  </conditionalFormatting>
  <conditionalFormatting sqref="Z28">
    <cfRule type="cellIs" dxfId="157" priority="5" operator="equal">
      <formula>"NÃO"</formula>
    </cfRule>
    <cfRule type="cellIs" dxfId="156" priority="6" operator="equal">
      <formula>"SIM"</formula>
    </cfRule>
  </conditionalFormatting>
  <conditionalFormatting sqref="Y28">
    <cfRule type="cellIs" dxfId="155" priority="4" operator="equal">
      <formula>"OPORTUNIDADE"</formula>
    </cfRule>
  </conditionalFormatting>
  <conditionalFormatting sqref="Y28">
    <cfRule type="cellIs" dxfId="154" priority="2" operator="equal">
      <formula>"NÃO"</formula>
    </cfRule>
    <cfRule type="cellIs" dxfId="153" priority="3" operator="equal">
      <formula>"SIM"</formula>
    </cfRule>
  </conditionalFormatting>
  <conditionalFormatting sqref="BK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08" t="s">
        <v>1209</v>
      </c>
      <c r="C2" s="208"/>
      <c r="D2" s="208"/>
      <c r="E2" s="208"/>
      <c r="F2" s="208"/>
      <c r="G2" s="208"/>
    </row>
    <row r="3" spans="2:7" ht="15" customHeight="1">
      <c r="B3" s="209"/>
      <c r="C3" s="209"/>
      <c r="D3" s="209"/>
      <c r="E3" s="209"/>
      <c r="F3" s="209"/>
      <c r="G3" s="209"/>
    </row>
    <row r="4" spans="2:7">
      <c r="B4" s="160" t="s">
        <v>1210</v>
      </c>
      <c r="C4" s="160" t="s">
        <v>1211</v>
      </c>
      <c r="D4" s="160" t="s">
        <v>1212</v>
      </c>
      <c r="E4" s="160" t="s">
        <v>1213</v>
      </c>
      <c r="F4" s="160" t="s">
        <v>4</v>
      </c>
      <c r="G4" s="160" t="s">
        <v>1214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1215</v>
      </c>
      <c r="C6" s="161">
        <v>407867</v>
      </c>
      <c r="D6" s="161" t="s">
        <v>1216</v>
      </c>
      <c r="E6" s="161" t="s">
        <v>824</v>
      </c>
      <c r="F6" s="161" t="s">
        <v>1217</v>
      </c>
      <c r="G6" s="162"/>
    </row>
    <row r="7" spans="2:7">
      <c r="B7" s="161" t="s">
        <v>1218</v>
      </c>
      <c r="C7" s="161">
        <v>293644</v>
      </c>
      <c r="D7" s="161" t="s">
        <v>1219</v>
      </c>
      <c r="E7" s="161" t="s">
        <v>824</v>
      </c>
      <c r="F7" s="161" t="s">
        <v>1217</v>
      </c>
      <c r="G7" s="162"/>
    </row>
    <row r="8" spans="2:7">
      <c r="B8" s="161" t="s">
        <v>1220</v>
      </c>
      <c r="C8" s="161" t="s">
        <v>593</v>
      </c>
      <c r="D8" s="161" t="s">
        <v>593</v>
      </c>
      <c r="E8" s="161" t="s">
        <v>593</v>
      </c>
      <c r="F8" s="161" t="s">
        <v>593</v>
      </c>
      <c r="G8" s="162" t="s">
        <v>593</v>
      </c>
    </row>
    <row r="9" spans="2:7">
      <c r="B9" s="161" t="s">
        <v>1221</v>
      </c>
      <c r="C9" s="161">
        <v>256790</v>
      </c>
      <c r="D9" s="161" t="s">
        <v>1222</v>
      </c>
      <c r="E9" s="161" t="s">
        <v>825</v>
      </c>
      <c r="F9" s="161" t="s">
        <v>1223</v>
      </c>
      <c r="G9" s="162">
        <v>46357</v>
      </c>
    </row>
    <row r="10" spans="2:7">
      <c r="B10" s="161" t="s">
        <v>1224</v>
      </c>
      <c r="C10" s="161">
        <v>265193</v>
      </c>
      <c r="D10" s="161" t="s">
        <v>1225</v>
      </c>
      <c r="E10" s="161" t="s">
        <v>826</v>
      </c>
      <c r="F10" s="161" t="s">
        <v>54</v>
      </c>
      <c r="G10" s="161" t="s">
        <v>1226</v>
      </c>
    </row>
    <row r="11" spans="2:7">
      <c r="B11" s="161" t="s">
        <v>1227</v>
      </c>
      <c r="C11" s="161">
        <v>293716</v>
      </c>
      <c r="D11" s="161" t="s">
        <v>1228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1229</v>
      </c>
      <c r="C12" s="161">
        <v>257258</v>
      </c>
      <c r="D12" s="161" t="s">
        <v>1230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1231</v>
      </c>
      <c r="C13" s="161">
        <v>371147</v>
      </c>
      <c r="D13" s="161" t="s">
        <v>1232</v>
      </c>
      <c r="E13" s="161" t="s">
        <v>827</v>
      </c>
      <c r="F13" s="161" t="s">
        <v>71</v>
      </c>
      <c r="G13" s="161" t="s">
        <v>1226</v>
      </c>
    </row>
    <row r="14" spans="2:7">
      <c r="B14" s="161" t="s">
        <v>1233</v>
      </c>
      <c r="C14" s="161">
        <v>259230</v>
      </c>
      <c r="D14" s="161" t="s">
        <v>1234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1235</v>
      </c>
      <c r="C15" s="161">
        <v>370705</v>
      </c>
      <c r="D15" s="161"/>
      <c r="E15" s="161" t="s">
        <v>827</v>
      </c>
      <c r="F15" s="161" t="s">
        <v>71</v>
      </c>
      <c r="G15" s="161" t="s">
        <v>1226</v>
      </c>
    </row>
    <row r="16" spans="2:7">
      <c r="B16" s="161" t="s">
        <v>1236</v>
      </c>
      <c r="C16" s="161">
        <v>258542</v>
      </c>
      <c r="D16" s="161" t="s">
        <v>1237</v>
      </c>
      <c r="E16" s="161" t="s">
        <v>828</v>
      </c>
      <c r="F16" s="161" t="s">
        <v>335</v>
      </c>
      <c r="G16" s="162">
        <v>45962</v>
      </c>
    </row>
    <row r="17" spans="2:7">
      <c r="B17" s="161" t="s">
        <v>1238</v>
      </c>
      <c r="C17" s="161">
        <v>257050</v>
      </c>
      <c r="D17" s="161" t="s">
        <v>1239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5" sqref="G15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0" t="s">
        <v>1240</v>
      </c>
      <c r="C2" s="210"/>
      <c r="D2" s="210"/>
      <c r="E2" s="210"/>
      <c r="F2" s="210"/>
      <c r="G2" s="210"/>
    </row>
    <row r="3" spans="2:7" ht="19.5" customHeight="1">
      <c r="B3" s="210"/>
      <c r="C3" s="210"/>
      <c r="D3" s="210"/>
      <c r="E3" s="210"/>
      <c r="F3" s="210"/>
      <c r="G3" s="210"/>
    </row>
    <row r="4" spans="2:7" ht="19.5" customHeight="1">
      <c r="B4" s="163" t="s">
        <v>686</v>
      </c>
      <c r="C4" s="163" t="s">
        <v>1241</v>
      </c>
      <c r="D4" s="163" t="s">
        <v>1242</v>
      </c>
      <c r="E4" s="163" t="s">
        <v>1243</v>
      </c>
      <c r="F4" s="160" t="s">
        <v>1244</v>
      </c>
      <c r="G4" s="163" t="s">
        <v>1245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1246</v>
      </c>
      <c r="G6" s="167"/>
    </row>
    <row r="7" spans="2:7" ht="19.5" customHeight="1">
      <c r="B7" s="167" t="s">
        <v>825</v>
      </c>
      <c r="C7" s="167">
        <v>7629</v>
      </c>
      <c r="D7" s="168">
        <v>46055</v>
      </c>
      <c r="E7" s="167">
        <v>9000</v>
      </c>
      <c r="F7" s="169" t="s">
        <v>1247</v>
      </c>
      <c r="G7" s="167" t="s">
        <v>1248</v>
      </c>
    </row>
    <row r="8" spans="2:7" ht="19.5" customHeight="1">
      <c r="B8" s="167" t="s">
        <v>826</v>
      </c>
      <c r="C8" s="167">
        <v>7694</v>
      </c>
      <c r="D8" s="168">
        <v>46042</v>
      </c>
      <c r="E8" s="167">
        <v>10000</v>
      </c>
      <c r="F8" s="169" t="s">
        <v>1246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1246</v>
      </c>
      <c r="G9" s="167"/>
    </row>
    <row r="10" spans="2:7" ht="19.5" customHeight="1">
      <c r="B10" s="167" t="s">
        <v>1249</v>
      </c>
      <c r="C10" s="167">
        <v>9038</v>
      </c>
      <c r="D10" s="168">
        <v>46049</v>
      </c>
      <c r="E10" s="167">
        <v>15098</v>
      </c>
      <c r="F10" s="169" t="s">
        <v>1250</v>
      </c>
      <c r="G10" s="167" t="s">
        <v>1251</v>
      </c>
    </row>
    <row r="11" spans="2:7" ht="19.5" customHeight="1">
      <c r="B11" s="167" t="s">
        <v>744</v>
      </c>
      <c r="C11" s="167" t="s">
        <v>1252</v>
      </c>
      <c r="D11" s="168">
        <v>46056</v>
      </c>
      <c r="E11" s="167">
        <v>9100</v>
      </c>
      <c r="F11" s="169" t="s">
        <v>1253</v>
      </c>
      <c r="G11" s="167" t="s">
        <v>1254</v>
      </c>
    </row>
    <row r="12" spans="2:7" ht="19.5" customHeight="1">
      <c r="B12" s="167" t="s">
        <v>744</v>
      </c>
      <c r="C12" s="167" t="s">
        <v>1255</v>
      </c>
      <c r="D12" s="168">
        <v>46056</v>
      </c>
      <c r="E12" s="167">
        <v>11000</v>
      </c>
      <c r="F12" s="169" t="s">
        <v>1253</v>
      </c>
      <c r="G12" s="167" t="s">
        <v>1256</v>
      </c>
    </row>
    <row r="13" spans="2:7" ht="19.5" customHeight="1">
      <c r="B13" s="167" t="s">
        <v>744</v>
      </c>
      <c r="C13" s="167" t="s">
        <v>1257</v>
      </c>
      <c r="D13" s="168">
        <v>46056</v>
      </c>
      <c r="E13" s="167">
        <v>11000</v>
      </c>
      <c r="F13" s="169" t="s">
        <v>1253</v>
      </c>
      <c r="G13" s="167"/>
    </row>
    <row r="14" spans="2:7" ht="19.5" customHeight="1">
      <c r="B14" s="167" t="s">
        <v>744</v>
      </c>
      <c r="C14" s="167" t="s">
        <v>1258</v>
      </c>
      <c r="D14" s="168">
        <v>46056</v>
      </c>
      <c r="E14" s="167">
        <v>4000</v>
      </c>
      <c r="F14" s="169" t="s">
        <v>1246</v>
      </c>
      <c r="G14" s="167" t="s">
        <v>1259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1" t="s">
        <v>1260</v>
      </c>
      <c r="D5" s="212"/>
      <c r="E5" s="212"/>
      <c r="F5" s="212"/>
      <c r="G5" s="212"/>
      <c r="H5" s="212"/>
      <c r="I5" s="212"/>
      <c r="J5" s="213"/>
      <c r="K5" s="214" t="s">
        <v>1261</v>
      </c>
      <c r="L5" s="215"/>
      <c r="M5" s="215"/>
      <c r="N5" s="215"/>
      <c r="O5" s="216" t="s">
        <v>1262</v>
      </c>
      <c r="P5" s="217"/>
    </row>
    <row r="6" spans="1:16" s="74" customFormat="1" ht="15" customHeight="1">
      <c r="A6" s="66" t="s">
        <v>1263</v>
      </c>
      <c r="B6" s="75" t="s">
        <v>1264</v>
      </c>
      <c r="C6" s="76" t="s">
        <v>992</v>
      </c>
      <c r="D6" s="77" t="s">
        <v>993</v>
      </c>
      <c r="E6" s="76" t="s">
        <v>1265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1266</v>
      </c>
      <c r="M6" s="80" t="s">
        <v>611</v>
      </c>
      <c r="N6" s="81" t="s">
        <v>987</v>
      </c>
      <c r="O6" s="158" t="s">
        <v>1030</v>
      </c>
      <c r="P6" s="133" t="s">
        <v>1267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 t="str">
        <f>IF(SP_SUL!BH106="","*",SP_SUL!BH106)</f>
        <v>*</v>
      </c>
      <c r="P106" s="147" t="str">
        <f>IF($A$2=1,IF(SP_SUL!BJ106="","*",SP_SUL!BJ106),IF(SP_SUL!BK106="","*",SP_SUL!BK106))</f>
        <v>*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 t="str">
        <f>IF(SP_SUL!BH107="","*",SP_SUL!BH107)</f>
        <v>*</v>
      </c>
      <c r="P107" s="147" t="str">
        <f>IF($A$2=1,IF(SP_SUL!BJ107="","*",SP_SUL!BJ107),IF(SP_SUL!BK107="","*",SP_SUL!BK107))</f>
        <v>*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 t="str">
        <f>IF(SP_SUL!BH108="","*",SP_SUL!BH108)</f>
        <v>*</v>
      </c>
      <c r="P108" s="147" t="str">
        <f>IF($A$2=1,IF(SP_SUL!BJ108="","*",SP_SUL!BJ108),IF(SP_SUL!BK108="","*",SP_SUL!BK108))</f>
        <v>*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 t="str">
        <f>IF(SP_SUL!BH109="","*",SP_SUL!BH109)</f>
        <v>*</v>
      </c>
      <c r="P109" s="147" t="str">
        <f>IF($A$2=1,IF(SP_SUL!BJ109="","*",SP_SUL!BJ109),IF(SP_SUL!BK109="","*",SP_SUL!BK109))</f>
        <v>*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 t="str">
        <f>IF(SP_SUL!BH111="","*",SP_SUL!BH111)</f>
        <v>*</v>
      </c>
      <c r="P111" s="147" t="str">
        <f>IF($A$2=1,IF(SP_SUL!BJ111="","*",SP_SUL!BJ111),IF(SP_SUL!BK111="","*",SP_SUL!BK111))</f>
        <v>*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 t="str">
        <f>IF(SP_SUL!BH112="","*",SP_SUL!BH112)</f>
        <v>*</v>
      </c>
      <c r="P112" s="147" t="str">
        <f>IF($A$2=1,IF(SP_SUL!BJ112="","*",SP_SUL!BJ112),IF(SP_SUL!BK112="","*",SP_SUL!BK112))</f>
        <v>*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 t="str">
        <f>IF(SP_SUL!BH113="","*",SP_SUL!BH113)</f>
        <v>*</v>
      </c>
      <c r="P113" s="147" t="str">
        <f>IF($A$2=1,IF(SP_SUL!BJ113="","*",SP_SUL!BJ113),IF(SP_SUL!BK113="","*",SP_SUL!BK113))</f>
        <v>*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 t="str">
        <f>IF(SP_SUL!BH114="","*",SP_SUL!BH114)</f>
        <v>*</v>
      </c>
      <c r="P114" s="147" t="str">
        <f>IF($A$2=1,IF(SP_SUL!BJ114="","*",SP_SUL!BJ114),IF(SP_SUL!BK114="","*",SP_SUL!BK114))</f>
        <v>*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 t="str">
        <f>IF(SP_SUL!BH115="","*",SP_SUL!BH115)</f>
        <v>*</v>
      </c>
      <c r="P115" s="147" t="str">
        <f>IF($A$2=1,IF(SP_SUL!BJ115="","*",SP_SUL!BJ115),IF(SP_SUL!BK115="","*",SP_SUL!BK115))</f>
        <v>*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0.16666666666666666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 t="str">
        <f>IF(SP_SUL!BH116="","*",SP_SUL!BH116)</f>
        <v>*</v>
      </c>
      <c r="P116" s="147" t="str">
        <f>IF($A$2=1,IF(SP_SUL!BJ116="","*",SP_SUL!BJ116),IF(SP_SUL!BK116="","*",SP_SUL!BK116))</f>
        <v>*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 t="str">
        <f>IF(SP_SUL!BH119="","*",SP_SUL!BH119)</f>
        <v>*</v>
      </c>
      <c r="P119" s="147" t="str">
        <f>IF($A$2=1,IF(SP_SUL!BJ119="","*",SP_SUL!BJ119),IF(SP_SUL!BK119="","*",SP_SUL!BK119))</f>
        <v>*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 t="str">
        <f>IF(SP_SUL!BH120="","*",SP_SUL!BH120)</f>
        <v>*</v>
      </c>
      <c r="P120" s="147" t="str">
        <f>IF($A$2=1,IF(SP_SUL!BJ120="","*",SP_SUL!BJ120),IF(SP_SUL!BK120="","*",SP_SUL!BK120))</f>
        <v>*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 t="str">
        <f>IF(SP_SUL!BH121="","*",SP_SUL!BH121)</f>
        <v>*</v>
      </c>
      <c r="P121" s="147" t="str">
        <f>IF($A$2=1,IF(SP_SUL!BJ121="","*",SP_SUL!BJ121),IF(SP_SUL!BK121="","*",SP_SUL!BK121))</f>
        <v>*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0.20833333333333334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 t="str">
        <f>IF(SP_SUL!BH122="","*",SP_SUL!BH122)</f>
        <v>*</v>
      </c>
      <c r="P122" s="147" t="str">
        <f>IF($A$2=1,IF(SP_SUL!BJ122="","*",SP_SUL!BJ122),IF(SP_SUL!BK122="","*",SP_SUL!BK122))</f>
        <v>*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 t="str">
        <f>IF(SP_SUL!BH123="","*",SP_SUL!BH123)</f>
        <v>*</v>
      </c>
      <c r="P123" s="147" t="str">
        <f>IF($A$2=1,IF(SP_SUL!BJ123="","*",SP_SUL!BJ123),IF(SP_SUL!BK123="","*",SP_SUL!BK123))</f>
        <v>*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 t="str">
        <f>IF(SP_SUL!BH124="","*",SP_SUL!BH124)</f>
        <v>*</v>
      </c>
      <c r="P124" s="147" t="str">
        <f>IF($A$2=1,IF(SP_SUL!BJ124="","*",SP_SUL!BJ124),IF(SP_SUL!BK124="","*",SP_SUL!BK124))</f>
        <v>*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 t="str">
        <f>IF(SP_SUL!BH125="","*",SP_SUL!BH125)</f>
        <v>*</v>
      </c>
      <c r="P125" s="147" t="str">
        <f>IF($A$2=1,IF(SP_SUL!BJ125="","*",SP_SUL!BJ125),IF(SP_SUL!BK125="","*",SP_SUL!BK125))</f>
        <v>*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 t="str">
        <f>IF(SP_SUL!BH126="","*",SP_SUL!BH126)</f>
        <v>*</v>
      </c>
      <c r="P126" s="147" t="str">
        <f>IF($A$2=1,IF(SP_SUL!BJ126="","*",SP_SUL!BJ126),IF(SP_SUL!BK126="","*",SP_SUL!BK126))</f>
        <v>*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 t="str">
        <f>IF(SP_SUL!BH127="","*",SP_SUL!BH127)</f>
        <v>*</v>
      </c>
      <c r="P127" s="147" t="str">
        <f>IF($A$2=1,IF(SP_SUL!BJ127="","*",SP_SUL!BJ127),IF(SP_SUL!BK127="","*",SP_SUL!BK127))</f>
        <v>*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 t="str">
        <f>IF(SP_SUL!BH128="","*",SP_SUL!BH128)</f>
        <v>*</v>
      </c>
      <c r="P128" s="147" t="str">
        <f>IF($A$2=1,IF(SP_SUL!BJ128="","*",SP_SUL!BJ128),IF(SP_SUL!BK128="","*",SP_SUL!BK128))</f>
        <v>*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0.125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110.35</v>
      </c>
      <c r="N132" s="83" t="str">
        <f>IF(SP_SUL!AM132="","*",SP_SUL!AM132)</f>
        <v>ZCD</v>
      </c>
      <c r="O132" s="110" t="str">
        <f>IF(SP_SUL!BH132="","*",SP_SUL!BH132)</f>
        <v>*</v>
      </c>
      <c r="P132" s="147" t="str">
        <f>IF($A$2=1,IF(SP_SUL!BJ132="","*",SP_SUL!BJ132),IF(SP_SUL!BK132="","*",SP_SUL!BK132))</f>
        <v>*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 t="str">
        <f>IF(SP_SUL!BH133="","*",SP_SUL!BH133)</f>
        <v>*</v>
      </c>
      <c r="P133" s="147" t="str">
        <f>IF($A$2=1,IF(SP_SUL!BJ133="","*",SP_SUL!BJ133),IF(SP_SUL!BK133="","*",SP_SUL!BK133))</f>
        <v>*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 t="str">
        <f>IF(SP_SUL!BH134="","*",SP_SUL!BH134)</f>
        <v>*</v>
      </c>
      <c r="P134" s="147" t="str">
        <f>IF($A$2=1,IF(SP_SUL!BJ134="","*",SP_SUL!BJ134),IF(SP_SUL!BK134="","*",SP_SUL!BK134))</f>
        <v>*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 t="str">
        <f>IF(SP_SUL!BH135="","*",SP_SUL!BH135)</f>
        <v>*</v>
      </c>
      <c r="P135" s="147" t="str">
        <f>IF($A$2=1,IF(SP_SUL!BJ135="","*",SP_SUL!BJ135),IF(SP_SUL!BK135="","*",SP_SUL!BK135))</f>
        <v>*</v>
      </c>
    </row>
    <row r="136" spans="1:16">
      <c r="A136" s="82" t="str">
        <f>IF(SP_SUL!B136="","*",SP_SUL!B136)</f>
        <v>*</v>
      </c>
      <c r="B136" s="83" t="str">
        <f>IF(SP_SUL!X136="","*",SP_SUL!X136)</f>
        <v>*</v>
      </c>
      <c r="C136" s="83" t="str">
        <f>IF(SP_SUL!S136="","*",SP_SUL!S136)</f>
        <v>-</v>
      </c>
      <c r="D136" s="83" t="str">
        <f>IF(SP_SUL!T136="","*",SP_SUL!T136)</f>
        <v>-</v>
      </c>
      <c r="E136" s="83" t="str">
        <f>IF(SP_SUL!D136="","*",SP_SUL!D136)</f>
        <v>*</v>
      </c>
      <c r="F136" s="83" t="str">
        <f>IF(SP_SUL!H136="","*",SP_SUL!H136)</f>
        <v>*</v>
      </c>
      <c r="G136" s="83" t="str">
        <f>IF(SP_SUL!M136="","*",SP_SUL!M136)</f>
        <v>-</v>
      </c>
      <c r="H136" s="116" t="str">
        <f>IF(SP_SUL!K136="","*",SP_SUL!K136)</f>
        <v>*</v>
      </c>
      <c r="I136" s="113" t="str">
        <f>IF(SP_SUL!O136="","*",SP_SUL!O136)</f>
        <v>*</v>
      </c>
      <c r="J136" s="113" t="str">
        <f>IF(SP_SUL!P136="","*",SP_SUL!P136)</f>
        <v>*</v>
      </c>
      <c r="K136" s="83">
        <f>IF(SP_SUL!AK136="","*",SP_SUL!AK136)</f>
        <v>0</v>
      </c>
      <c r="L136" s="83" t="str">
        <f>IF(SP_SUL!AM136="","*",SP_SUL!AM136)</f>
        <v>-</v>
      </c>
      <c r="M136" s="83">
        <f>IF(SP_SUL!AP136="","*",SP_SUL!AP136)</f>
        <v>0</v>
      </c>
      <c r="N136" s="83" t="str">
        <f>IF(SP_SUL!AM136="","*",SP_SUL!AM136)</f>
        <v>-</v>
      </c>
      <c r="O136" s="110" t="str">
        <f>IF(SP_SUL!BH136="","*",SP_SUL!BH136)</f>
        <v>*</v>
      </c>
      <c r="P136" s="147" t="str">
        <f>IF($A$2=1,IF(SP_SUL!BJ136="","*",SP_SUL!BJ136),IF(SP_SUL!BK136="","*",SP_SUL!BK136))</f>
        <v>*</v>
      </c>
    </row>
    <row r="137" spans="1:16">
      <c r="A137" s="82" t="str">
        <f>IF(SP_SUL!B137="","*",SP_SUL!B137)</f>
        <v>*</v>
      </c>
      <c r="B137" s="83" t="str">
        <f>IF(SP_SUL!X137="","*",SP_SUL!X137)</f>
        <v>*</v>
      </c>
      <c r="C137" s="83" t="str">
        <f>IF(SP_SUL!S137="","*",SP_SUL!S137)</f>
        <v>-</v>
      </c>
      <c r="D137" s="83" t="str">
        <f>IF(SP_SUL!T137="","*",SP_SUL!T137)</f>
        <v>-</v>
      </c>
      <c r="E137" s="83" t="str">
        <f>IF(SP_SUL!D137="","*",SP_SUL!D137)</f>
        <v>*</v>
      </c>
      <c r="F137" s="83" t="str">
        <f>IF(SP_SUL!H137="","*",SP_SUL!H137)</f>
        <v>*</v>
      </c>
      <c r="G137" s="83" t="str">
        <f>IF(SP_SUL!M137="","*",SP_SUL!M137)</f>
        <v>-</v>
      </c>
      <c r="H137" s="116" t="str">
        <f>IF(SP_SUL!K137="","*",SP_SUL!K137)</f>
        <v>*</v>
      </c>
      <c r="I137" s="113" t="str">
        <f>IF(SP_SUL!O137="","*",SP_SUL!O137)</f>
        <v>*</v>
      </c>
      <c r="J137" s="113" t="str">
        <f>IF(SP_SUL!P137="","*",SP_SUL!P137)</f>
        <v>*</v>
      </c>
      <c r="K137" s="83">
        <f>IF(SP_SUL!AK137="","*",SP_SUL!AK137)</f>
        <v>0</v>
      </c>
      <c r="L137" s="83" t="str">
        <f>IF(SP_SUL!AM137="","*",SP_SUL!AM137)</f>
        <v>-</v>
      </c>
      <c r="M137" s="83">
        <f>IF(SP_SUL!AP137="","*",SP_SUL!AP137)</f>
        <v>0</v>
      </c>
      <c r="N137" s="83" t="str">
        <f>IF(SP_SUL!AM137="","*",SP_SUL!AM137)</f>
        <v>-</v>
      </c>
      <c r="O137" s="110" t="str">
        <f>IF(SP_SUL!BH137="","*",SP_SUL!BH137)</f>
        <v>*</v>
      </c>
      <c r="P137" s="147" t="str">
        <f>IF($A$2=1,IF(SP_SUL!BJ137="","*",SP_SUL!BJ137),IF(SP_SUL!BK137="","*",SP_SUL!BK137))</f>
        <v>*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 t="str">
        <f>IF(SP_SUL!BH138="","*",SP_SUL!BH138)</f>
        <v>*</v>
      </c>
      <c r="P138" s="147" t="str">
        <f>IF($A$2=1,IF(SP_SUL!BJ138="","*",SP_SUL!BJ138),IF(SP_SUL!BK138="","*",SP_SUL!BK138))</f>
        <v>*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ZYU-ZST</v>
      </c>
      <c r="M139" s="83">
        <f>IF(SP_SUL!AP139="","*",SP_SUL!AP139)</f>
        <v>205</v>
      </c>
      <c r="N139" s="83" t="str">
        <f>IF(SP_SUL!AM139="","*",SP_SUL!AM139)</f>
        <v>ZYU-ZST</v>
      </c>
      <c r="O139" s="110" t="str">
        <f>IF(SP_SUL!BH139="","*",SP_SUL!BH139)</f>
        <v>*</v>
      </c>
      <c r="P139" s="147" t="str">
        <f>IF($A$2=1,IF(SP_SUL!BJ139="","*",SP_SUL!BJ139),IF(SP_SUL!BK139="","*",SP_SUL!BK139))</f>
        <v>*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 t="str">
        <f>IF(SP_SUL!BH140="","*",SP_SUL!BH140)</f>
        <v>*</v>
      </c>
      <c r="P140" s="147" t="str">
        <f>IF($A$2=1,IF(SP_SUL!BJ140="","*",SP_SUL!BJ140),IF(SP_SUL!BK140="","*",SP_SUL!BK140))</f>
        <v>*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 t="str">
        <f>IF(SP_SUL!BH141="","*",SP_SUL!BH141)</f>
        <v>*</v>
      </c>
      <c r="P141" s="147" t="str">
        <f>IF($A$2=1,IF(SP_SUL!BJ141="","*",SP_SUL!BJ141),IF(SP_SUL!BK141="","*",SP_SUL!BK141))</f>
        <v>*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 t="str">
        <f>IF(SP_SUL!BH142="","*",SP_SUL!BH142)</f>
        <v>*</v>
      </c>
      <c r="P142" s="147" t="str">
        <f>IF($A$2=1,IF(SP_SUL!BJ142="","*",SP_SUL!BJ142),IF(SP_SUL!BK142="","*",SP_SUL!BK142))</f>
        <v>*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 t="str">
        <f>IF(SP_SUL!BH146="","*",SP_SUL!BH146)</f>
        <v>*</v>
      </c>
      <c r="P146" s="147" t="str">
        <f>IF($A$2=1,IF(SP_SUL!BJ146="","*",SP_SUL!BJ146),IF(SP_SUL!BK146="","*",SP_SUL!BK146))</f>
        <v>*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 t="str">
        <f>IF(SP_SUL!BH149="","*",SP_SUL!BH149)</f>
        <v>*</v>
      </c>
      <c r="P149" s="147" t="str">
        <f>IF($A$2=1,IF(SP_SUL!BJ149="","*",SP_SUL!BJ149),IF(SP_SUL!BK149="","*",SP_SUL!BK149))</f>
        <v>*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 t="str">
        <f>IF(SP_SUL!BH150="","*",SP_SUL!BH150)</f>
        <v>*</v>
      </c>
      <c r="P150" s="147" t="str">
        <f>IF($A$2=1,IF(SP_SUL!BJ150="","*",SP_SUL!BJ150),IF(SP_SUL!BK150="","*",SP_SUL!BK150))</f>
        <v>*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 t="str">
        <f>IF(SP_SUL!BH152="","*",SP_SUL!BH152)</f>
        <v>*</v>
      </c>
      <c r="P152" s="147" t="str">
        <f>IF($A$2=1,IF(SP_SUL!BJ152="","*",SP_SUL!BJ152),IF(SP_SUL!BK152="","*",SP_SUL!BK152))</f>
        <v>*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 t="str">
        <f>IF(SP_SUL!BH153="","*",SP_SUL!BH153)</f>
        <v>*</v>
      </c>
      <c r="P153" s="147" t="str">
        <f>IF($A$2=1,IF(SP_SUL!BJ153="","*",SP_SUL!BJ153),IF(SP_SUL!BK153="","*",SP_SUL!BK153))</f>
        <v>*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 t="str">
        <f>IF(SP_SUL!BH154="","*",SP_SUL!BH154)</f>
        <v>*</v>
      </c>
      <c r="P154" s="147" t="str">
        <f>IF($A$2=1,IF(SP_SUL!BJ154="","*",SP_SUL!BJ154),IF(SP_SUL!BK154="","*",SP_SUL!BK154))</f>
        <v>*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 t="str">
        <f>IF(SP_SUL!BH155="","*",SP_SUL!BH155)</f>
        <v>*</v>
      </c>
      <c r="P155" s="147" t="str">
        <f>IF($A$2=1,IF(SP_SUL!BJ155="","*",SP_SUL!BJ155),IF(SP_SUL!BK155="","*",SP_SUL!BK155))</f>
        <v>*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 t="str">
        <f>IF(SP_SUL!BH156="","*",SP_SUL!BH156)</f>
        <v>*</v>
      </c>
      <c r="P156" s="147" t="str">
        <f>IF($A$2=1,IF(SP_SUL!BJ156="","*",SP_SUL!BJ156),IF(SP_SUL!BK156="","*",SP_SUL!BK156))</f>
        <v>*</v>
      </c>
    </row>
    <row r="157" spans="1:16">
      <c r="A157" s="82" t="str">
        <f>IF(SP_SUL!B157="","*",SP_SUL!B157)</f>
        <v>*</v>
      </c>
      <c r="B157" s="83" t="str">
        <f>IF(SP_SUL!X157="","*",SP_SUL!X157)</f>
        <v>*</v>
      </c>
      <c r="C157" s="83" t="str">
        <f>IF(SP_SUL!S157="","*",SP_SUL!S157)</f>
        <v>-</v>
      </c>
      <c r="D157" s="83" t="str">
        <f>IF(SP_SUL!T157="","*",SP_SUL!T157)</f>
        <v>-</v>
      </c>
      <c r="E157" s="83" t="str">
        <f>IF(SP_SUL!D157="","*",SP_SUL!D157)</f>
        <v>*</v>
      </c>
      <c r="F157" s="83" t="str">
        <f>IF(SP_SUL!H157="","*",SP_SUL!H157)</f>
        <v>*</v>
      </c>
      <c r="G157" s="83" t="str">
        <f>IF(SP_SUL!M157="","*",SP_SUL!M157)</f>
        <v>-</v>
      </c>
      <c r="H157" s="116" t="str">
        <f>IF(SP_SUL!K157="","*",SP_SUL!K157)</f>
        <v>*</v>
      </c>
      <c r="I157" s="113" t="str">
        <f>IF(SP_SUL!O157="","*",SP_SUL!O157)</f>
        <v>*</v>
      </c>
      <c r="J157" s="113" t="str">
        <f>IF(SP_SUL!P157="","*",SP_SUL!P157)</f>
        <v>*</v>
      </c>
      <c r="K157" s="83">
        <f>IF(SP_SUL!AK157="","*",SP_SUL!AK157)</f>
        <v>0</v>
      </c>
      <c r="L157" s="83" t="str">
        <f>IF(SP_SUL!AM157="","*",SP_SUL!AM157)</f>
        <v>-</v>
      </c>
      <c r="M157" s="83">
        <f>IF(SP_SUL!AP157="","*",SP_SUL!AP157)</f>
        <v>0</v>
      </c>
      <c r="N157" s="83" t="str">
        <f>IF(SP_SUL!AM157="","*",SP_SUL!AM157)</f>
        <v>-</v>
      </c>
      <c r="O157" s="110" t="str">
        <f>IF(SP_SUL!BH157="","*",SP_SUL!BH157)</f>
        <v>*</v>
      </c>
      <c r="P157" s="147" t="str">
        <f>IF($A$2=1,IF(SP_SUL!BJ157="","*",SP_SUL!BJ157),IF(SP_SUL!BK157="","*",SP_SUL!BK157))</f>
        <v>*</v>
      </c>
    </row>
    <row r="158" spans="1:16">
      <c r="A158" s="82" t="str">
        <f>IF(SP_SUL!B158="","*",SP_SUL!B158)</f>
        <v>*</v>
      </c>
      <c r="B158" s="83" t="str">
        <f>IF(SP_SUL!X158="","*",SP_SUL!X158)</f>
        <v>*</v>
      </c>
      <c r="C158" s="83" t="str">
        <f>IF(SP_SUL!S158="","*",SP_SUL!S158)</f>
        <v>-</v>
      </c>
      <c r="D158" s="83" t="str">
        <f>IF(SP_SUL!T158="","*",SP_SUL!T158)</f>
        <v>-</v>
      </c>
      <c r="E158" s="83" t="str">
        <f>IF(SP_SUL!D158="","*",SP_SUL!D158)</f>
        <v>*</v>
      </c>
      <c r="F158" s="83" t="str">
        <f>IF(SP_SUL!H158="","*",SP_SUL!H158)</f>
        <v>*</v>
      </c>
      <c r="G158" s="83" t="str">
        <f>IF(SP_SUL!M158="","*",SP_SUL!M158)</f>
        <v>-</v>
      </c>
      <c r="H158" s="116" t="str">
        <f>IF(SP_SUL!K158="","*",SP_SUL!K158)</f>
        <v>*</v>
      </c>
      <c r="I158" s="113" t="str">
        <f>IF(SP_SUL!O158="","*",SP_SUL!O158)</f>
        <v>*</v>
      </c>
      <c r="J158" s="113" t="str">
        <f>IF(SP_SUL!P158="","*",SP_SUL!P158)</f>
        <v>*</v>
      </c>
      <c r="K158" s="83">
        <f>IF(SP_SUL!AK158="","*",SP_SUL!AK158)</f>
        <v>0</v>
      </c>
      <c r="L158" s="83" t="str">
        <f>IF(SP_SUL!AM158="","*",SP_SUL!AM158)</f>
        <v>-</v>
      </c>
      <c r="M158" s="83">
        <f>IF(SP_SUL!AP158="","*",SP_SUL!AP158)</f>
        <v>0</v>
      </c>
      <c r="N158" s="83" t="str">
        <f>IF(SP_SUL!AM158="","*",SP_SUL!AM158)</f>
        <v>-</v>
      </c>
      <c r="O158" s="110" t="str">
        <f>IF(SP_SUL!BH158="","*",SP_SUL!BH158)</f>
        <v>*</v>
      </c>
      <c r="P158" s="147" t="str">
        <f>IF($A$2=1,IF(SP_SUL!BJ158="","*",SP_SUL!BJ158),IF(SP_SUL!BK158="","*",SP_SUL!BK158))</f>
        <v>*</v>
      </c>
    </row>
    <row r="159" spans="1:16">
      <c r="A159" s="82" t="str">
        <f>IF(SP_SUL!B159="","*",SP_SUL!B159)</f>
        <v>*</v>
      </c>
      <c r="B159" s="83" t="str">
        <f>IF(SP_SUL!X159="","*",SP_SUL!X159)</f>
        <v>*</v>
      </c>
      <c r="C159" s="83" t="str">
        <f>IF(SP_SUL!S159="","*",SP_SUL!S159)</f>
        <v>-</v>
      </c>
      <c r="D159" s="83" t="str">
        <f>IF(SP_SUL!T159="","*",SP_SUL!T159)</f>
        <v>-</v>
      </c>
      <c r="E159" s="83" t="str">
        <f>IF(SP_SUL!D159="","*",SP_SUL!D159)</f>
        <v>*</v>
      </c>
      <c r="F159" s="83" t="str">
        <f>IF(SP_SUL!H159="","*",SP_SUL!H159)</f>
        <v>*</v>
      </c>
      <c r="G159" s="83" t="str">
        <f>IF(SP_SUL!M159="","*",SP_SUL!M159)</f>
        <v>-</v>
      </c>
      <c r="H159" s="116" t="str">
        <f>IF(SP_SUL!K159="","*",SP_SUL!K159)</f>
        <v>*</v>
      </c>
      <c r="I159" s="113" t="str">
        <f>IF(SP_SUL!O159="","*",SP_SUL!O159)</f>
        <v>*</v>
      </c>
      <c r="J159" s="113" t="str">
        <f>IF(SP_SUL!P159="","*",SP_SUL!P159)</f>
        <v>*</v>
      </c>
      <c r="K159" s="83">
        <f>IF(SP_SUL!AK159="","*",SP_SUL!AK159)</f>
        <v>0</v>
      </c>
      <c r="L159" s="83" t="str">
        <f>IF(SP_SUL!AM159="","*",SP_SUL!AM159)</f>
        <v>-</v>
      </c>
      <c r="M159" s="83">
        <f>IF(SP_SUL!AP159="","*",SP_SUL!AP159)</f>
        <v>0</v>
      </c>
      <c r="N159" s="83" t="str">
        <f>IF(SP_SUL!AM159="","*",SP_SUL!AM159)</f>
        <v>-</v>
      </c>
      <c r="O159" s="110" t="str">
        <f>IF(SP_SUL!BH159="","*",SP_SUL!BH159)</f>
        <v>*</v>
      </c>
      <c r="P159" s="147" t="str">
        <f>IF($A$2=1,IF(SP_SUL!BJ159="","*",SP_SUL!BJ159),IF(SP_SUL!BK159="","*",SP_SUL!BK159))</f>
        <v>*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 t="str">
        <f>IF(SP_SUL!B162="","*",SP_SUL!B162)</f>
        <v>*</v>
      </c>
      <c r="B162" s="83" t="str">
        <f>IF(SP_SUL!X162="","*",SP_SUL!X162)</f>
        <v>*</v>
      </c>
      <c r="C162" s="83" t="str">
        <f>IF(SP_SUL!S162="","*",SP_SUL!S162)</f>
        <v>-</v>
      </c>
      <c r="D162" s="83" t="str">
        <f>IF(SP_SUL!T162="","*",SP_SUL!T162)</f>
        <v>-</v>
      </c>
      <c r="E162" s="83" t="str">
        <f>IF(SP_SUL!D162="","*",SP_SUL!D162)</f>
        <v>*</v>
      </c>
      <c r="F162" s="83" t="str">
        <f>IF(SP_SUL!H162="","*",SP_SUL!H162)</f>
        <v>*</v>
      </c>
      <c r="G162" s="83" t="str">
        <f>IF(SP_SUL!M162="","*",SP_SUL!M162)</f>
        <v>-</v>
      </c>
      <c r="H162" s="116" t="str">
        <f>IF(SP_SUL!K162="","*",SP_SUL!K162)</f>
        <v>*</v>
      </c>
      <c r="I162" s="113" t="str">
        <f>IF(SP_SUL!O162="","*",SP_SUL!O162)</f>
        <v>*</v>
      </c>
      <c r="J162" s="113" t="str">
        <f>IF(SP_SUL!P162="","*",SP_SUL!P162)</f>
        <v>*</v>
      </c>
      <c r="K162" s="83">
        <f>IF(SP_SUL!AK162="","*",SP_SUL!AK162)</f>
        <v>0</v>
      </c>
      <c r="L162" s="83" t="str">
        <f>IF(SP_SUL!AM162="","*",SP_SUL!AM162)</f>
        <v>-</v>
      </c>
      <c r="M162" s="83">
        <f>IF(SP_SUL!AP162="","*",SP_SUL!AP162)</f>
        <v>0</v>
      </c>
      <c r="N162" s="83" t="str">
        <f>IF(SP_SUL!AM162="","*",SP_SUL!AM162)</f>
        <v>-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*</v>
      </c>
      <c r="C163" s="83" t="str">
        <f>IF(SP_SUL!S163="","*",SP_SUL!S163)</f>
        <v>-</v>
      </c>
      <c r="D163" s="83" t="str">
        <f>IF(SP_SUL!T163="","*",SP_SUL!T163)</f>
        <v>-</v>
      </c>
      <c r="E163" s="83" t="str">
        <f>IF(SP_SUL!D163="","*",SP_SUL!D163)</f>
        <v>*</v>
      </c>
      <c r="F163" s="83" t="str">
        <f>IF(SP_SUL!H163="","*",SP_SUL!H163)</f>
        <v>*</v>
      </c>
      <c r="G163" s="83" t="str">
        <f>IF(SP_SUL!M163="","*",SP_SUL!M163)</f>
        <v>-</v>
      </c>
      <c r="H163" s="116" t="str">
        <f>IF(SP_SUL!K163="","*",SP_SUL!K163)</f>
        <v>*</v>
      </c>
      <c r="I163" s="113" t="str">
        <f>IF(SP_SUL!O163="","*",SP_SUL!O163)</f>
        <v>*</v>
      </c>
      <c r="J163" s="113" t="str">
        <f>IF(SP_SUL!P163="","*",SP_SUL!P163)</f>
        <v>*</v>
      </c>
      <c r="K163" s="83">
        <f>IF(SP_SUL!AK163="","*",SP_SUL!AK163)</f>
        <v>0</v>
      </c>
      <c r="L163" s="83" t="str">
        <f>IF(SP_SUL!AM163="","*",SP_SUL!AM163)</f>
        <v>-</v>
      </c>
      <c r="M163" s="83">
        <f>IF(SP_SUL!AP163="","*",SP_SUL!AP163)</f>
        <v>0</v>
      </c>
      <c r="N163" s="83" t="str">
        <f>IF(SP_SUL!AM163="","*",SP_SUL!AM163)</f>
        <v>-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 t="str">
        <f>IF(SP_SUL!B165="","*",SP_SUL!B165)</f>
        <v>*</v>
      </c>
      <c r="B165" s="83" t="str">
        <f>IF(SP_SUL!X165="","*",SP_SUL!X165)</f>
        <v>*</v>
      </c>
      <c r="C165" s="83" t="str">
        <f>IF(SP_SUL!S165="","*",SP_SUL!S165)</f>
        <v>-</v>
      </c>
      <c r="D165" s="83" t="str">
        <f>IF(SP_SUL!T165="","*",SP_SUL!T165)</f>
        <v>-</v>
      </c>
      <c r="E165" s="83" t="str">
        <f>IF(SP_SUL!D165="","*",SP_SUL!D165)</f>
        <v>*</v>
      </c>
      <c r="F165" s="83" t="str">
        <f>IF(SP_SUL!H165="","*",SP_SUL!H165)</f>
        <v>*</v>
      </c>
      <c r="G165" s="83" t="str">
        <f>IF(SP_SUL!M165="","*",SP_SUL!M165)</f>
        <v>-</v>
      </c>
      <c r="H165" s="116" t="str">
        <f>IF(SP_SUL!K165="","*",SP_SUL!K165)</f>
        <v>*</v>
      </c>
      <c r="I165" s="113" t="str">
        <f>IF(SP_SUL!O165="","*",SP_SUL!O165)</f>
        <v>*</v>
      </c>
      <c r="J165" s="113" t="str">
        <f>IF(SP_SUL!P165="","*",SP_SUL!P165)</f>
        <v>*</v>
      </c>
      <c r="K165" s="83">
        <f>IF(SP_SUL!AK165="","*",SP_SUL!AK165)</f>
        <v>0</v>
      </c>
      <c r="L165" s="83" t="str">
        <f>IF(SP_SUL!AM165="","*",SP_SUL!AM165)</f>
        <v>-</v>
      </c>
      <c r="M165" s="83">
        <f>IF(SP_SUL!AP165="","*",SP_SUL!AP165)</f>
        <v>0</v>
      </c>
      <c r="N165" s="83" t="str">
        <f>IF(SP_SUL!AM165="","*",SP_SUL!AM165)</f>
        <v>-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 t="str">
        <f>IF(SP_SUL!B167="","*",SP_SUL!B167)</f>
        <v>*</v>
      </c>
      <c r="B167" s="83" t="str">
        <f>IF(SP_SUL!X167="","*",SP_SUL!X167)</f>
        <v>*</v>
      </c>
      <c r="C167" s="83" t="str">
        <f>IF(SP_SUL!S167="","*",SP_SUL!S167)</f>
        <v>-</v>
      </c>
      <c r="D167" s="83" t="str">
        <f>IF(SP_SUL!T167="","*",SP_SUL!T167)</f>
        <v>-</v>
      </c>
      <c r="E167" s="83" t="str">
        <f>IF(SP_SUL!D167="","*",SP_SUL!D167)</f>
        <v>*</v>
      </c>
      <c r="F167" s="83" t="str">
        <f>IF(SP_SUL!H167="","*",SP_SUL!H167)</f>
        <v>*</v>
      </c>
      <c r="G167" s="83" t="str">
        <f>IF(SP_SUL!M167="","*",SP_SUL!M167)</f>
        <v>-</v>
      </c>
      <c r="H167" s="116" t="str">
        <f>IF(SP_SUL!K167="","*",SP_SUL!K167)</f>
        <v>*</v>
      </c>
      <c r="I167" s="113" t="str">
        <f>IF(SP_SUL!O167="","*",SP_SUL!O167)</f>
        <v>*</v>
      </c>
      <c r="J167" s="113" t="str">
        <f>IF(SP_SUL!P167="","*",SP_SUL!P167)</f>
        <v>*</v>
      </c>
      <c r="K167" s="83">
        <f>IF(SP_SUL!AK167="","*",SP_SUL!AK167)</f>
        <v>0</v>
      </c>
      <c r="L167" s="83" t="str">
        <f>IF(SP_SUL!AM167="","*",SP_SUL!AM167)</f>
        <v>-</v>
      </c>
      <c r="M167" s="83">
        <f>IF(SP_SUL!AP167="","*",SP_SUL!AP167)</f>
        <v>0</v>
      </c>
      <c r="N167" s="83" t="str">
        <f>IF(SP_SUL!AM167="","*",SP_SUL!AM167)</f>
        <v>-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 t="str">
        <f>IF(SP_SUL!B168="","*",SP_SUL!B168)</f>
        <v>*</v>
      </c>
      <c r="B168" s="83" t="str">
        <f>IF(SP_SUL!X168="","*",SP_SUL!X168)</f>
        <v>*</v>
      </c>
      <c r="C168" s="83" t="str">
        <f>IF(SP_SUL!S168="","*",SP_SUL!S168)</f>
        <v>-</v>
      </c>
      <c r="D168" s="83" t="str">
        <f>IF(SP_SUL!T168="","*",SP_SUL!T168)</f>
        <v>-</v>
      </c>
      <c r="E168" s="83" t="str">
        <f>IF(SP_SUL!D168="","*",SP_SUL!D168)</f>
        <v>*</v>
      </c>
      <c r="F168" s="83" t="str">
        <f>IF(SP_SUL!H168="","*",SP_SUL!H168)</f>
        <v>*</v>
      </c>
      <c r="G168" s="83" t="str">
        <f>IF(SP_SUL!M168="","*",SP_SUL!M168)</f>
        <v>-</v>
      </c>
      <c r="H168" s="116" t="str">
        <f>IF(SP_SUL!K168="","*",SP_SUL!K168)</f>
        <v>*</v>
      </c>
      <c r="I168" s="113" t="str">
        <f>IF(SP_SUL!O168="","*",SP_SUL!O168)</f>
        <v>*</v>
      </c>
      <c r="J168" s="113" t="str">
        <f>IF(SP_SUL!P168="","*",SP_SUL!P168)</f>
        <v>*</v>
      </c>
      <c r="K168" s="83">
        <f>IF(SP_SUL!AK168="","*",SP_SUL!AK168)</f>
        <v>0</v>
      </c>
      <c r="L168" s="83" t="str">
        <f>IF(SP_SUL!AM168="","*",SP_SUL!AM168)</f>
        <v>-</v>
      </c>
      <c r="M168" s="83">
        <f>IF(SP_SUL!AP168="","*",SP_SUL!AP168)</f>
        <v>0</v>
      </c>
      <c r="N168" s="83" t="str">
        <f>IF(SP_SUL!AM168="","*",SP_SUL!AM168)</f>
        <v>-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 t="str">
        <f>IF(SP_SUL!B173="","*",SP_SUL!B173)</f>
        <v>*</v>
      </c>
      <c r="B173" s="83" t="str">
        <f>IF(SP_SUL!X173="","*",SP_SUL!X173)</f>
        <v>*</v>
      </c>
      <c r="C173" s="83" t="str">
        <f>IF(SP_SUL!S173="","*",SP_SUL!S173)</f>
        <v>-</v>
      </c>
      <c r="D173" s="83" t="str">
        <f>IF(SP_SUL!T173="","*",SP_SUL!T173)</f>
        <v>-</v>
      </c>
      <c r="E173" s="83" t="str">
        <f>IF(SP_SUL!D173="","*",SP_SUL!D173)</f>
        <v>*</v>
      </c>
      <c r="F173" s="83" t="str">
        <f>IF(SP_SUL!H173="","*",SP_SUL!H173)</f>
        <v>*</v>
      </c>
      <c r="G173" s="83" t="str">
        <f>IF(SP_SUL!M173="","*",SP_SUL!M173)</f>
        <v>-</v>
      </c>
      <c r="H173" s="116" t="str">
        <f>IF(SP_SUL!K173="","*",SP_SUL!K173)</f>
        <v>*</v>
      </c>
      <c r="I173" s="113" t="str">
        <f>IF(SP_SUL!O173="","*",SP_SUL!O173)</f>
        <v>*</v>
      </c>
      <c r="J173" s="113" t="str">
        <f>IF(SP_SUL!P173="","*",SP_SUL!P173)</f>
        <v>*</v>
      </c>
      <c r="K173" s="83">
        <f>IF(SP_SUL!AK173="","*",SP_SUL!AK173)</f>
        <v>0</v>
      </c>
      <c r="L173" s="83" t="str">
        <f>IF(SP_SUL!AM173="","*",SP_SUL!AM173)</f>
        <v>-</v>
      </c>
      <c r="M173" s="83">
        <f>IF(SP_SUL!AP173="","*",SP_SUL!AP173)</f>
        <v>0</v>
      </c>
      <c r="N173" s="83" t="str">
        <f>IF(SP_SUL!AM173="","*",SP_SUL!AM173)</f>
        <v>-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*</v>
      </c>
      <c r="C174" s="83" t="str">
        <f>IF(SP_SUL!S174="","*",SP_SUL!S174)</f>
        <v>-</v>
      </c>
      <c r="D174" s="83" t="str">
        <f>IF(SP_SUL!T174="","*",SP_SUL!T174)</f>
        <v>-</v>
      </c>
      <c r="E174" s="83" t="str">
        <f>IF(SP_SUL!D174="","*",SP_SUL!D174)</f>
        <v>*</v>
      </c>
      <c r="F174" s="83" t="str">
        <f>IF(SP_SUL!H174="","*",SP_SUL!H174)</f>
        <v>*</v>
      </c>
      <c r="G174" s="83" t="str">
        <f>IF(SP_SUL!M174="","*",SP_SUL!M174)</f>
        <v>-</v>
      </c>
      <c r="H174" s="116" t="str">
        <f>IF(SP_SUL!K174="","*",SP_SUL!K174)</f>
        <v>*</v>
      </c>
      <c r="I174" s="113" t="str">
        <f>IF(SP_SUL!O174="","*",SP_SUL!O174)</f>
        <v>*</v>
      </c>
      <c r="J174" s="113" t="str">
        <f>IF(SP_SUL!P174="","*",SP_SUL!P174)</f>
        <v>*</v>
      </c>
      <c r="K174" s="83">
        <f>IF(SP_SUL!AK174="","*",SP_SUL!AK174)</f>
        <v>0</v>
      </c>
      <c r="L174" s="83" t="str">
        <f>IF(SP_SUL!AM174="","*",SP_SUL!AM174)</f>
        <v>-</v>
      </c>
      <c r="M174" s="83">
        <f>IF(SP_SUL!AP174="","*",SP_SUL!AP174)</f>
        <v>0</v>
      </c>
      <c r="N174" s="83" t="str">
        <f>IF(SP_SUL!AM174="","*",SP_SUL!AM174)</f>
        <v>-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 t="str">
        <f>IF(SP_SUL!B175="","*",SP_SUL!B175)</f>
        <v>*</v>
      </c>
      <c r="B175" s="83" t="str">
        <f>IF(SP_SUL!X175="","*",SP_SUL!X175)</f>
        <v>*</v>
      </c>
      <c r="C175" s="83" t="str">
        <f>IF(SP_SUL!S175="","*",SP_SUL!S175)</f>
        <v>-</v>
      </c>
      <c r="D175" s="83" t="str">
        <f>IF(SP_SUL!T175="","*",SP_SUL!T175)</f>
        <v>-</v>
      </c>
      <c r="E175" s="83" t="str">
        <f>IF(SP_SUL!D175="","*",SP_SUL!D175)</f>
        <v>*</v>
      </c>
      <c r="F175" s="83" t="str">
        <f>IF(SP_SUL!H175="","*",SP_SUL!H175)</f>
        <v>*</v>
      </c>
      <c r="G175" s="83" t="str">
        <f>IF(SP_SUL!M175="","*",SP_SUL!M175)</f>
        <v>-</v>
      </c>
      <c r="H175" s="116" t="str">
        <f>IF(SP_SUL!K175="","*",SP_SUL!K175)</f>
        <v>*</v>
      </c>
      <c r="I175" s="113" t="str">
        <f>IF(SP_SUL!O175="","*",SP_SUL!O175)</f>
        <v>*</v>
      </c>
      <c r="J175" s="113" t="str">
        <f>IF(SP_SUL!P175="","*",SP_SUL!P175)</f>
        <v>*</v>
      </c>
      <c r="K175" s="83">
        <f>IF(SP_SUL!AK175="","*",SP_SUL!AK175)</f>
        <v>0</v>
      </c>
      <c r="L175" s="83" t="str">
        <f>IF(SP_SUL!AM175="","*",SP_SUL!AM175)</f>
        <v>-</v>
      </c>
      <c r="M175" s="83">
        <f>IF(SP_SUL!AP175="","*",SP_SUL!AP175)</f>
        <v>0</v>
      </c>
      <c r="N175" s="83" t="str">
        <f>IF(SP_SUL!AM175="","*",SP_SUL!AM175)</f>
        <v>-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 t="str">
        <f>IF(SP_SUL!B176="","*",SP_SUL!B176)</f>
        <v>*</v>
      </c>
      <c r="B176" s="83" t="str">
        <f>IF(SP_SUL!X176="","*",SP_SUL!X176)</f>
        <v>*</v>
      </c>
      <c r="C176" s="83" t="str">
        <f>IF(SP_SUL!S176="","*",SP_SUL!S176)</f>
        <v>-</v>
      </c>
      <c r="D176" s="83" t="str">
        <f>IF(SP_SUL!T176="","*",SP_SUL!T176)</f>
        <v>-</v>
      </c>
      <c r="E176" s="83" t="str">
        <f>IF(SP_SUL!D176="","*",SP_SUL!D176)</f>
        <v>*</v>
      </c>
      <c r="F176" s="83" t="str">
        <f>IF(SP_SUL!H176="","*",SP_SUL!H176)</f>
        <v>*</v>
      </c>
      <c r="G176" s="83" t="str">
        <f>IF(SP_SUL!M176="","*",SP_SUL!M176)</f>
        <v>-</v>
      </c>
      <c r="H176" s="116" t="str">
        <f>IF(SP_SUL!K176="","*",SP_SUL!K176)</f>
        <v>*</v>
      </c>
      <c r="I176" s="113" t="str">
        <f>IF(SP_SUL!O176="","*",SP_SUL!O176)</f>
        <v>*</v>
      </c>
      <c r="J176" s="113" t="str">
        <f>IF(SP_SUL!P176="","*",SP_SUL!P176)</f>
        <v>*</v>
      </c>
      <c r="K176" s="83">
        <f>IF(SP_SUL!AK176="","*",SP_SUL!AK176)</f>
        <v>0</v>
      </c>
      <c r="L176" s="83" t="str">
        <f>IF(SP_SUL!AM176="","*",SP_SUL!AM176)</f>
        <v>-</v>
      </c>
      <c r="M176" s="83">
        <f>IF(SP_SUL!AP176="","*",SP_SUL!AP176)</f>
        <v>0</v>
      </c>
      <c r="N176" s="83" t="str">
        <f>IF(SP_SUL!AM176="","*",SP_SUL!AM176)</f>
        <v>-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 t="str">
        <f>IF(SP_SUL!B177="","*",SP_SUL!B177)</f>
        <v>*</v>
      </c>
      <c r="B177" s="83" t="str">
        <f>IF(SP_SUL!X177="","*",SP_SUL!X177)</f>
        <v>*</v>
      </c>
      <c r="C177" s="83" t="str">
        <f>IF(SP_SUL!S177="","*",SP_SUL!S177)</f>
        <v>-</v>
      </c>
      <c r="D177" s="83" t="str">
        <f>IF(SP_SUL!T177="","*",SP_SUL!T177)</f>
        <v>-</v>
      </c>
      <c r="E177" s="83" t="str">
        <f>IF(SP_SUL!D177="","*",SP_SUL!D177)</f>
        <v>*</v>
      </c>
      <c r="F177" s="83" t="str">
        <f>IF(SP_SUL!H177="","*",SP_SUL!H177)</f>
        <v>*</v>
      </c>
      <c r="G177" s="83" t="str">
        <f>IF(SP_SUL!M177="","*",SP_SUL!M177)</f>
        <v>-</v>
      </c>
      <c r="H177" s="116" t="str">
        <f>IF(SP_SUL!K177="","*",SP_SUL!K177)</f>
        <v>*</v>
      </c>
      <c r="I177" s="113" t="str">
        <f>IF(SP_SUL!O177="","*",SP_SUL!O177)</f>
        <v>*</v>
      </c>
      <c r="J177" s="113" t="str">
        <f>IF(SP_SUL!P177="","*",SP_SUL!P177)</f>
        <v>*</v>
      </c>
      <c r="K177" s="83">
        <f>IF(SP_SUL!AK177="","*",SP_SUL!AK177)</f>
        <v>0</v>
      </c>
      <c r="L177" s="83" t="str">
        <f>IF(SP_SUL!AM177="","*",SP_SUL!AM177)</f>
        <v>-</v>
      </c>
      <c r="M177" s="83">
        <f>IF(SP_SUL!AP177="","*",SP_SUL!AP177)</f>
        <v>0</v>
      </c>
      <c r="N177" s="83" t="str">
        <f>IF(SP_SUL!AM177="","*",SP_SUL!AM177)</f>
        <v>-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abSelected="1" workbookViewId="0">
      <selection activeCell="H110" sqref="G1:H110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18"/>
      <c r="B1" s="219"/>
      <c r="C1" s="220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1" t="s">
        <v>1040</v>
      </c>
      <c r="Q1" s="222"/>
      <c r="R1" s="111"/>
      <c r="S1" s="84"/>
      <c r="T1" s="86"/>
      <c r="U1" s="223" t="s">
        <v>1268</v>
      </c>
      <c r="V1" s="223"/>
      <c r="W1" s="223"/>
    </row>
    <row r="2" spans="1:23" ht="15" customHeight="1">
      <c r="A2" s="87" t="s">
        <v>1269</v>
      </c>
      <c r="B2" s="87" t="s">
        <v>1264</v>
      </c>
      <c r="C2" s="87" t="s">
        <v>411</v>
      </c>
      <c r="D2" s="88" t="s">
        <v>992</v>
      </c>
      <c r="E2" s="88" t="s">
        <v>4</v>
      </c>
      <c r="F2" s="88" t="s">
        <v>1263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1270</v>
      </c>
      <c r="T2" s="91" t="s">
        <v>995</v>
      </c>
      <c r="U2" s="138">
        <f ca="1">TODAY()-1</f>
        <v>46056</v>
      </c>
      <c r="V2" s="138">
        <f ca="1">U2-1</f>
        <v>46055</v>
      </c>
      <c r="W2" s="138">
        <f ca="1">V2-1</f>
        <v>46054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1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>
        <f ca="1">_xlfn.XLOOKUP(G4&amp;$U$2,BS_CONTROLE[CHAVE],BS_CONTROLE[Quantidade_11],"-")</f>
        <v>0</v>
      </c>
      <c r="V4" s="137">
        <f ca="1">_xlfn.XLOOKUP(G4&amp;$V$2,BS_CONTROLE[CHAVE],BS_CONTROLE[Quantidade_11],"-")</f>
        <v>0</v>
      </c>
      <c r="W4" s="137">
        <f ca="1">_xlfn.XLOOKUP(G4&amp;$W$2,BS_CONTROLE[CHAVE],BS_CONTROLE[Quantidade_11],"-")</f>
        <v>500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511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 t="str">
        <f ca="1">_xlfn.XLOOKUP(G10&amp;$W$2,BS_CONTROLE[CHAVE],BS_CONTROLE[Quantidade_11],"-")</f>
        <v>-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>
        <f ca="1">_xlfn.XLOOKUP(G11&amp;$V$2,BS_CONTROLE[CHAVE],BS_CONTROLE[Quantidade_11],"-")</f>
        <v>0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>
        <f ca="1">_xlfn.XLOOKUP(G12&amp;$U$2,BS_CONTROLE[CHAVE],BS_CONTROLE[Quantidade_11],"-")</f>
        <v>0</v>
      </c>
      <c r="V12" s="137">
        <f ca="1">_xlfn.XLOOKUP(G12&amp;$V$2,BS_CONTROLE[CHAVE],BS_CONTROLE[Quantidade_11],"-")</f>
        <v>0</v>
      </c>
      <c r="W12" s="137">
        <f ca="1">_xlfn.XLOOKUP(G12&amp;$W$2,BS_CONTROLE[CHAVE],BS_CONTROLE[Quantidade_11],"-")</f>
        <v>1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>
        <f ca="1">_xlfn.XLOOKUP(G13&amp;$U$2,BS_CONTROLE[CHAVE],BS_CONTROLE[Quantidade_11],"-")</f>
        <v>0</v>
      </c>
      <c r="V13" s="137">
        <f ca="1">_xlfn.XLOOKUP(G13&amp;$V$2,BS_CONTROLE[CHAVE],BS_CONTROLE[Quantidade_11],"-")</f>
        <v>0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>
        <f ca="1">_xlfn.XLOOKUP(G14&amp;$U$2,BS_CONTROLE[CHAVE],BS_CONTROLE[Quantidade_11],"-")</f>
        <v>0</v>
      </c>
      <c r="V14" s="137">
        <f ca="1">_xlfn.XLOOKUP(G14&amp;$V$2,BS_CONTROLE[CHAVE],BS_CONTROLE[Quantidade_11],"-")</f>
        <v>0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>
        <f ca="1">_xlfn.XLOOKUP(G16&amp;$U$2,BS_CONTROLE[CHAVE],BS_CONTROLE[Quantidade_11],"-")</f>
        <v>0</v>
      </c>
      <c r="V16" s="137">
        <f ca="1">_xlfn.XLOOKUP(G16&amp;$V$2,BS_CONTROLE[CHAVE],BS_CONTROLE[Quantidade_11],"-")</f>
        <v>0</v>
      </c>
      <c r="W16" s="137">
        <f ca="1">_xlfn.XLOOKUP(G16&amp;$W$2,BS_CONTROLE[CHAVE],BS_CONTROLE[Quantidade_11],"-")</f>
        <v>500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1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>
        <f ca="1">_xlfn.XLOOKUP(G19&amp;$U$2,BS_CONTROLE[CHAVE],BS_CONTROLE[Quantidade_11],"-")</f>
        <v>0</v>
      </c>
      <c r="V19" s="137">
        <f ca="1">_xlfn.XLOOKUP(G19&amp;$V$2,BS_CONTROLE[CHAVE],BS_CONTROLE[Quantidade_11],"-")</f>
        <v>0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>
        <f ca="1">_xlfn.XLOOKUP(G20&amp;$V$2,BS_CONTROLE[CHAVE],BS_CONTROLE[Quantidade_11],"-")</f>
        <v>0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122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1248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>
        <f ca="1">_xlfn.XLOOKUP(G27&amp;$V$2,BS_CONTROLE[CHAVE],BS_CONTROLE[Quantidade_11],"-")</f>
        <v>0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>
        <f ca="1">_xlfn.XLOOKUP(G30&amp;$V$2,BS_CONTROLE[CHAVE],BS_CONTROLE[Quantidade_11],"-")</f>
        <v>0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>
        <f ca="1">_xlfn.XLOOKUP(G31&amp;$V$2,BS_CONTROLE[CHAVE],BS_CONTROLE[Quantidade_11],"-")</f>
        <v>0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>
        <f ca="1">_xlfn.XLOOKUP(G32&amp;$U$2,BS_CONTROLE[CHAVE],BS_CONTROLE[Quantidade_11],"-")</f>
        <v>0</v>
      </c>
      <c r="V32" s="137">
        <f ca="1">_xlfn.XLOOKUP(G32&amp;$V$2,BS_CONTROLE[CHAVE],BS_CONTROLE[Quantidade_11],"-")</f>
        <v>0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>
        <f ca="1">_xlfn.XLOOKUP(G33&amp;$V$2,BS_CONTROLE[CHAVE],BS_CONTROLE[Quantidade_11],"-")</f>
        <v>1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1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>
        <f ca="1">_xlfn.XLOOKUP(G36&amp;$U$2,BS_CONTROLE[CHAVE],BS_CONTROLE[Quantidade_11],"-")</f>
        <v>0</v>
      </c>
      <c r="V36" s="137">
        <f ca="1">_xlfn.XLOOKUP(G36&amp;$V$2,BS_CONTROLE[CHAVE],BS_CONTROLE[Quantidade_11],"-")</f>
        <v>0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>
        <f ca="1">_xlfn.XLOOKUP(G37&amp;$V$2,BS_CONTROLE[CHAVE],BS_CONTROLE[Quantidade_11],"-")</f>
        <v>0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>
        <f ca="1">_xlfn.XLOOKUP(G41&amp;$V$2,BS_CONTROLE[CHAVE],BS_CONTROLE[Quantidade_11],"-")</f>
        <v>0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>
        <f ca="1">_xlfn.XLOOKUP(G42&amp;$V$2,BS_CONTROLE[CHAVE],BS_CONTROLE[Quantidade_11],"-")</f>
        <v>0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0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>
        <f ca="1">_xlfn.XLOOKUP(G44&amp;$V$2,BS_CONTROLE[CHAVE],BS_CONTROLE[Quantidade_11],"-")</f>
        <v>0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>
        <f ca="1">_xlfn.XLOOKUP(G45&amp;$V$2,BS_CONTROLE[CHAVE],BS_CONTROLE[Quantidade_11],"-")</f>
        <v>0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0</v>
      </c>
      <c r="W46" s="137">
        <f ca="1">_xlfn.XLOOKUP(G46&amp;$W$2,BS_CONTROLE[CHAVE],BS_CONTROLE[Quantidade_11],"-")</f>
        <v>1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>
        <f ca="1">_xlfn.XLOOKUP(G47&amp;$U$2,BS_CONTROLE[CHAVE],BS_CONTROLE[Quantidade_11],"-")</f>
        <v>0</v>
      </c>
      <c r="V47" s="137">
        <f ca="1">_xlfn.XLOOKUP(G47&amp;$V$2,BS_CONTROLE[CHAVE],BS_CONTROLE[Quantidade_11],"-")</f>
        <v>0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>
        <f ca="1">_xlfn.XLOOKUP(G48&amp;$U$2,BS_CONTROLE[CHAVE],BS_CONTROLE[Quantidade_11],"-")</f>
        <v>0</v>
      </c>
      <c r="V48" s="137">
        <f ca="1">_xlfn.XLOOKUP(G48&amp;$V$2,BS_CONTROLE[CHAVE],BS_CONTROLE[Quantidade_11],"-")</f>
        <v>0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>
        <f ca="1">_xlfn.XLOOKUP(G50&amp;$U$2,BS_CONTROLE[CHAVE],BS_CONTROLE[Quantidade_11],"-")</f>
        <v>0</v>
      </c>
      <c r="V50" s="137">
        <f ca="1">_xlfn.XLOOKUP(G50&amp;$V$2,BS_CONTROLE[CHAVE],BS_CONTROLE[Quantidade_11],"-")</f>
        <v>0</v>
      </c>
      <c r="W50" s="137">
        <f ca="1">_xlfn.XLOOKUP(G50&amp;$W$2,BS_CONTROLE[CHAVE],BS_CONTROLE[Quantidade_11],"-")</f>
        <v>500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>
        <f ca="1">_xlfn.XLOOKUP(G51&amp;$V$2,BS_CONTROLE[CHAVE],BS_CONTROLE[Quantidade_11],"-")</f>
        <v>0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1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>
        <f ca="1">_xlfn.XLOOKUP(G54&amp;$U$2,BS_CONTROLE[CHAVE],BS_CONTROLE[Quantidade_11],"-")</f>
        <v>0</v>
      </c>
      <c r="V54" s="137">
        <f ca="1">_xlfn.XLOOKUP(G54&amp;$V$2,BS_CONTROLE[CHAVE],BS_CONTROLE[Quantidade_11],"-")</f>
        <v>0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>
        <f ca="1">_xlfn.XLOOKUP(G55&amp;$U$2,BS_CONTROLE[CHAVE],BS_CONTROLE[Quantidade_11],"-")</f>
        <v>0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 t="str">
        <f ca="1">_xlfn.XLOOKUP(G57&amp;$U$2,BS_CONTROLE[CHAVE],BS_CONTROLE[Quantidade_11],"-")</f>
        <v>-</v>
      </c>
      <c r="V57" s="137">
        <f ca="1">_xlfn.XLOOKUP(G57&amp;$V$2,BS_CONTROLE[CHAVE],BS_CONTROLE[Quantidade_11],"-")</f>
        <v>122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1248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>
        <f ca="1">_xlfn.XLOOKUP(G60&amp;$U$2,BS_CONTROLE[CHAVE],BS_CONTROLE[Quantidade_11],"-")</f>
        <v>0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>
        <f ca="1">_xlfn.XLOOKUP(G63&amp;$U$2,BS_CONTROLE[CHAVE],BS_CONTROLE[Quantidade_11],"-")</f>
        <v>0</v>
      </c>
      <c r="V63" s="137">
        <f ca="1">_xlfn.XLOOKUP(G63&amp;$V$2,BS_CONTROLE[CHAVE],BS_CONTROLE[Quantidade_11],"-")</f>
        <v>0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>
        <f ca="1">_xlfn.XLOOKUP(G64&amp;$U$2,BS_CONTROLE[CHAVE],BS_CONTROLE[Quantidade_11],"-")</f>
        <v>0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>
        <f ca="1">_xlfn.XLOOKUP(G65&amp;$V$2,BS_CONTROLE[CHAVE],BS_CONTROLE[Quantidade_11],"-")</f>
        <v>1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>
        <f ca="1">_xlfn.XLOOKUP(G66&amp;$U$2,BS_CONTROLE[CHAVE],BS_CONTROLE[Quantidade_11],"-")</f>
        <v>0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511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>
        <f ca="1">_xlfn.XLOOKUP(G68&amp;$U$2,BS_CONTROLE[CHAVE],BS_CONTROLE[Quantidade_11],"-")</f>
        <v>0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1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511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0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>
        <f ca="1">_xlfn.XLOOKUP(G73&amp;$U$2,BS_CONTROLE[CHAVE],BS_CONTROLE[Quantidade_11],"-")</f>
        <v>1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>
        <f ca="1">_xlfn.XLOOKUP(G77&amp;$V$2,BS_CONTROLE[CHAVE],BS_CONTROLE[Quantidade_11],"-")</f>
        <v>0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>
        <f ca="1">_xlfn.XLOOKUP(G78&amp;$U$2,BS_CONTROLE[CHAVE],BS_CONTROLE[Quantidade_11],"-")</f>
        <v>0</v>
      </c>
      <c r="V78" s="137">
        <f ca="1">_xlfn.XLOOKUP(G78&amp;$V$2,BS_CONTROLE[CHAVE],BS_CONTROLE[Quantidade_11],"-")</f>
        <v>0</v>
      </c>
      <c r="W78" s="137">
        <f ca="1">_xlfn.XLOOKUP(G78&amp;$W$2,BS_CONTROLE[CHAVE],BS_CONTROLE[Quantidade_11],"-")</f>
        <v>1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>
        <f ca="1">_xlfn.XLOOKUP(G79&amp;$U$2,BS_CONTROLE[CHAVE],BS_CONTROLE[Quantidade_11],"-")</f>
        <v>0</v>
      </c>
      <c r="V79" s="137">
        <f ca="1">_xlfn.XLOOKUP(G79&amp;$V$2,BS_CONTROLE[CHAVE],BS_CONTROLE[Quantidade_11],"-")</f>
        <v>0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>
        <f ca="1">_xlfn.XLOOKUP(G82&amp;$U$2,BS_CONTROLE[CHAVE],BS_CONTROLE[Quantidade_11],"-")</f>
        <v>0</v>
      </c>
      <c r="V82" s="137">
        <f ca="1">_xlfn.XLOOKUP(G82&amp;$V$2,BS_CONTROLE[CHAVE],BS_CONTROLE[Quantidade_11],"-")</f>
        <v>0</v>
      </c>
      <c r="W82" s="137">
        <f ca="1">_xlfn.XLOOKUP(G82&amp;$W$2,BS_CONTROLE[CHAVE],BS_CONTROLE[Quantidade_11],"-")</f>
        <v>500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>
        <f ca="1">_xlfn.XLOOKUP(G83&amp;$V$2,BS_CONTROLE[CHAVE],BS_CONTROLE[Quantidade_11],"-")</f>
        <v>0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1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 t="str">
        <f ca="1">_xlfn.XLOOKUP(G88&amp;$U$2,BS_CONTROLE[CHAVE],BS_CONTROLE[Quantidade_11],"-")</f>
        <v>-</v>
      </c>
      <c r="V88" s="137">
        <f ca="1">_xlfn.XLOOKUP(G88&amp;$V$2,BS_CONTROLE[CHAVE],BS_CONTROLE[Quantidade_11],"-")</f>
        <v>122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1248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>
        <f ca="1">_xlfn.XLOOKUP(G90&amp;$U$2,BS_CONTROLE[CHAVE],BS_CONTROLE[Quantidade_11],"-")</f>
        <v>1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>
        <f ca="1">_xlfn.XLOOKUP(G91&amp;$V$2,BS_CONTROLE[CHAVE],BS_CONTROLE[Quantidade_11],"-")</f>
        <v>0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>
        <f ca="1">_xlfn.XLOOKUP(G92&amp;$U$2,BS_CONTROLE[CHAVE],BS_CONTROLE[Quantidade_11],"-")</f>
        <v>0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>
        <f ca="1">_xlfn.XLOOKUP(G95&amp;$U$2,BS_CONTROLE[CHAVE],BS_CONTROLE[Quantidade_11],"-")</f>
        <v>0</v>
      </c>
      <c r="V95" s="137">
        <f ca="1">_xlfn.XLOOKUP(G95&amp;$V$2,BS_CONTROLE[CHAVE],BS_CONTROLE[Quantidade_11],"-")</f>
        <v>0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511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0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0</v>
      </c>
      <c r="V99" s="137">
        <f ca="1">_xlfn.XLOOKUP(G99&amp;$V$2,BS_CONTROLE[CHAVE],BS_CONTROLE[Quantidade_11],"-")</f>
        <v>1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0</v>
      </c>
      <c r="V102" s="137">
        <f ca="1">_xlfn.XLOOKUP(G102&amp;$V$2,BS_CONTROLE[CHAVE],BS_CONTROLE[Quantidade_11],"-")</f>
        <v>0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0</v>
      </c>
      <c r="V103" s="137">
        <f ca="1">_xlfn.XLOOKUP(G103&amp;$V$2,BS_CONTROLE[CHAVE],BS_CONTROLE[Quantidade_11],"-")</f>
        <v>0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0</v>
      </c>
      <c r="W104" s="137" t="str">
        <f ca="1">_xlfn.XLOOKUP(G104&amp;$W$2,BS_CONTROLE[CHAVE],BS_CONTROLE[Quantidade_11],"-")</f>
        <v>-</v>
      </c>
    </row>
    <row r="105" spans="1:23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>
        <f ca="1">_xlfn.XLOOKUP(G105&amp;$U$2,BS_CONTROLE[CHAVE],BS_CONTROLE[Quantidade_11],"-")</f>
        <v>0</v>
      </c>
      <c r="V105" s="137">
        <f ca="1">_xlfn.XLOOKUP(G105&amp;$V$2,BS_CONTROLE[CHAVE],BS_CONTROLE[Quantidade_11],"-")</f>
        <v>0</v>
      </c>
      <c r="W105" s="137">
        <f ca="1">_xlfn.XLOOKUP(G105&amp;$W$2,BS_CONTROLE[CHAVE],BS_CONTROLE[Quantidade_11],"-")</f>
        <v>1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>
        <f ca="1">_xlfn.XLOOKUP(G106&amp;$U$2,BS_CONTROLE[CHAVE],BS_CONTROLE[Quantidade_11],"-")</f>
        <v>0</v>
      </c>
      <c r="V106" s="137">
        <f ca="1">_xlfn.XLOOKUP(G106&amp;$V$2,BS_CONTROLE[CHAVE],BS_CONTROLE[Quantidade_11],"-")</f>
        <v>0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>
        <f ca="1">_xlfn.XLOOKUP(G108&amp;$U$2,BS_CONTROLE[CHAVE],BS_CONTROLE[Quantidade_11],"-")</f>
        <v>0</v>
      </c>
      <c r="V108" s="137">
        <f ca="1">_xlfn.XLOOKUP(G108&amp;$V$2,BS_CONTROLE[CHAVE],BS_CONTROLE[Quantidade_11],"-")</f>
        <v>0</v>
      </c>
      <c r="W108" s="137">
        <f ca="1">_xlfn.XLOOKUP(G108&amp;$W$2,BS_CONTROLE[CHAVE],BS_CONTROLE[Quantidade_11],"-")</f>
        <v>500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1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0.16666666666666666</v>
      </c>
      <c r="R113" s="145" t="str">
        <f>IF(SP_SUL!Q116="","*",CONCATENATE(SP_SUL!Q116," ",SP_SUL!R116))</f>
        <v>4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0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 t="str">
        <f ca="1">_xlfn.XLOOKUP(G114&amp;$U$2,BS_CONTROLE[CHAVE],BS_CONTROLE[Quantidade_11],"-")</f>
        <v>-</v>
      </c>
      <c r="V114" s="137">
        <f ca="1">_xlfn.XLOOKUP(G114&amp;$V$2,BS_CONTROLE[CHAVE],BS_CONTROLE[Quantidade_11],"-")</f>
        <v>122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1248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0</v>
      </c>
      <c r="V116" s="137">
        <f ca="1">_xlfn.XLOOKUP(G116&amp;$V$2,BS_CONTROLE[CHAVE],BS_CONTROLE[Quantidade_11],"-")</f>
        <v>0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 t="str">
        <f ca="1">_xlfn.XLOOKUP(G118&amp;$U$2,BS_CONTROLE[CHAVE],BS_CONTROLE[Quantidade_11],"-")</f>
        <v>-</v>
      </c>
      <c r="V118" s="137">
        <f ca="1">_xlfn.XLOOKUP(G118&amp;$V$2,BS_CONTROLE[CHAVE],BS_CONTROLE[Quantidade_11],"-")</f>
        <v>0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0.20833333333333334</v>
      </c>
      <c r="R119" s="145" t="str">
        <f>IF(SP_SUL!Q122="","*",CONCATENATE(SP_SUL!Q122," ",SP_SUL!R122))</f>
        <v>1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>
        <f ca="1">_xlfn.XLOOKUP(G119&amp;$U$2,BS_CONTROLE[CHAVE],BS_CONTROLE[Quantidade_11],"-")</f>
        <v>0</v>
      </c>
      <c r="V119" s="137">
        <f ca="1">_xlfn.XLOOKUP(G119&amp;$V$2,BS_CONTROLE[CHAVE],BS_CONTROLE[Quantidade_11],"-")</f>
        <v>0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>
        <f ca="1">_xlfn.XLOOKUP(G120&amp;$U$2,BS_CONTROLE[CHAVE],BS_CONTROLE[Quantidade_11],"-")</f>
        <v>0</v>
      </c>
      <c r="V120" s="137">
        <f ca="1">_xlfn.XLOOKUP(G120&amp;$V$2,BS_CONTROLE[CHAVE],BS_CONTROLE[Quantidade_11],"-")</f>
        <v>0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0</v>
      </c>
      <c r="V121" s="137">
        <f ca="1">_xlfn.XLOOKUP(G121&amp;$V$2,BS_CONTROLE[CHAVE],BS_CONTROLE[Quantidade_11],"-")</f>
        <v>1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30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>
        <f ca="1">_xlfn.XLOOKUP(G123&amp;$U$2,BS_CONTROLE[CHAVE],BS_CONTROLE[Quantidade_11],"-")</f>
        <v>511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0</v>
      </c>
      <c r="V125" s="137">
        <f ca="1">_xlfn.XLOOKUP(G125&amp;$V$2,BS_CONTROLE[CHAVE],BS_CONTROLE[Quantidade_11],"-")</f>
        <v>0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>
        <f ca="1">_xlfn.XLOOKUP(G128&amp;$V$2,BS_CONTROLE[CHAVE],BS_CONTROLE[Quantidade_11],"-")</f>
        <v>0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*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0.125</v>
      </c>
      <c r="R129" s="145" t="str">
        <f>IF(SP_SUL!Q132="","*",CONCATENATE(SP_SUL!Q132," ",SP_SUL!R132))</f>
        <v>312 M</v>
      </c>
      <c r="S129" s="145" t="str">
        <f>IF(SP_SUL!V132="","*",SP_SUL!V132)</f>
        <v>Elder</v>
      </c>
      <c r="T129" s="145" t="str">
        <f>IF(SP_SUL!W132="","*",SP_SUL!W132)</f>
        <v>Alívio de tensão</v>
      </c>
      <c r="U129" s="137">
        <f ca="1">_xlfn.XLOOKUP(G129&amp;$U$2,BS_CONTROLE[CHAVE],BS_CONTROLE[Quantidade_11],"-")</f>
        <v>0</v>
      </c>
      <c r="V129" s="137">
        <f ca="1">_xlfn.XLOOKUP(G129&amp;$V$2,BS_CONTROLE[CHAVE],BS_CONTROLE[Quantidade_11],"-")</f>
        <v>0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0</v>
      </c>
      <c r="V130" s="137">
        <f ca="1">_xlfn.XLOOKUP(G130&amp;$V$2,BS_CONTROLE[CHAVE],BS_CONTROLE[Quantidade_11],"-")</f>
        <v>0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*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>
        <f ca="1">_xlfn.XLOOKUP(G131&amp;$U$2,BS_CONTROLE[CHAVE],BS_CONTROLE[Quantidade_11],"-")</f>
        <v>0</v>
      </c>
      <c r="V131" s="137">
        <f ca="1">_xlfn.XLOOKUP(G131&amp;$V$2,BS_CONTROLE[CHAVE],BS_CONTROLE[Quantidade_11],"-")</f>
        <v>0</v>
      </c>
      <c r="W131" s="137">
        <f ca="1">_xlfn.XLOOKUP(G131&amp;$W$2,BS_CONTROLE[CHAVE],BS_CONTROLE[Quantidade_11],"-")</f>
        <v>1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>
        <f ca="1">_xlfn.XLOOKUP(G132&amp;$U$2,BS_CONTROLE[CHAVE],BS_CONTROLE[Quantidade_11],"-")</f>
        <v>0</v>
      </c>
      <c r="V132" s="137">
        <f ca="1">_xlfn.XLOOKUP(G132&amp;$V$2,BS_CONTROLE[CHAVE],BS_CONTROLE[Quantidade_11],"-")</f>
        <v>0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*</v>
      </c>
      <c r="C133" s="146" t="str">
        <f>IF(SP_SUL!Z136="","*",SP_SUL!Z136)</f>
        <v>*</v>
      </c>
      <c r="D133" s="139" t="str">
        <f>IF(SP_SUL!S136="","*",SP_SUL!S136)</f>
        <v>-</v>
      </c>
      <c r="E133" s="139" t="str">
        <f>IF(SP_SUL!T136="","*",SP_SUL!T136)</f>
        <v>-</v>
      </c>
      <c r="F133" s="145" t="str">
        <f>IF(SP_SUL!B136="","*",SP_SUL!B136)</f>
        <v>*</v>
      </c>
      <c r="G133" s="145" t="str">
        <f>IF(SP_SUL!D136="","*",SP_SUL!D136)</f>
        <v>*</v>
      </c>
      <c r="H133" s="145" t="str">
        <f>IF(SP_SUL!F136="","*",SP_SUL!F136)</f>
        <v>*</v>
      </c>
      <c r="I133" s="145" t="str">
        <f>IF(SP_SUL!H136="","*",SP_SUL!H136)</f>
        <v>*</v>
      </c>
      <c r="J133" s="145" t="str">
        <f>IF(SP_SUL!I136="","*",SP_SUL!I136)</f>
        <v>*</v>
      </c>
      <c r="K133" s="139" t="str">
        <f>IF(SP_SUL!M136="","*",SP_SUL!M136)</f>
        <v>-</v>
      </c>
      <c r="L133" s="139" t="str">
        <f>IF(SP_SUL!N136="","*",SP_SUL!N136)</f>
        <v>-</v>
      </c>
      <c r="M133" s="140" t="str">
        <f>IF(SP_SUL!J136="","*",SP_SUL!J136)</f>
        <v>*</v>
      </c>
      <c r="N133" s="144" t="str">
        <f>IF(SP_SUL!K136="","*",SP_SUL!K136)</f>
        <v>*</v>
      </c>
      <c r="O133" s="144" t="str">
        <f>IF(SP_SUL!L136="","*",SP_SUL!L136)</f>
        <v>*</v>
      </c>
      <c r="P133" s="143" t="str">
        <f>IF(SP_SUL!O136="","*",SP_SUL!O136)</f>
        <v>*</v>
      </c>
      <c r="Q133" s="143" t="str">
        <f>IF(SP_SUL!P136="","*",SP_SUL!P136)</f>
        <v>*</v>
      </c>
      <c r="R133" s="145" t="str">
        <f>IF(SP_SUL!Q136="","*",CONCATENATE(SP_SUL!Q136," ",SP_SUL!R136))</f>
        <v>*</v>
      </c>
      <c r="S133" s="145" t="str">
        <f>IF(SP_SUL!V136="","*",SP_SUL!V136)</f>
        <v>*</v>
      </c>
      <c r="T133" s="145" t="str">
        <f>IF(SP_SUL!W136="","*",SP_SUL!W136)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*</v>
      </c>
      <c r="C134" s="146" t="str">
        <f>IF(SP_SUL!Z137="","*",SP_SUL!Z137)</f>
        <v>*</v>
      </c>
      <c r="D134" s="139" t="str">
        <f>IF(SP_SUL!S137="","*",SP_SUL!S137)</f>
        <v>-</v>
      </c>
      <c r="E134" s="139" t="str">
        <f>IF(SP_SUL!T137="","*",SP_SUL!T137)</f>
        <v>-</v>
      </c>
      <c r="F134" s="145" t="str">
        <f>IF(SP_SUL!B137="","*",SP_SUL!B137)</f>
        <v>*</v>
      </c>
      <c r="G134" s="145" t="str">
        <f>IF(SP_SUL!D137="","*",SP_SUL!D137)</f>
        <v>*</v>
      </c>
      <c r="H134" s="145" t="str">
        <f>IF(SP_SUL!F137="","*",SP_SUL!F137)</f>
        <v>*</v>
      </c>
      <c r="I134" s="145" t="str">
        <f>IF(SP_SUL!H137="","*",SP_SUL!H137)</f>
        <v>*</v>
      </c>
      <c r="J134" s="145" t="str">
        <f>IF(SP_SUL!I137="","*",SP_SUL!I137)</f>
        <v>*</v>
      </c>
      <c r="K134" s="139" t="str">
        <f>IF(SP_SUL!M137="","*",SP_SUL!M137)</f>
        <v>-</v>
      </c>
      <c r="L134" s="139" t="str">
        <f>IF(SP_SUL!N137="","*",SP_SUL!N137)</f>
        <v>-</v>
      </c>
      <c r="M134" s="140" t="str">
        <f>IF(SP_SUL!J137="","*",SP_SUL!J137)</f>
        <v>*</v>
      </c>
      <c r="N134" s="144" t="str">
        <f>IF(SP_SUL!K137="","*",SP_SUL!K137)</f>
        <v>*</v>
      </c>
      <c r="O134" s="144" t="str">
        <f>IF(SP_SUL!L137="","*",SP_SUL!L137)</f>
        <v>*</v>
      </c>
      <c r="P134" s="143" t="str">
        <f>IF(SP_SUL!O137="","*",SP_SUL!O137)</f>
        <v>*</v>
      </c>
      <c r="Q134" s="143" t="str">
        <f>IF(SP_SUL!P137="","*",SP_SUL!P137)</f>
        <v>*</v>
      </c>
      <c r="R134" s="145" t="str">
        <f>IF(SP_SUL!Q137="","*",CONCATENATE(SP_SUL!Q137," ",SP_SUL!R137))</f>
        <v>*</v>
      </c>
      <c r="S134" s="145" t="str">
        <f>IF(SP_SUL!V137="","*",SP_SUL!V137)</f>
        <v>*</v>
      </c>
      <c r="T134" s="145" t="str">
        <f>IF(SP_SUL!W137="","*",SP_SUL!W137)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*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>
        <f ca="1">_xlfn.XLOOKUP(G135&amp;$U$2,BS_CONTROLE[CHAVE],BS_CONTROLE[Quantidade_11],"-")</f>
        <v>0</v>
      </c>
      <c r="V135" s="137">
        <f ca="1">_xlfn.XLOOKUP(G135&amp;$V$2,BS_CONTROLE[CHAVE],BS_CONTROLE[Quantidade_11],"-")</f>
        <v>0</v>
      </c>
      <c r="W135" s="137">
        <f ca="1">_xlfn.XLOOKUP(G135&amp;$W$2,BS_CONTROLE[CHAVE],BS_CONTROLE[Quantidade_11],"-")</f>
        <v>500</v>
      </c>
    </row>
    <row r="136" spans="1:23" hidden="1">
      <c r="A136" s="146" t="str">
        <f>IF(SP_SUL!Y139="","*",SP_SUL!Y139)</f>
        <v>*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0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*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*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*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0</v>
      </c>
      <c r="V139" s="137">
        <f ca="1">_xlfn.XLOOKUP(G139&amp;$V$2,BS_CONTROLE[CHAVE],BS_CONTROLE[Quantidade_11],"-")</f>
        <v>1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*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0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 t="str">
        <f ca="1">_xlfn.XLOOKUP(G142&amp;$U$2,BS_CONTROLE[CHAVE],BS_CONTROLE[Quantidade_11],"-")</f>
        <v>-</v>
      </c>
      <c r="V142" s="137">
        <f ca="1">_xlfn.XLOOKUP(G142&amp;$V$2,BS_CONTROLE[CHAVE],BS_CONTROLE[Quantidade_11],"-")</f>
        <v>122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*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1248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*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 t="str">
        <f ca="1">_xlfn.XLOOKUP(G144&amp;$U$2,BS_CONTROLE[CHAVE],BS_CONTROLE[Quantidade_11],"-")</f>
        <v>-</v>
      </c>
      <c r="V144" s="137">
        <f ca="1">_xlfn.XLOOKUP(G144&amp;$V$2,BS_CONTROLE[CHAVE],BS_CONTROLE[Quantidade_11],"-")</f>
        <v>0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*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>
        <f ca="1">_xlfn.XLOOKUP(G146&amp;$U$2,BS_CONTROLE[CHAVE],BS_CONTROLE[Quantidade_11],"-")</f>
        <v>0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*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1</v>
      </c>
      <c r="V147" s="137">
        <f ca="1">_xlfn.XLOOKUP(G147&amp;$V$2,BS_CONTROLE[CHAVE],BS_CONTROLE[Quantidade_11],"-")</f>
        <v>1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>
        <f ca="1">_xlfn.XLOOKUP(G148&amp;$U$2,BS_CONTROLE[CHAVE],BS_CONTROLE[Quantidade_11],"-")</f>
        <v>0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*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>
        <f ca="1">_xlfn.XLOOKUP(G149&amp;$U$2,BS_CONTROLE[CHAVE],BS_CONTROLE[Quantidade_11],"-")</f>
        <v>0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*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0</v>
      </c>
      <c r="V150" s="137">
        <f ca="1">_xlfn.XLOOKUP(G150&amp;$V$2,BS_CONTROLE[CHAVE],BS_CONTROLE[Quantidade_11],"-")</f>
        <v>1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*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>
        <f ca="1">_xlfn.XLOOKUP(G151&amp;$U$2,BS_CONTROLE[CHAVE],BS_CONTROLE[Quantidade_11],"-")</f>
        <v>0</v>
      </c>
      <c r="V151" s="137">
        <f ca="1">_xlfn.XLOOKUP(G151&amp;$V$2,BS_CONTROLE[CHAVE],BS_CONTROLE[Quantidade_11],"-")</f>
        <v>0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*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*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>
        <f ca="1">_xlfn.XLOOKUP(G153&amp;$U$2,BS_CONTROLE[CHAVE],BS_CONTROLE[Quantidade_11],"-")</f>
        <v>511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*</v>
      </c>
      <c r="C154" s="146" t="str">
        <f>IF(SP_SUL!Z157="","*",SP_SUL!Z157)</f>
        <v>*</v>
      </c>
      <c r="D154" s="139" t="str">
        <f>IF(SP_SUL!S157="","*",SP_SUL!S157)</f>
        <v>-</v>
      </c>
      <c r="E154" s="139" t="str">
        <f>IF(SP_SUL!T157="","*",SP_SUL!T157)</f>
        <v>-</v>
      </c>
      <c r="F154" s="145" t="str">
        <f>IF(SP_SUL!B157="","*",SP_SUL!B157)</f>
        <v>*</v>
      </c>
      <c r="G154" s="145" t="str">
        <f>IF(SP_SUL!D157="","*",SP_SUL!D157)</f>
        <v>*</v>
      </c>
      <c r="H154" s="145" t="str">
        <f>IF(SP_SUL!F157="","*",SP_SUL!F157)</f>
        <v>*</v>
      </c>
      <c r="I154" s="145" t="str">
        <f>IF(SP_SUL!H157="","*",SP_SUL!H157)</f>
        <v>*</v>
      </c>
      <c r="J154" s="145" t="str">
        <f>IF(SP_SUL!I157="","*",SP_SUL!I157)</f>
        <v>*</v>
      </c>
      <c r="K154" s="139" t="str">
        <f>IF(SP_SUL!M157="","*",SP_SUL!M157)</f>
        <v>-</v>
      </c>
      <c r="L154" s="139" t="str">
        <f>IF(SP_SUL!N157="","*",SP_SUL!N157)</f>
        <v>-</v>
      </c>
      <c r="M154" s="140" t="str">
        <f>IF(SP_SUL!J157="","*",SP_SUL!J157)</f>
        <v>*</v>
      </c>
      <c r="N154" s="144" t="str">
        <f>IF(SP_SUL!K157="","*",SP_SUL!K157)</f>
        <v>*</v>
      </c>
      <c r="O154" s="144" t="str">
        <f>IF(SP_SUL!L157="","*",SP_SUL!L157)</f>
        <v>*</v>
      </c>
      <c r="P154" s="143" t="str">
        <f>IF(SP_SUL!O157="","*",SP_SUL!O157)</f>
        <v>*</v>
      </c>
      <c r="Q154" s="143" t="str">
        <f>IF(SP_SUL!P157="","*",SP_SUL!P157)</f>
        <v>*</v>
      </c>
      <c r="R154" s="145" t="str">
        <f>IF(SP_SUL!Q157="","*",CONCATENATE(SP_SUL!Q157," ",SP_SUL!R157))</f>
        <v>*</v>
      </c>
      <c r="S154" s="145" t="str">
        <f>IF(SP_SUL!V157="","*",SP_SUL!V157)</f>
        <v>*</v>
      </c>
      <c r="T154" s="145" t="str">
        <f>IF(SP_SUL!W157="","*",SP_SUL!W157)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*</v>
      </c>
      <c r="C155" s="146" t="str">
        <f>IF(SP_SUL!Z158="","*",SP_SUL!Z158)</f>
        <v>*</v>
      </c>
      <c r="D155" s="139" t="str">
        <f>IF(SP_SUL!S158="","*",SP_SUL!S158)</f>
        <v>-</v>
      </c>
      <c r="E155" s="139" t="str">
        <f>IF(SP_SUL!T158="","*",SP_SUL!T158)</f>
        <v>-</v>
      </c>
      <c r="F155" s="145" t="str">
        <f>IF(SP_SUL!B158="","*",SP_SUL!B158)</f>
        <v>*</v>
      </c>
      <c r="G155" s="145" t="str">
        <f>IF(SP_SUL!D158="","*",SP_SUL!D158)</f>
        <v>*</v>
      </c>
      <c r="H155" s="145" t="str">
        <f>IF(SP_SUL!F158="","*",SP_SUL!F158)</f>
        <v>*</v>
      </c>
      <c r="I155" s="145" t="str">
        <f>IF(SP_SUL!H158="","*",SP_SUL!H158)</f>
        <v>*</v>
      </c>
      <c r="J155" s="145" t="str">
        <f>IF(SP_SUL!I158="","*",SP_SUL!I158)</f>
        <v>*</v>
      </c>
      <c r="K155" s="139" t="str">
        <f>IF(SP_SUL!M158="","*",SP_SUL!M158)</f>
        <v>-</v>
      </c>
      <c r="L155" s="139" t="str">
        <f>IF(SP_SUL!N158="","*",SP_SUL!N158)</f>
        <v>-</v>
      </c>
      <c r="M155" s="140" t="str">
        <f>IF(SP_SUL!J158="","*",SP_SUL!J158)</f>
        <v>*</v>
      </c>
      <c r="N155" s="144" t="str">
        <f>IF(SP_SUL!K158="","*",SP_SUL!K158)</f>
        <v>*</v>
      </c>
      <c r="O155" s="144" t="str">
        <f>IF(SP_SUL!L158="","*",SP_SUL!L158)</f>
        <v>*</v>
      </c>
      <c r="P155" s="143" t="str">
        <f>IF(SP_SUL!O158="","*",SP_SUL!O158)</f>
        <v>*</v>
      </c>
      <c r="Q155" s="143" t="str">
        <f>IF(SP_SUL!P158="","*",SP_SUL!P158)</f>
        <v>*</v>
      </c>
      <c r="R155" s="145" t="str">
        <f>IF(SP_SUL!Q158="","*",CONCATENATE(SP_SUL!Q158," ",SP_SUL!R158))</f>
        <v>*</v>
      </c>
      <c r="S155" s="145" t="str">
        <f>IF(SP_SUL!V158="","*",SP_SUL!V158)</f>
        <v>*</v>
      </c>
      <c r="T155" s="145" t="str">
        <f>IF(SP_SUL!W158="","*",SP_SUL!W158)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*</v>
      </c>
      <c r="C156" s="146" t="str">
        <f>IF(SP_SUL!Z159="","*",SP_SUL!Z159)</f>
        <v>*</v>
      </c>
      <c r="D156" s="139" t="str">
        <f>IF(SP_SUL!S159="","*",SP_SUL!S159)</f>
        <v>-</v>
      </c>
      <c r="E156" s="139" t="str">
        <f>IF(SP_SUL!T159="","*",SP_SUL!T159)</f>
        <v>-</v>
      </c>
      <c r="F156" s="145" t="str">
        <f>IF(SP_SUL!B159="","*",SP_SUL!B159)</f>
        <v>*</v>
      </c>
      <c r="G156" s="145" t="str">
        <f>IF(SP_SUL!D159="","*",SP_SUL!D159)</f>
        <v>*</v>
      </c>
      <c r="H156" s="145" t="str">
        <f>IF(SP_SUL!F159="","*",SP_SUL!F159)</f>
        <v>*</v>
      </c>
      <c r="I156" s="145" t="str">
        <f>IF(SP_SUL!H159="","*",SP_SUL!H159)</f>
        <v>*</v>
      </c>
      <c r="J156" s="145" t="str">
        <f>IF(SP_SUL!I159="","*",SP_SUL!I159)</f>
        <v>*</v>
      </c>
      <c r="K156" s="139" t="str">
        <f>IF(SP_SUL!M159="","*",SP_SUL!M159)</f>
        <v>-</v>
      </c>
      <c r="L156" s="139" t="str">
        <f>IF(SP_SUL!N159="","*",SP_SUL!N159)</f>
        <v>-</v>
      </c>
      <c r="M156" s="140" t="str">
        <f>IF(SP_SUL!J159="","*",SP_SUL!J159)</f>
        <v>*</v>
      </c>
      <c r="N156" s="144" t="str">
        <f>IF(SP_SUL!K159="","*",SP_SUL!K159)</f>
        <v>*</v>
      </c>
      <c r="O156" s="144" t="str">
        <f>IF(SP_SUL!L159="","*",SP_SUL!L159)</f>
        <v>*</v>
      </c>
      <c r="P156" s="143" t="str">
        <f>IF(SP_SUL!O159="","*",SP_SUL!O159)</f>
        <v>*</v>
      </c>
      <c r="Q156" s="143" t="str">
        <f>IF(SP_SUL!P159="","*",SP_SUL!P159)</f>
        <v>*</v>
      </c>
      <c r="R156" s="145" t="str">
        <f>IF(SP_SUL!Q159="","*",CONCATENATE(SP_SUL!Q159," ",SP_SUL!R159))</f>
        <v>*</v>
      </c>
      <c r="S156" s="145" t="str">
        <f>IF(SP_SUL!V159="","*",SP_SUL!V159)</f>
        <v>*</v>
      </c>
      <c r="T156" s="145" t="str">
        <f>IF(SP_SUL!W159="","*",SP_SUL!W159)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*</v>
      </c>
      <c r="B159" s="146" t="str">
        <f>IF(SP_SUL!X162="","*",SP_SUL!X162)</f>
        <v>*</v>
      </c>
      <c r="C159" s="146" t="str">
        <f>IF(SP_SUL!Z162="","*",SP_SUL!Z162)</f>
        <v>*</v>
      </c>
      <c r="D159" s="139" t="str">
        <f>IF(SP_SUL!S162="","*",SP_SUL!S162)</f>
        <v>-</v>
      </c>
      <c r="E159" s="139" t="str">
        <f>IF(SP_SUL!T162="","*",SP_SUL!T162)</f>
        <v>-</v>
      </c>
      <c r="F159" s="145" t="str">
        <f>IF(SP_SUL!B162="","*",SP_SUL!B162)</f>
        <v>*</v>
      </c>
      <c r="G159" s="145" t="str">
        <f>IF(SP_SUL!D162="","*",SP_SUL!D162)</f>
        <v>*</v>
      </c>
      <c r="H159" s="145" t="str">
        <f>IF(SP_SUL!F162="","*",SP_SUL!F162)</f>
        <v>*</v>
      </c>
      <c r="I159" s="145" t="str">
        <f>IF(SP_SUL!H162="","*",SP_SUL!H162)</f>
        <v>*</v>
      </c>
      <c r="J159" s="145" t="str">
        <f>IF(SP_SUL!I162="","*",SP_SUL!I162)</f>
        <v>*</v>
      </c>
      <c r="K159" s="139" t="str">
        <f>IF(SP_SUL!M162="","*",SP_SUL!M162)</f>
        <v>-</v>
      </c>
      <c r="L159" s="139" t="str">
        <f>IF(SP_SUL!N162="","*",SP_SUL!N162)</f>
        <v>-</v>
      </c>
      <c r="M159" s="140" t="str">
        <f>IF(SP_SUL!J162="","*",SP_SUL!J162)</f>
        <v>*</v>
      </c>
      <c r="N159" s="144" t="str">
        <f>IF(SP_SUL!K162="","*",SP_SUL!K162)</f>
        <v>*</v>
      </c>
      <c r="O159" s="144" t="str">
        <f>IF(SP_SUL!L162="","*",SP_SUL!L162)</f>
        <v>*</v>
      </c>
      <c r="P159" s="143" t="str">
        <f>IF(SP_SUL!O162="","*",SP_SUL!O162)</f>
        <v>*</v>
      </c>
      <c r="Q159" s="143" t="str">
        <f>IF(SP_SUL!P162="","*",SP_SUL!P162)</f>
        <v>*</v>
      </c>
      <c r="R159" s="145" t="str">
        <f>IF(SP_SUL!Q162="","*",CONCATENATE(SP_SUL!Q162," ",SP_SUL!R162))</f>
        <v>*</v>
      </c>
      <c r="S159" s="145" t="str">
        <f>IF(SP_SUL!V162="","*",SP_SUL!V162)</f>
        <v>*</v>
      </c>
      <c r="T159" s="145" t="str">
        <f>IF(SP_SUL!W162="","*",SP_SUL!W162)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*</v>
      </c>
      <c r="C160" s="146" t="str">
        <f>IF(SP_SUL!Z163="","*",SP_SUL!Z163)</f>
        <v>*</v>
      </c>
      <c r="D160" s="139" t="str">
        <f>IF(SP_SUL!S163="","*",SP_SUL!S163)</f>
        <v>-</v>
      </c>
      <c r="E160" s="139" t="str">
        <f>IF(SP_SUL!T163="","*",SP_SUL!T163)</f>
        <v>-</v>
      </c>
      <c r="F160" s="145" t="str">
        <f>IF(SP_SUL!B163="","*",SP_SUL!B163)</f>
        <v>*</v>
      </c>
      <c r="G160" s="145" t="str">
        <f>IF(SP_SUL!D163="","*",SP_SUL!D163)</f>
        <v>*</v>
      </c>
      <c r="H160" s="145" t="str">
        <f>IF(SP_SUL!F163="","*",SP_SUL!F163)</f>
        <v>*</v>
      </c>
      <c r="I160" s="145" t="str">
        <f>IF(SP_SUL!H163="","*",SP_SUL!H163)</f>
        <v>*</v>
      </c>
      <c r="J160" s="145" t="str">
        <f>IF(SP_SUL!I163="","*",SP_SUL!I163)</f>
        <v>*</v>
      </c>
      <c r="K160" s="139" t="str">
        <f>IF(SP_SUL!M163="","*",SP_SUL!M163)</f>
        <v>-</v>
      </c>
      <c r="L160" s="139" t="str">
        <f>IF(SP_SUL!N163="","*",SP_SUL!N163)</f>
        <v>-</v>
      </c>
      <c r="M160" s="140" t="str">
        <f>IF(SP_SUL!J163="","*",SP_SUL!J163)</f>
        <v>*</v>
      </c>
      <c r="N160" s="144" t="str">
        <f>IF(SP_SUL!K163="","*",SP_SUL!K163)</f>
        <v>*</v>
      </c>
      <c r="O160" s="144" t="str">
        <f>IF(SP_SUL!L163="","*",SP_SUL!L163)</f>
        <v>*</v>
      </c>
      <c r="P160" s="143" t="str">
        <f>IF(SP_SUL!O163="","*",SP_SUL!O163)</f>
        <v>*</v>
      </c>
      <c r="Q160" s="143" t="str">
        <f>IF(SP_SUL!P163="","*",SP_SUL!P163)</f>
        <v>*</v>
      </c>
      <c r="R160" s="145" t="str">
        <f>IF(SP_SUL!Q163="","*",CONCATENATE(SP_SUL!Q163," ",SP_SUL!R163))</f>
        <v>*</v>
      </c>
      <c r="S160" s="145" t="str">
        <f>IF(SP_SUL!V163="","*",SP_SUL!V163)</f>
        <v>*</v>
      </c>
      <c r="T160" s="145" t="str">
        <f>IF(SP_SUL!W163="","*",SP_SUL!W163)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*</v>
      </c>
      <c r="B162" s="146" t="str">
        <f>IF(SP_SUL!X165="","*",SP_SUL!X165)</f>
        <v>*</v>
      </c>
      <c r="C162" s="146" t="str">
        <f>IF(SP_SUL!Z165="","*",SP_SUL!Z165)</f>
        <v>*</v>
      </c>
      <c r="D162" s="139" t="str">
        <f>IF(SP_SUL!S165="","*",SP_SUL!S165)</f>
        <v>-</v>
      </c>
      <c r="E162" s="139" t="str">
        <f>IF(SP_SUL!T165="","*",SP_SUL!T165)</f>
        <v>-</v>
      </c>
      <c r="F162" s="145" t="str">
        <f>IF(SP_SUL!B165="","*",SP_SUL!B165)</f>
        <v>*</v>
      </c>
      <c r="G162" s="145" t="str">
        <f>IF(SP_SUL!D165="","*",SP_SUL!D165)</f>
        <v>*</v>
      </c>
      <c r="H162" s="145" t="str">
        <f>IF(SP_SUL!F165="","*",SP_SUL!F165)</f>
        <v>*</v>
      </c>
      <c r="I162" s="145" t="str">
        <f>IF(SP_SUL!H165="","*",SP_SUL!H165)</f>
        <v>*</v>
      </c>
      <c r="J162" s="145" t="str">
        <f>IF(SP_SUL!I165="","*",SP_SUL!I165)</f>
        <v>*</v>
      </c>
      <c r="K162" s="139" t="str">
        <f>IF(SP_SUL!M165="","*",SP_SUL!M165)</f>
        <v>-</v>
      </c>
      <c r="L162" s="139" t="str">
        <f>IF(SP_SUL!N165="","*",SP_SUL!N165)</f>
        <v>-</v>
      </c>
      <c r="M162" s="140" t="str">
        <f>IF(SP_SUL!J165="","*",SP_SUL!J165)</f>
        <v>*</v>
      </c>
      <c r="N162" s="144" t="str">
        <f>IF(SP_SUL!K165="","*",SP_SUL!K165)</f>
        <v>*</v>
      </c>
      <c r="O162" s="144" t="str">
        <f>IF(SP_SUL!L165="","*",SP_SUL!L165)</f>
        <v>*</v>
      </c>
      <c r="P162" s="143" t="str">
        <f>IF(SP_SUL!O165="","*",SP_SUL!O165)</f>
        <v>*</v>
      </c>
      <c r="Q162" s="143" t="str">
        <f>IF(SP_SUL!P165="","*",SP_SUL!P165)</f>
        <v>*</v>
      </c>
      <c r="R162" s="145" t="str">
        <f>IF(SP_SUL!Q165="","*",CONCATENATE(SP_SUL!Q165," ",SP_SUL!R165))</f>
        <v>*</v>
      </c>
      <c r="S162" s="145" t="str">
        <f>IF(SP_SUL!V165="","*",SP_SUL!V165)</f>
        <v>*</v>
      </c>
      <c r="T162" s="145" t="str">
        <f>IF(SP_SUL!W165="","*",SP_SUL!W165)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*</v>
      </c>
      <c r="B164" s="146" t="str">
        <f>IF(SP_SUL!X167="","*",SP_SUL!X167)</f>
        <v>*</v>
      </c>
      <c r="C164" s="146" t="str">
        <f>IF(SP_SUL!Z167="","*",SP_SUL!Z167)</f>
        <v>*</v>
      </c>
      <c r="D164" s="139" t="str">
        <f>IF(SP_SUL!S167="","*",SP_SUL!S167)</f>
        <v>-</v>
      </c>
      <c r="E164" s="139" t="str">
        <f>IF(SP_SUL!T167="","*",SP_SUL!T167)</f>
        <v>-</v>
      </c>
      <c r="F164" s="145" t="str">
        <f>IF(SP_SUL!B167="","*",SP_SUL!B167)</f>
        <v>*</v>
      </c>
      <c r="G164" s="145" t="str">
        <f>IF(SP_SUL!D167="","*",SP_SUL!D167)</f>
        <v>*</v>
      </c>
      <c r="H164" s="145" t="str">
        <f>IF(SP_SUL!F167="","*",SP_SUL!F167)</f>
        <v>*</v>
      </c>
      <c r="I164" s="145" t="str">
        <f>IF(SP_SUL!H167="","*",SP_SUL!H167)</f>
        <v>*</v>
      </c>
      <c r="J164" s="145" t="str">
        <f>IF(SP_SUL!I167="","*",SP_SUL!I167)</f>
        <v>*</v>
      </c>
      <c r="K164" s="139" t="str">
        <f>IF(SP_SUL!M167="","*",SP_SUL!M167)</f>
        <v>-</v>
      </c>
      <c r="L164" s="139" t="str">
        <f>IF(SP_SUL!N167="","*",SP_SUL!N167)</f>
        <v>-</v>
      </c>
      <c r="M164" s="140" t="str">
        <f>IF(SP_SUL!J167="","*",SP_SUL!J167)</f>
        <v>*</v>
      </c>
      <c r="N164" s="144" t="str">
        <f>IF(SP_SUL!K167="","*",SP_SUL!K167)</f>
        <v>*</v>
      </c>
      <c r="O164" s="144" t="str">
        <f>IF(SP_SUL!L167="","*",SP_SUL!L167)</f>
        <v>*</v>
      </c>
      <c r="P164" s="143" t="str">
        <f>IF(SP_SUL!O167="","*",SP_SUL!O167)</f>
        <v>*</v>
      </c>
      <c r="Q164" s="143" t="str">
        <f>IF(SP_SUL!P167="","*",SP_SUL!P167)</f>
        <v>*</v>
      </c>
      <c r="R164" s="145" t="str">
        <f>IF(SP_SUL!Q167="","*",CONCATENATE(SP_SUL!Q167," ",SP_SUL!R167))</f>
        <v>*</v>
      </c>
      <c r="S164" s="145" t="str">
        <f>IF(SP_SUL!V167="","*",SP_SUL!V167)</f>
        <v>*</v>
      </c>
      <c r="T164" s="145" t="str">
        <f>IF(SP_SUL!W167="","*",SP_SUL!W167)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*</v>
      </c>
      <c r="B165" s="146" t="str">
        <f>IF(SP_SUL!X168="","*",SP_SUL!X168)</f>
        <v>*</v>
      </c>
      <c r="C165" s="146" t="str">
        <f>IF(SP_SUL!Z168="","*",SP_SUL!Z168)</f>
        <v>*</v>
      </c>
      <c r="D165" s="139" t="str">
        <f>IF(SP_SUL!S168="","*",SP_SUL!S168)</f>
        <v>-</v>
      </c>
      <c r="E165" s="139" t="str">
        <f>IF(SP_SUL!T168="","*",SP_SUL!T168)</f>
        <v>-</v>
      </c>
      <c r="F165" s="145" t="str">
        <f>IF(SP_SUL!B168="","*",SP_SUL!B168)</f>
        <v>*</v>
      </c>
      <c r="G165" s="145" t="str">
        <f>IF(SP_SUL!D168="","*",SP_SUL!D168)</f>
        <v>*</v>
      </c>
      <c r="H165" s="145" t="str">
        <f>IF(SP_SUL!F168="","*",SP_SUL!F168)</f>
        <v>*</v>
      </c>
      <c r="I165" s="145" t="str">
        <f>IF(SP_SUL!H168="","*",SP_SUL!H168)</f>
        <v>*</v>
      </c>
      <c r="J165" s="145" t="str">
        <f>IF(SP_SUL!I168="","*",SP_SUL!I168)</f>
        <v>*</v>
      </c>
      <c r="K165" s="139" t="str">
        <f>IF(SP_SUL!M168="","*",SP_SUL!M168)</f>
        <v>-</v>
      </c>
      <c r="L165" s="139" t="str">
        <f>IF(SP_SUL!N168="","*",SP_SUL!N168)</f>
        <v>-</v>
      </c>
      <c r="M165" s="140" t="str">
        <f>IF(SP_SUL!J168="","*",SP_SUL!J168)</f>
        <v>*</v>
      </c>
      <c r="N165" s="144" t="str">
        <f>IF(SP_SUL!K168="","*",SP_SUL!K168)</f>
        <v>*</v>
      </c>
      <c r="O165" s="144" t="str">
        <f>IF(SP_SUL!L168="","*",SP_SUL!L168)</f>
        <v>*</v>
      </c>
      <c r="P165" s="143" t="str">
        <f>IF(SP_SUL!O168="","*",SP_SUL!O168)</f>
        <v>*</v>
      </c>
      <c r="Q165" s="143" t="str">
        <f>IF(SP_SUL!P168="","*",SP_SUL!P168)</f>
        <v>*</v>
      </c>
      <c r="R165" s="145" t="str">
        <f>IF(SP_SUL!Q168="","*",CONCATENATE(SP_SUL!Q168," ",SP_SUL!R168))</f>
        <v>*</v>
      </c>
      <c r="S165" s="145" t="str">
        <f>IF(SP_SUL!V168="","*",SP_SUL!V168)</f>
        <v>*</v>
      </c>
      <c r="T165" s="145" t="str">
        <f>IF(SP_SUL!W168="","*",SP_SUL!W168)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*</v>
      </c>
      <c r="B170" s="146" t="str">
        <f>IF(SP_SUL!X173="","*",SP_SUL!X173)</f>
        <v>*</v>
      </c>
      <c r="C170" s="146" t="str">
        <f>IF(SP_SUL!Z173="","*",SP_SUL!Z173)</f>
        <v>*</v>
      </c>
      <c r="D170" s="139" t="str">
        <f>IF(SP_SUL!S173="","*",SP_SUL!S173)</f>
        <v>-</v>
      </c>
      <c r="E170" s="139" t="str">
        <f>IF(SP_SUL!T173="","*",SP_SUL!T173)</f>
        <v>-</v>
      </c>
      <c r="F170" s="145" t="str">
        <f>IF(SP_SUL!B173="","*",SP_SUL!B173)</f>
        <v>*</v>
      </c>
      <c r="G170" s="145" t="str">
        <f>IF(SP_SUL!D173="","*",SP_SUL!D173)</f>
        <v>*</v>
      </c>
      <c r="H170" s="145" t="str">
        <f>IF(SP_SUL!F173="","*",SP_SUL!F173)</f>
        <v>*</v>
      </c>
      <c r="I170" s="145" t="str">
        <f>IF(SP_SUL!H173="","*",SP_SUL!H173)</f>
        <v>*</v>
      </c>
      <c r="J170" s="145" t="str">
        <f>IF(SP_SUL!I173="","*",SP_SUL!I173)</f>
        <v>*</v>
      </c>
      <c r="K170" s="139" t="str">
        <f>IF(SP_SUL!M173="","*",SP_SUL!M173)</f>
        <v>-</v>
      </c>
      <c r="L170" s="139" t="str">
        <f>IF(SP_SUL!N173="","*",SP_SUL!N173)</f>
        <v>-</v>
      </c>
      <c r="M170" s="140" t="str">
        <f>IF(SP_SUL!J173="","*",SP_SUL!J173)</f>
        <v>*</v>
      </c>
      <c r="N170" s="144" t="str">
        <f>IF(SP_SUL!K173="","*",SP_SUL!K173)</f>
        <v>*</v>
      </c>
      <c r="O170" s="144" t="str">
        <f>IF(SP_SUL!L173="","*",SP_SUL!L173)</f>
        <v>*</v>
      </c>
      <c r="P170" s="143" t="str">
        <f>IF(SP_SUL!O173="","*",SP_SUL!O173)</f>
        <v>*</v>
      </c>
      <c r="Q170" s="143" t="str">
        <f>IF(SP_SUL!P173="","*",SP_SUL!P173)</f>
        <v>*</v>
      </c>
      <c r="R170" s="145" t="str">
        <f>IF(SP_SUL!Q173="","*",CONCATENATE(SP_SUL!Q173," ",SP_SUL!R173))</f>
        <v>*</v>
      </c>
      <c r="S170" s="145" t="str">
        <f>IF(SP_SUL!V173="","*",SP_SUL!V173)</f>
        <v>*</v>
      </c>
      <c r="T170" s="145" t="str">
        <f>IF(SP_SUL!W173="","*",SP_SUL!W173)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IF(SP_SUL!Y174="","*",SP_SUL!Y174)</f>
        <v>*</v>
      </c>
      <c r="B171" s="146" t="str">
        <f>IF(SP_SUL!X174="","*",SP_SUL!X174)</f>
        <v>*</v>
      </c>
      <c r="C171" s="146" t="str">
        <f>IF(SP_SUL!Z174="","*",SP_SUL!Z174)</f>
        <v>*</v>
      </c>
      <c r="D171" s="139" t="str">
        <f>IF(SP_SUL!S174="","*",SP_SUL!S174)</f>
        <v>-</v>
      </c>
      <c r="E171" s="139" t="str">
        <f>IF(SP_SUL!T174="","*",SP_SUL!T174)</f>
        <v>-</v>
      </c>
      <c r="F171" s="145" t="str">
        <f>IF(SP_SUL!B174="","*",SP_SUL!B174)</f>
        <v>*</v>
      </c>
      <c r="G171" s="145" t="str">
        <f>IF(SP_SUL!D174="","*",SP_SUL!D174)</f>
        <v>*</v>
      </c>
      <c r="H171" s="145" t="str">
        <f>IF(SP_SUL!F174="","*",SP_SUL!F174)</f>
        <v>*</v>
      </c>
      <c r="I171" s="145" t="str">
        <f>IF(SP_SUL!H174="","*",SP_SUL!H174)</f>
        <v>*</v>
      </c>
      <c r="J171" s="145" t="str">
        <f>IF(SP_SUL!I174="","*",SP_SUL!I174)</f>
        <v>*</v>
      </c>
      <c r="K171" s="139" t="str">
        <f>IF(SP_SUL!M174="","*",SP_SUL!M174)</f>
        <v>-</v>
      </c>
      <c r="L171" s="139" t="str">
        <f>IF(SP_SUL!N174="","*",SP_SUL!N174)</f>
        <v>-</v>
      </c>
      <c r="M171" s="140" t="str">
        <f>IF(SP_SUL!J174="","*",SP_SUL!J174)</f>
        <v>*</v>
      </c>
      <c r="N171" s="144" t="str">
        <f>IF(SP_SUL!K174="","*",SP_SUL!K174)</f>
        <v>*</v>
      </c>
      <c r="O171" s="144" t="str">
        <f>IF(SP_SUL!L174="","*",SP_SUL!L174)</f>
        <v>*</v>
      </c>
      <c r="P171" s="143" t="str">
        <f>IF(SP_SUL!O174="","*",SP_SUL!O174)</f>
        <v>*</v>
      </c>
      <c r="Q171" s="143" t="str">
        <f>IF(SP_SUL!P174="","*",SP_SUL!P174)</f>
        <v>*</v>
      </c>
      <c r="R171" s="145" t="str">
        <f>IF(SP_SUL!Q174="","*",CONCATENATE(SP_SUL!Q174," ",SP_SUL!R174))</f>
        <v>*</v>
      </c>
      <c r="S171" s="145" t="str">
        <f>IF(SP_SUL!V174="","*",SP_SUL!V174)</f>
        <v>*</v>
      </c>
      <c r="T171" s="145" t="str">
        <f>IF(SP_SUL!W174="","*",SP_SUL!W174)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*</v>
      </c>
      <c r="B172" s="146" t="str">
        <f>IF(SP_SUL!X175="","*",SP_SUL!X175)</f>
        <v>*</v>
      </c>
      <c r="C172" s="146" t="str">
        <f>IF(SP_SUL!Z175="","*",SP_SUL!Z175)</f>
        <v>*</v>
      </c>
      <c r="D172" s="139" t="str">
        <f>IF(SP_SUL!S175="","*",SP_SUL!S175)</f>
        <v>-</v>
      </c>
      <c r="E172" s="139" t="str">
        <f>IF(SP_SUL!T175="","*",SP_SUL!T175)</f>
        <v>-</v>
      </c>
      <c r="F172" s="145" t="str">
        <f>IF(SP_SUL!B175="","*",SP_SUL!B175)</f>
        <v>*</v>
      </c>
      <c r="G172" s="145" t="str">
        <f>IF(SP_SUL!D175="","*",SP_SUL!D175)</f>
        <v>*</v>
      </c>
      <c r="H172" s="145" t="str">
        <f>IF(SP_SUL!F175="","*",SP_SUL!F175)</f>
        <v>*</v>
      </c>
      <c r="I172" s="145" t="str">
        <f>IF(SP_SUL!H175="","*",SP_SUL!H175)</f>
        <v>*</v>
      </c>
      <c r="J172" s="145" t="str">
        <f>IF(SP_SUL!I175="","*",SP_SUL!I175)</f>
        <v>*</v>
      </c>
      <c r="K172" s="139" t="str">
        <f>IF(SP_SUL!M175="","*",SP_SUL!M175)</f>
        <v>-</v>
      </c>
      <c r="L172" s="139" t="str">
        <f>IF(SP_SUL!N175="","*",SP_SUL!N175)</f>
        <v>-</v>
      </c>
      <c r="M172" s="140" t="str">
        <f>IF(SP_SUL!J175="","*",SP_SUL!J175)</f>
        <v>*</v>
      </c>
      <c r="N172" s="144" t="str">
        <f>IF(SP_SUL!K175="","*",SP_SUL!K175)</f>
        <v>*</v>
      </c>
      <c r="O172" s="144" t="str">
        <f>IF(SP_SUL!L175="","*",SP_SUL!L175)</f>
        <v>*</v>
      </c>
      <c r="P172" s="143" t="str">
        <f>IF(SP_SUL!O175="","*",SP_SUL!O175)</f>
        <v>*</v>
      </c>
      <c r="Q172" s="143" t="str">
        <f>IF(SP_SUL!P175="","*",SP_SUL!P175)</f>
        <v>*</v>
      </c>
      <c r="R172" s="145" t="str">
        <f>IF(SP_SUL!Q175="","*",CONCATENATE(SP_SUL!Q175," ",SP_SUL!R175))</f>
        <v>*</v>
      </c>
      <c r="S172" s="145" t="str">
        <f>IF(SP_SUL!V175="","*",SP_SUL!V175)</f>
        <v>*</v>
      </c>
      <c r="T172" s="145" t="str">
        <f>IF(SP_SUL!W175="","*",SP_SUL!W175)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*</v>
      </c>
      <c r="B173" s="146" t="str">
        <f>IF(SP_SUL!X176="","*",SP_SUL!X176)</f>
        <v>*</v>
      </c>
      <c r="C173" s="146" t="str">
        <f>IF(SP_SUL!Z176="","*",SP_SUL!Z176)</f>
        <v>*</v>
      </c>
      <c r="D173" s="139" t="str">
        <f>IF(SP_SUL!S176="","*",SP_SUL!S176)</f>
        <v>-</v>
      </c>
      <c r="E173" s="139" t="str">
        <f>IF(SP_SUL!T176="","*",SP_SUL!T176)</f>
        <v>-</v>
      </c>
      <c r="F173" s="145" t="str">
        <f>IF(SP_SUL!B176="","*",SP_SUL!B176)</f>
        <v>*</v>
      </c>
      <c r="G173" s="145" t="str">
        <f>IF(SP_SUL!D176="","*",SP_SUL!D176)</f>
        <v>*</v>
      </c>
      <c r="H173" s="145" t="str">
        <f>IF(SP_SUL!F176="","*",SP_SUL!F176)</f>
        <v>*</v>
      </c>
      <c r="I173" s="145" t="str">
        <f>IF(SP_SUL!H176="","*",SP_SUL!H176)</f>
        <v>*</v>
      </c>
      <c r="J173" s="145" t="str">
        <f>IF(SP_SUL!I176="","*",SP_SUL!I176)</f>
        <v>*</v>
      </c>
      <c r="K173" s="139" t="str">
        <f>IF(SP_SUL!M176="","*",SP_SUL!M176)</f>
        <v>-</v>
      </c>
      <c r="L173" s="139" t="str">
        <f>IF(SP_SUL!N176="","*",SP_SUL!N176)</f>
        <v>-</v>
      </c>
      <c r="M173" s="140" t="str">
        <f>IF(SP_SUL!J176="","*",SP_SUL!J176)</f>
        <v>*</v>
      </c>
      <c r="N173" s="144" t="str">
        <f>IF(SP_SUL!K176="","*",SP_SUL!K176)</f>
        <v>*</v>
      </c>
      <c r="O173" s="144" t="str">
        <f>IF(SP_SUL!L176="","*",SP_SUL!L176)</f>
        <v>*</v>
      </c>
      <c r="P173" s="143" t="str">
        <f>IF(SP_SUL!O176="","*",SP_SUL!O176)</f>
        <v>*</v>
      </c>
      <c r="Q173" s="143" t="str">
        <f>IF(SP_SUL!P176="","*",SP_SUL!P176)</f>
        <v>*</v>
      </c>
      <c r="R173" s="145" t="str">
        <f>IF(SP_SUL!Q176="","*",CONCATENATE(SP_SUL!Q176," ",SP_SUL!R176))</f>
        <v>*</v>
      </c>
      <c r="S173" s="145" t="str">
        <f>IF(SP_SUL!V176="","*",SP_SUL!V176)</f>
        <v>*</v>
      </c>
      <c r="T173" s="145" t="str">
        <f>IF(SP_SUL!W176="","*",SP_SUL!W176)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*</v>
      </c>
      <c r="B174" s="146" t="str">
        <f>IF(SP_SUL!X177="","*",SP_SUL!X177)</f>
        <v>*</v>
      </c>
      <c r="C174" s="146" t="str">
        <f>IF(SP_SUL!Z177="","*",SP_SUL!Z177)</f>
        <v>*</v>
      </c>
      <c r="D174" s="139" t="str">
        <f>IF(SP_SUL!S177="","*",SP_SUL!S177)</f>
        <v>-</v>
      </c>
      <c r="E174" s="139" t="str">
        <f>IF(SP_SUL!T177="","*",SP_SUL!T177)</f>
        <v>-</v>
      </c>
      <c r="F174" s="145" t="str">
        <f>IF(SP_SUL!B177="","*",SP_SUL!B177)</f>
        <v>*</v>
      </c>
      <c r="G174" s="145" t="str">
        <f>IF(SP_SUL!D177="","*",SP_SUL!D177)</f>
        <v>*</v>
      </c>
      <c r="H174" s="145" t="str">
        <f>IF(SP_SUL!F177="","*",SP_SUL!F177)</f>
        <v>*</v>
      </c>
      <c r="I174" s="145" t="str">
        <f>IF(SP_SUL!H177="","*",SP_SUL!H177)</f>
        <v>*</v>
      </c>
      <c r="J174" s="145" t="str">
        <f>IF(SP_SUL!I177="","*",SP_SUL!I177)</f>
        <v>*</v>
      </c>
      <c r="K174" s="139" t="str">
        <f>IF(SP_SUL!M177="","*",SP_SUL!M177)</f>
        <v>-</v>
      </c>
      <c r="L174" s="139" t="str">
        <f>IF(SP_SUL!N177="","*",SP_SUL!N177)</f>
        <v>-</v>
      </c>
      <c r="M174" s="140" t="str">
        <f>IF(SP_SUL!J177="","*",SP_SUL!J177)</f>
        <v>*</v>
      </c>
      <c r="N174" s="144" t="str">
        <f>IF(SP_SUL!K177="","*",SP_SUL!K177)</f>
        <v>*</v>
      </c>
      <c r="O174" s="144" t="str">
        <f>IF(SP_SUL!L177="","*",SP_SUL!L177)</f>
        <v>*</v>
      </c>
      <c r="P174" s="143" t="str">
        <f>IF(SP_SUL!O177="","*",SP_SUL!O177)</f>
        <v>*</v>
      </c>
      <c r="Q174" s="143" t="str">
        <f>IF(SP_SUL!P177="","*",SP_SUL!P177)</f>
        <v>*</v>
      </c>
      <c r="R174" s="145" t="str">
        <f>IF(SP_SUL!Q177="","*",CONCATENATE(SP_SUL!Q177," ",SP_SUL!R177))</f>
        <v>*</v>
      </c>
      <c r="S174" s="145" t="str">
        <f>IF(SP_SUL!V177="","*",SP_SUL!V177)</f>
        <v>*</v>
      </c>
      <c r="T174" s="145" t="str">
        <f>IF(SP_SUL!W177="","*",SP_SUL!W177)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5" dateTimeGrouping="day"/>
      </filters>
    </filterColumn>
    <filterColumn colId="6">
      <filters>
        <filter val="V42"/>
        <filter val="V48"/>
        <filter val="V85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B105" sqref="B105:K105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1271</v>
      </c>
      <c r="C2" s="121" t="s">
        <v>977</v>
      </c>
      <c r="D2" s="76" t="s">
        <v>979</v>
      </c>
      <c r="E2" s="76" t="s">
        <v>1272</v>
      </c>
      <c r="F2" s="99" t="s">
        <v>1273</v>
      </c>
      <c r="G2" s="76" t="s">
        <v>1274</v>
      </c>
      <c r="H2" s="76" t="s">
        <v>1275</v>
      </c>
      <c r="I2" s="76" t="s">
        <v>1276</v>
      </c>
      <c r="J2" s="76" t="s">
        <v>1277</v>
      </c>
      <c r="K2" s="78" t="s">
        <v>1278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*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*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*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*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 t="str">
        <f>IF(SP_SUL!B136="","*",SP_SUL!B136)</f>
        <v>*</v>
      </c>
      <c r="D132" s="94" t="str">
        <f>IF(SP_SUL!D136="","*",SP_SUL!D136)</f>
        <v>*</v>
      </c>
      <c r="E132" s="94" t="str">
        <f>IF(SP_SUL!H136="","*",SP_SUL!H136)</f>
        <v>*</v>
      </c>
      <c r="F132" s="100" t="str">
        <f>IF(SP_SUL!M136="","*",SP_SUL!M136)</f>
        <v>-</v>
      </c>
      <c r="G132" s="95" t="str">
        <f>IF(SP_SUL!I136="","*",SP_SUL!I136)</f>
        <v>*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 t="str">
        <f>IF(SP_SUL!B137="","*",SP_SUL!B137)</f>
        <v>*</v>
      </c>
      <c r="D133" s="94" t="str">
        <f>IF(SP_SUL!D137="","*",SP_SUL!D137)</f>
        <v>*</v>
      </c>
      <c r="E133" s="94" t="str">
        <f>IF(SP_SUL!H137="","*",SP_SUL!H137)</f>
        <v>*</v>
      </c>
      <c r="F133" s="100" t="str">
        <f>IF(SP_SUL!M137="","*",SP_SUL!M137)</f>
        <v>-</v>
      </c>
      <c r="G133" s="95" t="str">
        <f>IF(SP_SUL!I137="","*",SP_SUL!I137)</f>
        <v>*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*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*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*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*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*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*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*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*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*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*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*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*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*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*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*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*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*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 t="str">
        <f>IF(SP_SUL!B157="","*",SP_SUL!B157)</f>
        <v>*</v>
      </c>
      <c r="D153" s="94" t="str">
        <f>IF(SP_SUL!D157="","*",SP_SUL!D157)</f>
        <v>*</v>
      </c>
      <c r="E153" s="94" t="str">
        <f>IF(SP_SUL!H157="","*",SP_SUL!H157)</f>
        <v>*</v>
      </c>
      <c r="F153" s="100" t="str">
        <f>IF(SP_SUL!M157="","*",SP_SUL!M157)</f>
        <v>-</v>
      </c>
      <c r="G153" s="95" t="str">
        <f>IF(SP_SUL!I157="","*",SP_SUL!I157)</f>
        <v>*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 t="str">
        <f>IF(SP_SUL!B158="","*",SP_SUL!B158)</f>
        <v>*</v>
      </c>
      <c r="D154" s="94" t="str">
        <f>IF(SP_SUL!D158="","*",SP_SUL!D158)</f>
        <v>*</v>
      </c>
      <c r="E154" s="94" t="str">
        <f>IF(SP_SUL!H158="","*",SP_SUL!H158)</f>
        <v>*</v>
      </c>
      <c r="F154" s="100" t="str">
        <f>IF(SP_SUL!M158="","*",SP_SUL!M158)</f>
        <v>-</v>
      </c>
      <c r="G154" s="95" t="str">
        <f>IF(SP_SUL!I158="","*",SP_SUL!I158)</f>
        <v>*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 t="str">
        <f>IF(SP_SUL!B159="","*",SP_SUL!B159)</f>
        <v>*</v>
      </c>
      <c r="D155" s="94" t="str">
        <f>IF(SP_SUL!D159="","*",SP_SUL!D159)</f>
        <v>*</v>
      </c>
      <c r="E155" s="94" t="str">
        <f>IF(SP_SUL!H159="","*",SP_SUL!H159)</f>
        <v>*</v>
      </c>
      <c r="F155" s="100" t="str">
        <f>IF(SP_SUL!M159="","*",SP_SUL!M159)</f>
        <v>-</v>
      </c>
      <c r="G155" s="95" t="str">
        <f>IF(SP_SUL!I159="","*",SP_SUL!I159)</f>
        <v>*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*</v>
      </c>
      <c r="C158" s="95" t="str">
        <f>IF(SP_SUL!B162="","*",SP_SUL!B162)</f>
        <v>*</v>
      </c>
      <c r="D158" s="94" t="str">
        <f>IF(SP_SUL!D162="","*",SP_SUL!D162)</f>
        <v>*</v>
      </c>
      <c r="E158" s="94" t="str">
        <f>IF(SP_SUL!H162="","*",SP_SUL!H162)</f>
        <v>*</v>
      </c>
      <c r="F158" s="100" t="str">
        <f>IF(SP_SUL!M162="","*",SP_SUL!M162)</f>
        <v>-</v>
      </c>
      <c r="G158" s="95" t="str">
        <f>IF(SP_SUL!I162="","*",SP_SUL!I162)</f>
        <v>*</v>
      </c>
      <c r="H158" s="95" t="str">
        <f>IF(SP_SUL!AB162="","*",SP_SUL!AB162)</f>
        <v>*</v>
      </c>
      <c r="I158" s="95" t="str">
        <f>IF(SP_SUL!AC162="","*",SP_SUL!AC162)</f>
        <v>*</v>
      </c>
      <c r="J158" s="96" t="str">
        <f>IF(SP_SUL!AA162="","*",SP_SUL!AA162)</f>
        <v>*</v>
      </c>
      <c r="K158" s="97" t="str">
        <f>IF(SP_SUL!AD162="","*",SP_SUL!AD162)</f>
        <v>*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*</v>
      </c>
      <c r="E159" s="94" t="str">
        <f>IF(SP_SUL!H163="","*",SP_SUL!H163)</f>
        <v>*</v>
      </c>
      <c r="F159" s="100" t="str">
        <f>IF(SP_SUL!M163="","*",SP_SUL!M163)</f>
        <v>-</v>
      </c>
      <c r="G159" s="95" t="str">
        <f>IF(SP_SUL!I163="","*",SP_SUL!I163)</f>
        <v>*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*</v>
      </c>
      <c r="K159" s="97" t="str">
        <f>IF(SP_SUL!AD163="","*",SP_SUL!AD163)</f>
        <v>*</v>
      </c>
    </row>
    <row r="160" spans="2:11" hidden="1">
      <c r="B160" s="94" t="str">
        <f>IF(SP_SUL!Y164="","*",SP_SUL!Y164)</f>
        <v>*</v>
      </c>
      <c r="C160" s="95" t="str">
        <f>IF(SP_SUL!B164="","*",SP_SUL!B164)</f>
        <v>*</v>
      </c>
      <c r="D160" s="94" t="str">
        <f>IF(SP_SUL!D164="","*",SP_SUL!D164)</f>
        <v>*</v>
      </c>
      <c r="E160" s="94" t="str">
        <f>IF(SP_SUL!H164="","*",SP_SUL!H164)</f>
        <v>*</v>
      </c>
      <c r="F160" s="100" t="str">
        <f>IF(SP_SUL!M164="","*",SP_SUL!M164)</f>
        <v>-</v>
      </c>
      <c r="G160" s="95" t="str">
        <f>IF(SP_SUL!I164="","*",SP_SUL!I164)</f>
        <v>*</v>
      </c>
      <c r="H160" s="95" t="str">
        <f>IF(SP_SUL!AB164="","*",SP_SUL!AB164)</f>
        <v>*</v>
      </c>
      <c r="I160" s="95" t="str">
        <f>IF(SP_SUL!AC164="","*",SP_SUL!AC164)</f>
        <v>*</v>
      </c>
      <c r="J160" s="96" t="str">
        <f>IF(SP_SUL!AA164="","*",SP_SUL!AA164)</f>
        <v>*</v>
      </c>
      <c r="K160" s="97" t="str">
        <f>IF(SP_SUL!AD164="","*",SP_SUL!AD164)</f>
        <v>*</v>
      </c>
    </row>
    <row r="161" spans="2:11" hidden="1">
      <c r="B161" s="94" t="str">
        <f>IF(SP_SUL!Y165="","*",SP_SUL!Y165)</f>
        <v>*</v>
      </c>
      <c r="C161" s="95" t="str">
        <f>IF(SP_SUL!B165="","*",SP_SUL!B165)</f>
        <v>*</v>
      </c>
      <c r="D161" s="94" t="str">
        <f>IF(SP_SUL!D165="","*",SP_SUL!D165)</f>
        <v>*</v>
      </c>
      <c r="E161" s="94" t="str">
        <f>IF(SP_SUL!H165="","*",SP_SUL!H165)</f>
        <v>*</v>
      </c>
      <c r="F161" s="100" t="str">
        <f>IF(SP_SUL!M165="","*",SP_SUL!M165)</f>
        <v>-</v>
      </c>
      <c r="G161" s="95" t="str">
        <f>IF(SP_SUL!I165="","*",SP_SUL!I165)</f>
        <v>*</v>
      </c>
      <c r="H161" s="95" t="str">
        <f>IF(SP_SUL!AB165="","*",SP_SUL!AB165)</f>
        <v>*</v>
      </c>
      <c r="I161" s="95" t="str">
        <f>IF(SP_SUL!AC165="","*",SP_SUL!AC165)</f>
        <v>*</v>
      </c>
      <c r="J161" s="96" t="str">
        <f>IF(SP_SUL!AA165="","*",SP_SUL!AA165)</f>
        <v>*</v>
      </c>
      <c r="K161" s="97" t="str">
        <f>IF(SP_SUL!AD165="","*",SP_SUL!AD165)</f>
        <v>*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*</v>
      </c>
      <c r="C163" s="95" t="str">
        <f>IF(SP_SUL!B167="","*",SP_SUL!B167)</f>
        <v>*</v>
      </c>
      <c r="D163" s="94" t="str">
        <f>IF(SP_SUL!D167="","*",SP_SUL!D167)</f>
        <v>*</v>
      </c>
      <c r="E163" s="94" t="str">
        <f>IF(SP_SUL!H167="","*",SP_SUL!H167)</f>
        <v>*</v>
      </c>
      <c r="F163" s="100" t="str">
        <f>IF(SP_SUL!M167="","*",SP_SUL!M167)</f>
        <v>-</v>
      </c>
      <c r="G163" s="95" t="str">
        <f>IF(SP_SUL!I167="","*",SP_SUL!I167)</f>
        <v>*</v>
      </c>
      <c r="H163" s="95" t="str">
        <f>IF(SP_SUL!AB167="","*",SP_SUL!AB167)</f>
        <v>*</v>
      </c>
      <c r="I163" s="95" t="str">
        <f>IF(SP_SUL!AC167="","*",SP_SUL!AC167)</f>
        <v>*</v>
      </c>
      <c r="J163" s="96" t="str">
        <f>IF(SP_SUL!AA167="","*",SP_SUL!AA167)</f>
        <v>*</v>
      </c>
      <c r="K163" s="97" t="str">
        <f>IF(SP_SUL!AD167="","*",SP_SUL!AD167)</f>
        <v>*</v>
      </c>
    </row>
    <row r="164" spans="2:11" hidden="1">
      <c r="B164" s="94" t="str">
        <f>IF(SP_SUL!Y168="","*",SP_SUL!Y168)</f>
        <v>*</v>
      </c>
      <c r="C164" s="95" t="str">
        <f>IF(SP_SUL!B168="","*",SP_SUL!B168)</f>
        <v>*</v>
      </c>
      <c r="D164" s="94" t="str">
        <f>IF(SP_SUL!D168="","*",SP_SUL!D168)</f>
        <v>*</v>
      </c>
      <c r="E164" s="94" t="str">
        <f>IF(SP_SUL!H168="","*",SP_SUL!H168)</f>
        <v>*</v>
      </c>
      <c r="F164" s="100" t="str">
        <f>IF(SP_SUL!M168="","*",SP_SUL!M168)</f>
        <v>-</v>
      </c>
      <c r="G164" s="95" t="str">
        <f>IF(SP_SUL!I168="","*",SP_SUL!I168)</f>
        <v>*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*</v>
      </c>
      <c r="K164" s="97" t="str">
        <f>IF(SP_SUL!AD168="","*",SP_SUL!AD168)</f>
        <v>*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*</v>
      </c>
      <c r="C169" s="95" t="str">
        <f>IF(SP_SUL!B173="","*",SP_SUL!B173)</f>
        <v>*</v>
      </c>
      <c r="D169" s="94" t="str">
        <f>IF(SP_SUL!D173="","*",SP_SUL!D173)</f>
        <v>*</v>
      </c>
      <c r="E169" s="94" t="str">
        <f>IF(SP_SUL!H173="","*",SP_SUL!H173)</f>
        <v>*</v>
      </c>
      <c r="F169" s="100" t="str">
        <f>IF(SP_SUL!M173="","*",SP_SUL!M173)</f>
        <v>-</v>
      </c>
      <c r="G169" s="95" t="str">
        <f>IF(SP_SUL!I173="","*",SP_SUL!I173)</f>
        <v>*</v>
      </c>
      <c r="H169" s="95" t="str">
        <f>IF(SP_SUL!AB173="","*",SP_SUL!AB173)</f>
        <v>*</v>
      </c>
      <c r="I169" s="95" t="str">
        <f>IF(SP_SUL!AC173="","*",SP_SUL!AC173)</f>
        <v>*</v>
      </c>
      <c r="J169" s="96" t="str">
        <f>IF(SP_SUL!AA173="","*",SP_SUL!AA173)</f>
        <v>*</v>
      </c>
      <c r="K169" s="97" t="str">
        <f>IF(SP_SUL!AD173="","*",SP_SUL!AD173)</f>
        <v>*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*</v>
      </c>
      <c r="E170" s="94" t="str">
        <f>IF(SP_SUL!H174="","*",SP_SUL!H174)</f>
        <v>*</v>
      </c>
      <c r="F170" s="100" t="str">
        <f>IF(SP_SUL!M174="","*",SP_SUL!M174)</f>
        <v>-</v>
      </c>
      <c r="G170" s="95" t="str">
        <f>IF(SP_SUL!I174="","*",SP_SUL!I174)</f>
        <v>*</v>
      </c>
      <c r="H170" s="95" t="str">
        <f>IF(SP_SUL!AB174="","*",SP_SUL!AB174)</f>
        <v>*</v>
      </c>
      <c r="I170" s="95" t="str">
        <f>IF(SP_SUL!AC174="","*",SP_SUL!AC174)</f>
        <v>*</v>
      </c>
      <c r="J170" s="96" t="str">
        <f>IF(SP_SUL!AA174="","*",SP_SUL!AA174)</f>
        <v>*</v>
      </c>
      <c r="K170" s="97" t="str">
        <f>IF(SP_SUL!AD174="","*",SP_SUL!AD174)</f>
        <v>*</v>
      </c>
    </row>
    <row r="171" spans="2:11" hidden="1">
      <c r="B171" s="94" t="str">
        <f>IF(SP_SUL!Y175="","*",SP_SUL!Y175)</f>
        <v>*</v>
      </c>
      <c r="C171" s="95" t="str">
        <f>IF(SP_SUL!B175="","*",SP_SUL!B175)</f>
        <v>*</v>
      </c>
      <c r="D171" s="94" t="str">
        <f>IF(SP_SUL!D175="","*",SP_SUL!D175)</f>
        <v>*</v>
      </c>
      <c r="E171" s="94" t="str">
        <f>IF(SP_SUL!H175="","*",SP_SUL!H175)</f>
        <v>*</v>
      </c>
      <c r="F171" s="100" t="str">
        <f>IF(SP_SUL!M175="","*",SP_SUL!M175)</f>
        <v>-</v>
      </c>
      <c r="G171" s="95" t="str">
        <f>IF(SP_SUL!I175="","*",SP_SUL!I175)</f>
        <v>*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*</v>
      </c>
      <c r="K171" s="97" t="str">
        <f>IF(SP_SUL!AD175="","*",SP_SUL!AD175)</f>
        <v>*</v>
      </c>
    </row>
    <row r="172" spans="2:11" hidden="1">
      <c r="B172" s="94" t="str">
        <f>IF(SP_SUL!Y176="","*",SP_SUL!Y176)</f>
        <v>*</v>
      </c>
      <c r="C172" s="95" t="str">
        <f>IF(SP_SUL!B176="","*",SP_SUL!B176)</f>
        <v>*</v>
      </c>
      <c r="D172" s="94" t="str">
        <f>IF(SP_SUL!D176="","*",SP_SUL!D176)</f>
        <v>*</v>
      </c>
      <c r="E172" s="94" t="str">
        <f>IF(SP_SUL!H176="","*",SP_SUL!H176)</f>
        <v>*</v>
      </c>
      <c r="F172" s="100" t="str">
        <f>IF(SP_SUL!M176="","*",SP_SUL!M176)</f>
        <v>-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*</v>
      </c>
      <c r="K172" s="97" t="str">
        <f>IF(SP_SUL!AD176="","*",SP_SUL!AD176)</f>
        <v>*</v>
      </c>
    </row>
    <row r="173" spans="2:11" hidden="1">
      <c r="B173" s="94" t="str">
        <f>IF(SP_SUL!Y177="","*",SP_SUL!Y177)</f>
        <v>*</v>
      </c>
      <c r="C173" s="95" t="str">
        <f>IF(SP_SUL!B177="","*",SP_SUL!B177)</f>
        <v>*</v>
      </c>
      <c r="D173" s="94" t="str">
        <f>IF(SP_SUL!D177="","*",SP_SUL!D177)</f>
        <v>*</v>
      </c>
      <c r="E173" s="94" t="str">
        <f>IF(SP_SUL!H177="","*",SP_SUL!H177)</f>
        <v>*</v>
      </c>
      <c r="F173" s="100" t="str">
        <f>IF(SP_SUL!M177="","*",SP_SUL!M177)</f>
        <v>-</v>
      </c>
      <c r="G173" s="95" t="str">
        <f>IF(SP_SUL!I177="","*",SP_SUL!I177)</f>
        <v>*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*</v>
      </c>
      <c r="K173" s="97" t="str">
        <f>IF(SP_SUL!AD177="","*",SP_SUL!AD177)</f>
        <v>*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*</v>
      </c>
      <c r="C175" s="95" t="str">
        <f>IF(SP_SUL!B179="","*",SP_SUL!B179)</f>
        <v>*</v>
      </c>
      <c r="D175" s="94" t="str">
        <f>IF(SP_SUL!D179="","*",SP_SUL!D179)</f>
        <v>*</v>
      </c>
      <c r="E175" s="94" t="str">
        <f>IF(SP_SUL!H179="","*",SP_SUL!H179)</f>
        <v>*</v>
      </c>
      <c r="F175" s="100" t="str">
        <f>IF(SP_SUL!M179="","*",SP_SUL!M179)</f>
        <v>-</v>
      </c>
      <c r="G175" s="95" t="str">
        <f>IF(SP_SUL!I179="","*",SP_SUL!I179)</f>
        <v>*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*</v>
      </c>
      <c r="K175" s="97" t="str">
        <f>IF(SP_SUL!AD179="","*",SP_SUL!AD179)</f>
        <v>*</v>
      </c>
    </row>
    <row r="176" spans="2:11" hidden="1">
      <c r="B176" s="94" t="str">
        <f>IF(SP_SUL!Y180="","*",SP_SUL!Y180)</f>
        <v>*</v>
      </c>
      <c r="C176" s="95" t="str">
        <f>IF(SP_SUL!B180="","*",SP_SUL!B180)</f>
        <v>*</v>
      </c>
      <c r="D176" s="94" t="str">
        <f>IF(SP_SUL!D180="","*",SP_SUL!D180)</f>
        <v>*</v>
      </c>
      <c r="E176" s="94" t="str">
        <f>IF(SP_SUL!H180="","*",SP_SUL!H180)</f>
        <v>*</v>
      </c>
      <c r="F176" s="100" t="str">
        <f>IF(SP_SUL!M180="","*",SP_SUL!M180)</f>
        <v>-</v>
      </c>
      <c r="G176" s="95" t="str">
        <f>IF(SP_SUL!I180="","*",SP_SUL!I180)</f>
        <v>*</v>
      </c>
      <c r="H176" s="95" t="str">
        <f>IF(SP_SUL!AB180="","*",SP_SUL!AB180)</f>
        <v>*</v>
      </c>
      <c r="I176" s="95" t="str">
        <f>IF(SP_SUL!AC180="","*",SP_SUL!AC180)</f>
        <v>*</v>
      </c>
      <c r="J176" s="96" t="str">
        <f>IF(SP_SUL!AA180="","*",SP_SUL!AA180)</f>
        <v>*</v>
      </c>
      <c r="K176" s="97" t="str">
        <f>IF(SP_SUL!AD180="","*",SP_SUL!AD180)</f>
        <v>*</v>
      </c>
    </row>
    <row r="177" spans="2:11" hidden="1">
      <c r="B177" s="94" t="str">
        <f>IF(SP_SUL!Y181="","*",SP_SUL!Y181)</f>
        <v>*</v>
      </c>
      <c r="C177" s="95" t="str">
        <f>IF(SP_SUL!B181="","*",SP_SUL!B181)</f>
        <v>*</v>
      </c>
      <c r="D177" s="94" t="str">
        <f>IF(SP_SUL!D181="","*",SP_SUL!D181)</f>
        <v>*</v>
      </c>
      <c r="E177" s="94" t="str">
        <f>IF(SP_SUL!H181="","*",SP_SUL!H181)</f>
        <v>*</v>
      </c>
      <c r="F177" s="100" t="str">
        <f>IF(SP_SUL!M181="","*",SP_SUL!M181)</f>
        <v>-</v>
      </c>
      <c r="G177" s="95" t="str">
        <f>IF(SP_SUL!I181="","*",SP_SUL!I181)</f>
        <v>*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*</v>
      </c>
      <c r="K177" s="97" t="str">
        <f>IF(SP_SUL!AD181="","*",SP_SUL!AD181)</f>
        <v>*</v>
      </c>
    </row>
    <row r="178" spans="2:11" hidden="1">
      <c r="B178" s="94" t="str">
        <f>IF(SP_SUL!Y182="","*",SP_SUL!Y182)</f>
        <v>*</v>
      </c>
      <c r="C178" s="95" t="str">
        <f>IF(SP_SUL!B182="","*",SP_SUL!B182)</f>
        <v>*</v>
      </c>
      <c r="D178" s="94" t="str">
        <f>IF(SP_SUL!D182="","*",SP_SUL!D182)</f>
        <v>*</v>
      </c>
      <c r="E178" s="94" t="str">
        <f>IF(SP_SUL!H182="","*",SP_SUL!H182)</f>
        <v>*</v>
      </c>
      <c r="F178" s="100" t="str">
        <f>IF(SP_SUL!M182="","*",SP_SUL!M182)</f>
        <v>-</v>
      </c>
      <c r="G178" s="95" t="str">
        <f>IF(SP_SUL!I182="","*",SP_SUL!I182)</f>
        <v>*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*</v>
      </c>
      <c r="K178" s="97" t="str">
        <f>IF(SP_SUL!AD182="","*",SP_SUL!AD182)</f>
        <v>*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*</v>
      </c>
      <c r="C180" s="95" t="str">
        <f>IF(SP_SUL!B184="","*",SP_SUL!B184)</f>
        <v>*</v>
      </c>
      <c r="D180" s="94" t="str">
        <f>IF(SP_SUL!D184="","*",SP_SUL!D184)</f>
        <v>*</v>
      </c>
      <c r="E180" s="94" t="str">
        <f>IF(SP_SUL!H184="","*",SP_SUL!H184)</f>
        <v>*</v>
      </c>
      <c r="F180" s="100" t="str">
        <f>IF(SP_SUL!M184="","*",SP_SUL!M184)</f>
        <v>-</v>
      </c>
      <c r="G180" s="95" t="str">
        <f>IF(SP_SUL!I184="","*",SP_SUL!I184)</f>
        <v>*</v>
      </c>
      <c r="H180" s="95" t="str">
        <f>IF(SP_SUL!AB184="","*",SP_SUL!AB184)</f>
        <v>*</v>
      </c>
      <c r="I180" s="95" t="str">
        <f>IF(SP_SUL!AC184="","*",SP_SUL!AC184)</f>
        <v>*</v>
      </c>
      <c r="J180" s="96" t="str">
        <f>IF(SP_SUL!AA184="","*",SP_SUL!AA184)</f>
        <v>*</v>
      </c>
      <c r="K180" s="97" t="str">
        <f>IF(SP_SUL!AD184="","*",SP_SUL!AD184)</f>
        <v>*</v>
      </c>
    </row>
    <row r="181" spans="2:11" hidden="1">
      <c r="B181" s="94" t="str">
        <f>IF(SP_SUL!Y185="","*",SP_SUL!Y185)</f>
        <v>*</v>
      </c>
      <c r="C181" s="95" t="str">
        <f>IF(SP_SUL!B185="","*",SP_SUL!B185)</f>
        <v>*</v>
      </c>
      <c r="D181" s="94" t="str">
        <f>IF(SP_SUL!D185="","*",SP_SUL!D185)</f>
        <v>*</v>
      </c>
      <c r="E181" s="94" t="str">
        <f>IF(SP_SUL!H185="","*",SP_SUL!H185)</f>
        <v>*</v>
      </c>
      <c r="F181" s="100" t="str">
        <f>IF(SP_SUL!M185="","*",SP_SUL!M185)</f>
        <v>-</v>
      </c>
      <c r="G181" s="95" t="str">
        <f>IF(SP_SUL!I185="","*",SP_SUL!I185)</f>
        <v>*</v>
      </c>
      <c r="H181" s="95" t="str">
        <f>IF(SP_SUL!AB185="","*",SP_SUL!AB185)</f>
        <v>*</v>
      </c>
      <c r="I181" s="95" t="str">
        <f>IF(SP_SUL!AC185="","*",SP_SUL!AC185)</f>
        <v>*</v>
      </c>
      <c r="J181" s="96" t="str">
        <f>IF(SP_SUL!AA185="","*",SP_SUL!AA185)</f>
        <v>*</v>
      </c>
      <c r="K181" s="97" t="str">
        <f>IF(SP_SUL!AD185="","*",SP_SUL!AD185)</f>
        <v>*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*</v>
      </c>
      <c r="C183" s="95" t="str">
        <f>IF(SP_SUL!B187="","*",SP_SUL!B187)</f>
        <v>*</v>
      </c>
      <c r="D183" s="94" t="str">
        <f>IF(SP_SUL!D187="","*",SP_SUL!D187)</f>
        <v>*</v>
      </c>
      <c r="E183" s="94" t="str">
        <f>IF(SP_SUL!H187="","*",SP_SUL!H187)</f>
        <v>*</v>
      </c>
      <c r="F183" s="100" t="str">
        <f>IF(SP_SUL!M187="","*",SP_SUL!M187)</f>
        <v>-</v>
      </c>
      <c r="G183" s="95" t="str">
        <f>IF(SP_SUL!I187="","*",SP_SUL!I187)</f>
        <v>*</v>
      </c>
      <c r="H183" s="95" t="str">
        <f>IF(SP_SUL!AB187="","*",SP_SUL!AB187)</f>
        <v>*</v>
      </c>
      <c r="I183" s="95" t="str">
        <f>IF(SP_SUL!AC187="","*",SP_SUL!AC187)</f>
        <v>*</v>
      </c>
      <c r="J183" s="96" t="str">
        <f>IF(SP_SUL!AA187="","*",SP_SUL!AA187)</f>
        <v>*</v>
      </c>
      <c r="K183" s="97" t="str">
        <f>IF(SP_SUL!AD187="","*",SP_SUL!AD187)</f>
        <v>*</v>
      </c>
    </row>
    <row r="184" spans="2:11" hidden="1">
      <c r="B184" s="94" t="str">
        <f>IF(SP_SUL!Y188="","*",SP_SUL!Y188)</f>
        <v>*</v>
      </c>
      <c r="C184" s="95" t="str">
        <f>IF(SP_SUL!B188="","*",SP_SUL!B188)</f>
        <v>*</v>
      </c>
      <c r="D184" s="94" t="str">
        <f>IF(SP_SUL!D188="","*",SP_SUL!D188)</f>
        <v>*</v>
      </c>
      <c r="E184" s="94" t="str">
        <f>IF(SP_SUL!H188="","*",SP_SUL!H188)</f>
        <v>*</v>
      </c>
      <c r="F184" s="100" t="str">
        <f>IF(SP_SUL!M188="","*",SP_SUL!M188)</f>
        <v>-</v>
      </c>
      <c r="G184" s="95" t="str">
        <f>IF(SP_SUL!I188="","*",SP_SUL!I188)</f>
        <v>*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*</v>
      </c>
      <c r="K184" s="97" t="str">
        <f>IF(SP_SUL!AD188="","*",SP_SUL!AD188)</f>
        <v>*</v>
      </c>
    </row>
    <row r="185" spans="2:11" hidden="1">
      <c r="B185" s="94" t="str">
        <f>IF(SP_SUL!Y189="","*",SP_SUL!Y189)</f>
        <v>*</v>
      </c>
      <c r="C185" s="95" t="str">
        <f>IF(SP_SUL!B189="","*",SP_SUL!B189)</f>
        <v>*</v>
      </c>
      <c r="D185" s="94" t="str">
        <f>IF(SP_SUL!D189="","*",SP_SUL!D189)</f>
        <v>*</v>
      </c>
      <c r="E185" s="94" t="str">
        <f>IF(SP_SUL!H189="","*",SP_SUL!H189)</f>
        <v>*</v>
      </c>
      <c r="F185" s="100" t="str">
        <f>IF(SP_SUL!M189="","*",SP_SUL!M189)</f>
        <v>-</v>
      </c>
      <c r="G185" s="95" t="str">
        <f>IF(SP_SUL!I189="","*",SP_SUL!I189)</f>
        <v>*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*</v>
      </c>
      <c r="K185" s="97" t="str">
        <f>IF(SP_SUL!AD189="","*",SP_SUL!AD189)</f>
        <v>*</v>
      </c>
    </row>
    <row r="186" spans="2:11" hidden="1">
      <c r="B186" s="94" t="str">
        <f>IF(SP_SUL!Y190="","*",SP_SUL!Y190)</f>
        <v>*</v>
      </c>
      <c r="C186" s="95" t="str">
        <f>IF(SP_SUL!B190="","*",SP_SUL!B190)</f>
        <v>*</v>
      </c>
      <c r="D186" s="94" t="str">
        <f>IF(SP_SUL!D190="","*",SP_SUL!D190)</f>
        <v>*</v>
      </c>
      <c r="E186" s="94" t="str">
        <f>IF(SP_SUL!H190="","*",SP_SUL!H190)</f>
        <v>*</v>
      </c>
      <c r="F186" s="100" t="str">
        <f>IF(SP_SUL!M190="","*",SP_SUL!M190)</f>
        <v>-</v>
      </c>
      <c r="G186" s="95" t="str">
        <f>IF(SP_SUL!I190="","*",SP_SUL!I190)</f>
        <v>*</v>
      </c>
      <c r="H186" s="95" t="str">
        <f>IF(SP_SUL!AB190="","*",SP_SUL!AB190)</f>
        <v>*</v>
      </c>
      <c r="I186" s="95" t="str">
        <f>IF(SP_SUL!AC190="","*",SP_SUL!AC190)</f>
        <v>*</v>
      </c>
      <c r="J186" s="96" t="str">
        <f>IF(SP_SUL!AA190="","*",SP_SUL!AA190)</f>
        <v>*</v>
      </c>
      <c r="K186" s="97" t="str">
        <f>IF(SP_SUL!AD190="","*",SP_SUL!AD190)</f>
        <v>*</v>
      </c>
    </row>
    <row r="187" spans="2:11" hidden="1">
      <c r="B187" s="94" t="str">
        <f>IF(SP_SUL!Y191="","*",SP_SUL!Y191)</f>
        <v>*</v>
      </c>
      <c r="C187" s="95" t="str">
        <f>IF(SP_SUL!B191="","*",SP_SUL!B191)</f>
        <v>*</v>
      </c>
      <c r="D187" s="94" t="str">
        <f>IF(SP_SUL!D191="","*",SP_SUL!D191)</f>
        <v>*</v>
      </c>
      <c r="E187" s="94" t="str">
        <f>IF(SP_SUL!H191="","*",SP_SUL!H191)</f>
        <v>*</v>
      </c>
      <c r="F187" s="100" t="str">
        <f>IF(SP_SUL!M191="","*",SP_SUL!M191)</f>
        <v>-</v>
      </c>
      <c r="G187" s="95" t="str">
        <f>IF(SP_SUL!I191="","*",SP_SUL!I191)</f>
        <v>*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*</v>
      </c>
      <c r="K187" s="97" t="str">
        <f>IF(SP_SUL!AD191="","*",SP_SUL!AD191)</f>
        <v>*</v>
      </c>
    </row>
    <row r="188" spans="2:11" hidden="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 hidden="1">
      <c r="B189" s="94" t="str">
        <f>IF(SP_SUL!Y193="","*",SP_SUL!Y193)</f>
        <v>*</v>
      </c>
      <c r="C189" s="95" t="str">
        <f>IF(SP_SUL!B193="","*",SP_SUL!B193)</f>
        <v>*</v>
      </c>
      <c r="D189" s="94" t="str">
        <f>IF(SP_SUL!D193="","*",SP_SUL!D193)</f>
        <v>*</v>
      </c>
      <c r="E189" s="94" t="str">
        <f>IF(SP_SUL!H193="","*",SP_SUL!H193)</f>
        <v>*</v>
      </c>
      <c r="F189" s="100" t="str">
        <f>IF(SP_SUL!M193="","*",SP_SUL!M193)</f>
        <v>-</v>
      </c>
      <c r="G189" s="95" t="str">
        <f>IF(SP_SUL!I193="","*",SP_SUL!I193)</f>
        <v>*</v>
      </c>
      <c r="H189" s="95" t="str">
        <f>IF(SP_SUL!AB193="","*",SP_SUL!AB193)</f>
        <v>*</v>
      </c>
      <c r="I189" s="95" t="str">
        <f>IF(SP_SUL!AC193="","*",SP_SUL!AC193)</f>
        <v>*</v>
      </c>
      <c r="J189" s="96" t="str">
        <f>IF(SP_SUL!AA193="","*",SP_SUL!AA193)</f>
        <v>*</v>
      </c>
      <c r="K189" s="97" t="str">
        <f>IF(SP_SUL!AD193="","*",SP_SUL!AD193)</f>
        <v>*</v>
      </c>
    </row>
    <row r="190" spans="2:11" hidden="1">
      <c r="B190" s="94" t="str">
        <f>IF(SP_SUL!Y194="","*",SP_SUL!Y194)</f>
        <v>*</v>
      </c>
      <c r="C190" s="95" t="str">
        <f>IF(SP_SUL!B194="","*",SP_SUL!B194)</f>
        <v>*</v>
      </c>
      <c r="D190" s="94" t="str">
        <f>IF(SP_SUL!D194="","*",SP_SUL!D194)</f>
        <v>*</v>
      </c>
      <c r="E190" s="94" t="str">
        <f>IF(SP_SUL!H194="","*",SP_SUL!H194)</f>
        <v>*</v>
      </c>
      <c r="F190" s="100" t="str">
        <f>IF(SP_SUL!M194="","*",SP_SUL!M194)</f>
        <v>-</v>
      </c>
      <c r="G190" s="95" t="str">
        <f>IF(SP_SUL!I194="","*",SP_SUL!I194)</f>
        <v>*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*</v>
      </c>
      <c r="K190" s="97" t="str">
        <f>IF(SP_SUL!AD194="","*",SP_SUL!AD194)</f>
        <v>*</v>
      </c>
    </row>
    <row r="191" spans="2:11" hidden="1">
      <c r="B191" s="94" t="str">
        <f>IF(SP_SUL!Y195="","*",SP_SUL!Y195)</f>
        <v>*</v>
      </c>
      <c r="C191" s="95" t="str">
        <f>IF(SP_SUL!B195="","*",SP_SUL!B195)</f>
        <v>*</v>
      </c>
      <c r="D191" s="94" t="str">
        <f>IF(SP_SUL!D195="","*",SP_SUL!D195)</f>
        <v>*</v>
      </c>
      <c r="E191" s="94" t="str">
        <f>IF(SP_SUL!H195="","*",SP_SUL!H195)</f>
        <v>*</v>
      </c>
      <c r="F191" s="100" t="str">
        <f>IF(SP_SUL!M195="","*",SP_SUL!M195)</f>
        <v>-</v>
      </c>
      <c r="G191" s="95" t="str">
        <f>IF(SP_SUL!I195="","*",SP_SUL!I195)</f>
        <v>*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*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 t="str">
        <f>IF(SP_SUL!B196="","*",SP_SUL!B196)</f>
        <v>*</v>
      </c>
      <c r="D192" s="94" t="str">
        <f>IF(SP_SUL!D196="","*",SP_SUL!D196)</f>
        <v>*</v>
      </c>
      <c r="E192" s="94" t="str">
        <f>IF(SP_SUL!H196="","*",SP_SUL!H196)</f>
        <v>*</v>
      </c>
      <c r="F192" s="100" t="str">
        <f>IF(SP_SUL!M196="","*",SP_SUL!M196)</f>
        <v>-</v>
      </c>
      <c r="G192" s="95" t="str">
        <f>IF(SP_SUL!I196="","*",SP_SUL!I196)</f>
        <v>*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*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 t="str">
        <f>IF(SP_SUL!B197="","*",SP_SUL!B197)</f>
        <v>*</v>
      </c>
      <c r="D193" s="94" t="str">
        <f>IF(SP_SUL!D197="","*",SP_SUL!D197)</f>
        <v>*</v>
      </c>
      <c r="E193" s="94" t="str">
        <f>IF(SP_SUL!H197="","*",SP_SUL!H197)</f>
        <v>*</v>
      </c>
      <c r="F193" s="100" t="str">
        <f>IF(SP_SUL!M197="","*",SP_SUL!M197)</f>
        <v>-</v>
      </c>
      <c r="G193" s="95" t="str">
        <f>IF(SP_SUL!I197="","*",SP_SUL!I197)</f>
        <v>*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*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*</v>
      </c>
      <c r="E194" s="94" t="str">
        <f>IF(SP_SUL!H198="","*",SP_SUL!H198)</f>
        <v>*</v>
      </c>
      <c r="F194" s="100" t="str">
        <f>IF(SP_SUL!M198="","*",SP_SUL!M198)</f>
        <v>-</v>
      </c>
      <c r="G194" s="95" t="str">
        <f>IF(SP_SUL!I198="","*",SP_SUL!I198)</f>
        <v>*</v>
      </c>
      <c r="H194" s="95" t="str">
        <f>IF(SP_SUL!AB198="","*",SP_SUL!AB198)</f>
        <v>*</v>
      </c>
      <c r="I194" s="95" t="str">
        <f>IF(SP_SUL!AC198="","*",SP_SUL!AC198)</f>
        <v>*</v>
      </c>
      <c r="J194" s="96" t="str">
        <f>IF(SP_SUL!AA198="","*",SP_SUL!AA198)</f>
        <v>*</v>
      </c>
      <c r="K194" s="97" t="str">
        <f>IF(SP_SUL!AD198="","*",SP_SUL!AD198)</f>
        <v>*</v>
      </c>
    </row>
    <row r="195" spans="2:11" hidden="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 hidden="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*</v>
      </c>
      <c r="E196" s="94" t="str">
        <f>IF(SP_SUL!H200="","*",SP_SUL!H200)</f>
        <v>*</v>
      </c>
      <c r="F196" s="100" t="str">
        <f>IF(SP_SUL!M200="","*",SP_SUL!M200)</f>
        <v>-</v>
      </c>
      <c r="G196" s="95" t="str">
        <f>IF(SP_SUL!I200="","*",SP_SUL!I200)</f>
        <v>*</v>
      </c>
      <c r="H196" s="95" t="str">
        <f>IF(SP_SUL!AB200="","*",SP_SUL!AB200)</f>
        <v>*</v>
      </c>
      <c r="I196" s="95" t="str">
        <f>IF(SP_SUL!AC200="","*",SP_SUL!AC200)</f>
        <v>*</v>
      </c>
      <c r="J196" s="96" t="str">
        <f>IF(SP_SUL!AA200="","*",SP_SUL!AA200)</f>
        <v>*</v>
      </c>
      <c r="K196" s="97" t="str">
        <f>IF(SP_SUL!AD200="","*",SP_SUL!AD200)</f>
        <v>*</v>
      </c>
    </row>
    <row r="197" spans="2:11" hidden="1">
      <c r="B197" s="94" t="str">
        <f>IF(SP_SUL!Y201="","*",SP_SUL!Y201)</f>
        <v>*</v>
      </c>
      <c r="C197" s="95" t="str">
        <f>IF(SP_SUL!B201="","*",SP_SUL!B201)</f>
        <v>*</v>
      </c>
      <c r="D197" s="94" t="str">
        <f>IF(SP_SUL!D201="","*",SP_SUL!D201)</f>
        <v>*</v>
      </c>
      <c r="E197" s="94" t="str">
        <f>IF(SP_SUL!H201="","*",SP_SUL!H201)</f>
        <v>*</v>
      </c>
      <c r="F197" s="100" t="str">
        <f>IF(SP_SUL!M201="","*",SP_SUL!M201)</f>
        <v>-</v>
      </c>
      <c r="G197" s="95" t="str">
        <f>IF(SP_SUL!I201="","*",SP_SUL!I201)</f>
        <v>*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*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 t="str">
        <f>IF(SP_SUL!B202="","*",SP_SUL!B202)</f>
        <v>*</v>
      </c>
      <c r="D198" s="94" t="str">
        <f>IF(SP_SUL!D202="","*",SP_SUL!D202)</f>
        <v>*</v>
      </c>
      <c r="E198" s="94" t="str">
        <f>IF(SP_SUL!H202="","*",SP_SUL!H202)</f>
        <v>*</v>
      </c>
      <c r="F198" s="100" t="str">
        <f>IF(SP_SUL!M202="","*",SP_SUL!M202)</f>
        <v>-</v>
      </c>
      <c r="G198" s="95" t="str">
        <f>IF(SP_SUL!I202="","*",SP_SUL!I202)</f>
        <v>*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*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 t="str">
        <f>IF(SP_SUL!B203="","*",SP_SUL!B203)</f>
        <v>*</v>
      </c>
      <c r="D199" s="94" t="str">
        <f>IF(SP_SUL!D203="","*",SP_SUL!D203)</f>
        <v>*</v>
      </c>
      <c r="E199" s="94" t="str">
        <f>IF(SP_SUL!H203="","*",SP_SUL!H203)</f>
        <v>*</v>
      </c>
      <c r="F199" s="100" t="str">
        <f>IF(SP_SUL!M203="","*",SP_SUL!M203)</f>
        <v>-</v>
      </c>
      <c r="G199" s="95" t="str">
        <f>IF(SP_SUL!I203="","*",SP_SUL!I203)</f>
        <v>*</v>
      </c>
      <c r="H199" s="95" t="str">
        <f>IF(SP_SUL!AB203="","*",SP_SUL!AB203)</f>
        <v>*</v>
      </c>
      <c r="I199" s="95" t="str">
        <f>IF(SP_SUL!AC203="","*",SP_SUL!AC203)</f>
        <v>*</v>
      </c>
      <c r="J199" s="96" t="str">
        <f>IF(SP_SUL!AA203="","*",SP_SUL!AA203)</f>
        <v>*</v>
      </c>
      <c r="K199" s="97" t="str">
        <f>IF(SP_SUL!AD203="","*",SP_SUL!AD203)</f>
        <v>*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*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 hidden="1">
      <c r="B203" s="94" t="str">
        <f>IF(SP_SUL!Y207="","*",SP_SUL!Y207)</f>
        <v>*</v>
      </c>
      <c r="C203" s="95" t="str">
        <f>IF(SP_SUL!B207="","*",SP_SUL!B207)</f>
        <v>*</v>
      </c>
      <c r="D203" s="94" t="str">
        <f>IF(SP_SUL!D207="","*",SP_SUL!D207)</f>
        <v>*</v>
      </c>
      <c r="E203" s="94" t="str">
        <f>IF(SP_SUL!H207="","*",SP_SUL!H207)</f>
        <v>*</v>
      </c>
      <c r="F203" s="100" t="str">
        <f>IF(SP_SUL!M207="","*",SP_SUL!M207)</f>
        <v>-</v>
      </c>
      <c r="G203" s="95" t="str">
        <f>IF(SP_SUL!I207="","*",SP_SUL!I207)</f>
        <v>*</v>
      </c>
      <c r="H203" s="95" t="str">
        <f>IF(SP_SUL!AB207="","*",SP_SUL!AB207)</f>
        <v>*</v>
      </c>
      <c r="I203" s="95" t="str">
        <f>IF(SP_SUL!AC207="","*",SP_SUL!AC207)</f>
        <v>*</v>
      </c>
      <c r="J203" s="96" t="str">
        <f>IF(SP_SUL!AA207="","*",SP_SUL!AA207)</f>
        <v>*</v>
      </c>
      <c r="K203" s="97" t="str">
        <f>IF(SP_SUL!AD207="","*",SP_SUL!AD207)</f>
        <v>*</v>
      </c>
    </row>
    <row r="204" spans="2:11" hidden="1">
      <c r="B204" s="94" t="str">
        <f>IF(SP_SUL!Y208="","*",SP_SUL!Y208)</f>
        <v>*</v>
      </c>
      <c r="C204" s="95" t="str">
        <f>IF(SP_SUL!B208="","*",SP_SUL!B208)</f>
        <v>*</v>
      </c>
      <c r="D204" s="94" t="str">
        <f>IF(SP_SUL!D208="","*",SP_SUL!D208)</f>
        <v>*</v>
      </c>
      <c r="E204" s="94" t="str">
        <f>IF(SP_SUL!H208="","*",SP_SUL!H208)</f>
        <v>*</v>
      </c>
      <c r="F204" s="100" t="str">
        <f>IF(SP_SUL!M208="","*",SP_SUL!M208)</f>
        <v>-</v>
      </c>
      <c r="G204" s="95" t="str">
        <f>IF(SP_SUL!I208="","*",SP_SUL!I208)</f>
        <v>*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*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 t="str">
        <f>IF(SP_SUL!B209="","*",SP_SUL!B209)</f>
        <v>*</v>
      </c>
      <c r="D205" s="94" t="str">
        <f>IF(SP_SUL!D209="","*",SP_SUL!D209)</f>
        <v>*</v>
      </c>
      <c r="E205" s="94" t="str">
        <f>IF(SP_SUL!H209="","*",SP_SUL!H209)</f>
        <v>*</v>
      </c>
      <c r="F205" s="100" t="str">
        <f>IF(SP_SUL!M209="","*",SP_SUL!M209)</f>
        <v>-</v>
      </c>
      <c r="G205" s="95" t="str">
        <f>IF(SP_SUL!I209="","*",SP_SUL!I209)</f>
        <v>*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*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 t="str">
        <f>IF(SP_SUL!B210="","*",SP_SUL!B210)</f>
        <v>*</v>
      </c>
      <c r="D206" s="94" t="str">
        <f>IF(SP_SUL!D210="","*",SP_SUL!D210)</f>
        <v>*</v>
      </c>
      <c r="E206" s="94" t="str">
        <f>IF(SP_SUL!H210="","*",SP_SUL!H210)</f>
        <v>*</v>
      </c>
      <c r="F206" s="100" t="str">
        <f>IF(SP_SUL!M210="","*",SP_SUL!M210)</f>
        <v>-</v>
      </c>
      <c r="G206" s="95" t="str">
        <f>IF(SP_SUL!I210="","*",SP_SUL!I210)</f>
        <v>*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*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 t="str">
        <f>IF(SP_SUL!B211="","*",SP_SUL!B211)</f>
        <v>*</v>
      </c>
      <c r="D207" s="94" t="str">
        <f>IF(SP_SUL!D211="","*",SP_SUL!D211)</f>
        <v>*</v>
      </c>
      <c r="E207" s="94" t="str">
        <f>IF(SP_SUL!H211="","*",SP_SUL!H211)</f>
        <v>*</v>
      </c>
      <c r="F207" s="100" t="str">
        <f>IF(SP_SUL!M211="","*",SP_SUL!M211)</f>
        <v>-</v>
      </c>
      <c r="G207" s="95" t="str">
        <f>IF(SP_SUL!I211="","*",SP_SUL!I211)</f>
        <v>*</v>
      </c>
      <c r="H207" s="95" t="str">
        <f>IF(SP_SUL!AB211="","*",SP_SUL!AB211)</f>
        <v>*</v>
      </c>
      <c r="I207" s="95" t="str">
        <f>IF(SP_SUL!AC211="","*",SP_SUL!AC211)</f>
        <v>*</v>
      </c>
      <c r="J207" s="96" t="str">
        <f>IF(SP_SUL!AA211="","*",SP_SUL!AA211)</f>
        <v>*</v>
      </c>
      <c r="K207" s="97" t="str">
        <f>IF(SP_SUL!AD211="","*",SP_SUL!AD211)</f>
        <v>*</v>
      </c>
    </row>
    <row r="208" spans="2:11" hidden="1">
      <c r="B208" s="94" t="str">
        <f>IF(SP_SUL!Y212="","*",SP_SUL!Y212)</f>
        <v>*</v>
      </c>
      <c r="C208" s="95" t="str">
        <f>IF(SP_SUL!B212="","*",SP_SUL!B212)</f>
        <v>*</v>
      </c>
      <c r="D208" s="94" t="str">
        <f>IF(SP_SUL!D212="","*",SP_SUL!D212)</f>
        <v>*</v>
      </c>
      <c r="E208" s="94" t="str">
        <f>IF(SP_SUL!H212="","*",SP_SUL!H212)</f>
        <v>*</v>
      </c>
      <c r="F208" s="100" t="str">
        <f>IF(SP_SUL!M212="","*",SP_SUL!M212)</f>
        <v>-</v>
      </c>
      <c r="G208" s="95" t="str">
        <f>IF(SP_SUL!I212="","*",SP_SUL!I212)</f>
        <v>*</v>
      </c>
      <c r="H208" s="95" t="str">
        <f>IF(SP_SUL!AB212="","*",SP_SUL!AB212)</f>
        <v>*</v>
      </c>
      <c r="I208" s="95" t="str">
        <f>IF(SP_SUL!AC212="","*",SP_SUL!AC212)</f>
        <v>*</v>
      </c>
      <c r="J208" s="96" t="str">
        <f>IF(SP_SUL!AA212="","*",SP_SUL!AA212)</f>
        <v>*</v>
      </c>
      <c r="K208" s="97" t="str">
        <f>IF(SP_SUL!AD212="","*",SP_SUL!AD212)</f>
        <v>*</v>
      </c>
    </row>
    <row r="209" spans="2:11" hidden="1">
      <c r="B209" s="94" t="str">
        <f>IF(SP_SUL!Y213="","*",SP_SUL!Y213)</f>
        <v>*</v>
      </c>
      <c r="C209" s="95" t="str">
        <f>IF(SP_SUL!B213="","*",SP_SUL!B213)</f>
        <v>*</v>
      </c>
      <c r="D209" s="94" t="str">
        <f>IF(SP_SUL!D213="","*",SP_SUL!D213)</f>
        <v>*</v>
      </c>
      <c r="E209" s="94" t="str">
        <f>IF(SP_SUL!H213="","*",SP_SUL!H213)</f>
        <v>*</v>
      </c>
      <c r="F209" s="100" t="str">
        <f>IF(SP_SUL!M213="","*",SP_SUL!M213)</f>
        <v>-</v>
      </c>
      <c r="G209" s="95" t="str">
        <f>IF(SP_SUL!I213="","*",SP_SUL!I213)</f>
        <v>*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 t="str">
        <f>IF(SP_SUL!B214="","*",SP_SUL!B214)</f>
        <v>*</v>
      </c>
      <c r="D210" s="94" t="str">
        <f>IF(SP_SUL!D214="","*",SP_SUL!D214)</f>
        <v>*</v>
      </c>
      <c r="E210" s="94" t="str">
        <f>IF(SP_SUL!H214="","*",SP_SUL!H214)</f>
        <v>*</v>
      </c>
      <c r="F210" s="100" t="str">
        <f>IF(SP_SUL!M214="","*",SP_SUL!M214)</f>
        <v>-</v>
      </c>
      <c r="G210" s="95" t="str">
        <f>IF(SP_SUL!I214="","*",SP_SUL!I214)</f>
        <v>*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 t="str">
        <f>IF(SP_SUL!B216="","*",SP_SUL!B216)</f>
        <v>*</v>
      </c>
      <c r="D212" s="94" t="str">
        <f>IF(SP_SUL!D216="","*",SP_SUL!D216)</f>
        <v>*</v>
      </c>
      <c r="E212" s="94" t="str">
        <f>IF(SP_SUL!H216="","*",SP_SUL!H216)</f>
        <v>*</v>
      </c>
      <c r="F212" s="100" t="str">
        <f>IF(SP_SUL!M216="","*",SP_SUL!M216)</f>
        <v>-</v>
      </c>
      <c r="G212" s="95" t="str">
        <f>IF(SP_SUL!I216="","*",SP_SUL!I216)</f>
        <v>*</v>
      </c>
      <c r="H212" s="95" t="str">
        <f>IF(SP_SUL!AB216="","*",SP_SUL!AB216)</f>
        <v>*</v>
      </c>
      <c r="I212" s="95" t="str">
        <f>IF(SP_SUL!AC216="","*",SP_SUL!AC216)</f>
        <v>*</v>
      </c>
      <c r="J212" s="96" t="str">
        <f>IF(SP_SUL!AA216="","*",SP_SUL!AA216)</f>
        <v>*</v>
      </c>
      <c r="K212" s="97" t="str">
        <f>IF(SP_SUL!AD216="","*",SP_SUL!AD216)</f>
        <v>*</v>
      </c>
    </row>
    <row r="213" spans="2:11" hidden="1">
      <c r="B213" s="94" t="str">
        <f>IF(SP_SUL!Y217="","*",SP_SUL!Y217)</f>
        <v>*</v>
      </c>
      <c r="C213" s="95" t="str">
        <f>IF(SP_SUL!B217="","*",SP_SUL!B217)</f>
        <v>*</v>
      </c>
      <c r="D213" s="94" t="str">
        <f>IF(SP_SUL!D217="","*",SP_SUL!D217)</f>
        <v>*</v>
      </c>
      <c r="E213" s="94" t="str">
        <f>IF(SP_SUL!H217="","*",SP_SUL!H217)</f>
        <v>*</v>
      </c>
      <c r="F213" s="100" t="str">
        <f>IF(SP_SUL!M217="","*",SP_SUL!M217)</f>
        <v>-</v>
      </c>
      <c r="G213" s="95" t="str">
        <f>IF(SP_SUL!I217="","*",SP_SUL!I217)</f>
        <v>*</v>
      </c>
      <c r="H213" s="95" t="str">
        <f>IF(SP_SUL!AB217="","*",SP_SUL!AB217)</f>
        <v>*</v>
      </c>
      <c r="I213" s="95" t="str">
        <f>IF(SP_SUL!AC217="","*",SP_SUL!AC217)</f>
        <v>*</v>
      </c>
      <c r="J213" s="96" t="str">
        <f>IF(SP_SUL!AA217="","*",SP_SUL!AA217)</f>
        <v>*</v>
      </c>
      <c r="K213" s="97" t="str">
        <f>IF(SP_SUL!AD217="","*",SP_SUL!AD217)</f>
        <v>*</v>
      </c>
    </row>
    <row r="214" spans="2:11" hidden="1">
      <c r="B214" s="94" t="str">
        <f>IF(SP_SUL!Y218="","*",SP_SUL!Y218)</f>
        <v>*</v>
      </c>
      <c r="C214" s="95" t="str">
        <f>IF(SP_SUL!B218="","*",SP_SUL!B218)</f>
        <v>*</v>
      </c>
      <c r="D214" s="94" t="str">
        <f>IF(SP_SUL!D218="","*",SP_SUL!D218)</f>
        <v>*</v>
      </c>
      <c r="E214" s="94" t="str">
        <f>IF(SP_SUL!H218="","*",SP_SUL!H218)</f>
        <v>*</v>
      </c>
      <c r="F214" s="100" t="str">
        <f>IF(SP_SUL!M218="","*",SP_SUL!M218)</f>
        <v>-</v>
      </c>
      <c r="G214" s="95" t="str">
        <f>IF(SP_SUL!I218="","*",SP_SUL!I218)</f>
        <v>*</v>
      </c>
      <c r="H214" s="95" t="str">
        <f>IF(SP_SUL!AB218="","*",SP_SUL!AB218)</f>
        <v>*</v>
      </c>
      <c r="I214" s="95" t="str">
        <f>IF(SP_SUL!AC218="","*",SP_SUL!AC218)</f>
        <v>*</v>
      </c>
      <c r="J214" s="96" t="str">
        <f>IF(SP_SUL!AA218="","*",SP_SUL!AA218)</f>
        <v>*</v>
      </c>
      <c r="K214" s="97" t="str">
        <f>IF(SP_SUL!AD218="","*",SP_SUL!AD218)</f>
        <v>*</v>
      </c>
    </row>
    <row r="215" spans="2:11" hidden="1">
      <c r="B215" s="94" t="str">
        <f>IF(SP_SUL!Y219="","*",SP_SUL!Y219)</f>
        <v>*</v>
      </c>
      <c r="C215" s="95" t="str">
        <f>IF(SP_SUL!B219="","*",SP_SUL!B219)</f>
        <v>*</v>
      </c>
      <c r="D215" s="94" t="str">
        <f>IF(SP_SUL!D219="","*",SP_SUL!D219)</f>
        <v>*</v>
      </c>
      <c r="E215" s="94" t="str">
        <f>IF(SP_SUL!H219="","*",SP_SUL!H219)</f>
        <v>*</v>
      </c>
      <c r="F215" s="100" t="str">
        <f>IF(SP_SUL!M219="","*",SP_SUL!M219)</f>
        <v>-</v>
      </c>
      <c r="G215" s="95" t="str">
        <f>IF(SP_SUL!I219="","*",SP_SUL!I219)</f>
        <v>*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 t="str">
        <f>IF(SP_SUL!B220="","*",SP_SUL!B220)</f>
        <v>*</v>
      </c>
      <c r="D216" s="94" t="str">
        <f>IF(SP_SUL!D220="","*",SP_SUL!D220)</f>
        <v>*</v>
      </c>
      <c r="E216" s="94" t="str">
        <f>IF(SP_SUL!H220="","*",SP_SUL!H220)</f>
        <v>*</v>
      </c>
      <c r="F216" s="100" t="str">
        <f>IF(SP_SUL!M220="","*",SP_SUL!M220)</f>
        <v>-</v>
      </c>
      <c r="G216" s="95" t="str">
        <f>IF(SP_SUL!I220="","*",SP_SUL!I220)</f>
        <v>*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5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0B6560E-769F-4A3E-82DA-F9B0212F82D1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2026-02-04T22:48:27Z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