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64" documentId="8_{B6337239-1A00-434D-AAD0-422EA1FEB5AE}" xr6:coauthVersionLast="47" xr6:coauthVersionMax="47" xr10:uidLastSave="{721B67A2-3547-4387-A529-CA6E0F0E9A5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J143" i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<sst xmlns="http://schemas.openxmlformats.org/spreadsheetml/2006/main" count="5240" uniqueCount="1440">
  <si>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</si>
  <si>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</si>
  <si>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</si>
  <si>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</si>
  <si>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</si>
  <si>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</si>
  <si>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</si>
  <si>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</si>
  <si>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</si>
  <si>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</si>
  <si>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</si>
  <si>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</si>
  <si>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</si>
  <si>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</si>
  <si>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</si>
  <si>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</si>
  <si>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</si>
  <si>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</si>
  <si>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</si>
  <si>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</si>
  <si>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</si>
  <si>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</si>
  <si>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</si>
  <si>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</si>
  <si>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</si>
  <si>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</si>
  <si>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</si>
  <si>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</si>
  <si>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</si>
  <si>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</si>
  <si>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</si>
  <si>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</si>
  <si>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</si>
  <si>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</si>
  <si>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</si>
  <si>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</si>
  <si>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</si>
  <si>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</si>
  <si>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</si>
  <si>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</si>
  <si>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</si>
  <si>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</si>
  <si>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</si>
  <si>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</si>
  <si>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</si>
  <si>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</si>
  <si>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</si>
  <si>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</si>
  <si>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</si>
  <si>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</si>
  <si>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</si>
  <si>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</si>
  <si>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</si>
  <si>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</si>
  <si>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</si>
  <si>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</si>
  <si>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</si>
  <si>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</si>
  <si>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</si>
  <si>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</si>
  <si>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</si>
  <si>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</si>
  <si>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</si>
  <si>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</si>
  <si>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</si>
  <si>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</si>
  <si>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</si>
  <si>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</si>
  <si>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</si>
  <si>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</si>
  <si>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</si>
  <si>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</si>
  <si>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</si>
  <si>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</si>
  <si>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</si>
  <si>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</si>
  <si>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</si>
  <si>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</si>
  <si>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</si>
  <si>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</si>
  <si>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</si>
  <si>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</si>
  <si>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</si>
  <si>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</si>
  <si>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</si>
  <si>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</si>
  <si>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</si>
  <si>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</si>
  <si>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</si>
  <si>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</si>
  <si>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</si>
  <si>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</si>
  <si>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</si>
  <si>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</si>
  <si>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</si>
  <si>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</si>
  <si>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</si>
  <si>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</si>
  <si>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</si>
  <si>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</si>
  <si>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</si>
  <si>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</si>
  <si>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</si>
  <si>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</si>
  <si>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</si>
  <si>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</si>
  <si>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</si>
  <si>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</si>
  <si>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</si>
  <si>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</si>
  <si>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</si>
  <si>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</si>
  <si>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</si>
  <si>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</si>
  <si>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</si>
  <si>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</si>
  <si>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</si>
  <si>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</si>
  <si>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</si>
  <si>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</si>
  <si>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</si>
  <si>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</si>
  <si>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</si>
  <si>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</si>
  <si>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</si>
  <si>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</si>
  <si>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</si>
  <si>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</si>
  <si>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</si>
  <si>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</si>
  <si>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</si>
  <si>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</si>
  <si>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</si>
  <si>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</si>
  <si>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</si>
  <si>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</si>
  <si>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</si>
  <si>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</si>
  <si>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</si>
  <si>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</si>
  <si>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</si>
  <si>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</si>
  <si>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</si>
  <si>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</si>
  <si>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</si>
  <si>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</si>
  <si>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</si>
  <si>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</si>
  <si>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</si>
  <si>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</si>
  <si>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</si>
  <si>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</si>
  <si>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</si>
  <si>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</si>
  <si>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</si>
  <si>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</si>
  <si>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</si>
  <si>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</si>
  <si>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</si>
  <si>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</si>
  <si>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</si>
  <si>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</si>
  <si>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</si>
  <si>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</si>
  <si>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</si>
  <si>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</si>
  <si>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</si>
  <si>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</si>
  <si>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</si>
  <si>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</si>
  <si>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</si>
  <si>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</si>
  <si>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</si>
  <si>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</si>
  <si>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</si>
  <si>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</si>
  <si>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</si>
  <si>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</si>
  <si>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</si>
  <si>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</si>
  <si>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</si>
  <si>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</si>
  <si>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</si>
  <si>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</si>
  <si>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</si>
  <si>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</si>
  <si>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</si>
  <si>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</si>
  <si>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</si>
  <si>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</si>
  <si>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</si>
  <si>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</si>
  <si>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</si>
  <si>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</si>
  <si>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</si>
  <si>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</si>
  <si>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</si>
  <si>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</si>
  <si>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</si>
  <si>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</si>
  <si>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</si>
  <si>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</si>
  <si>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</si>
  <si>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</si>
  <si>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</si>
  <si>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</si>
  <si>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</si>
  <si>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</si>
  <si>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</si>
  <si>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</si>
  <si>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</si>
  <si>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</si>
  <si>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</si>
  <si>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</si>
  <si>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</si>
  <si>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</si>
  <si>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</si>
  <si>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</si>
  <si>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</si>
  <si>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</si>
  <si>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</si>
  <si>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</si>
  <si>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</si>
  <si>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</si>
  <si>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</si>
  <si>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</si>
  <si>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</si>
  <si>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</si>
  <si>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</si>
  <si>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</si>
  <si>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</si>
  <si>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</si>
  <si>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</si>
  <si>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</si>
  <si>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</si>
  <si>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</si>
  <si>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</si>
  <si>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</si>
  <si>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</si>
  <si>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</si>
  <si>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</si>
  <si>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</si>
  <si>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</si>
  <si>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</si>
  <si>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</si>
  <si>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</si>
  <si>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</si>
  <si>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</si>
  <si>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</si>
  <si>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</si>
  <si>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</si>
  <si>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</si>
  <si>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</si>
  <si>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</si>
  <si>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</si>
  <si>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</si>
  <si>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</si>
  <si>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</si>
  <si>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</si>
  <si>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</si>
  <si>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</si>
  <si>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</si>
  <si>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</si>
  <si>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</si>
  <si>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</si>
  <si>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</si>
  <si>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</si>
  <si>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</si>
  <si>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</si>
  <si>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</si>
  <si>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</si>
  <si>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</si>
  <si>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</si>
  <si>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</si>
  <si>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</si>
  <si>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</si>
  <si>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</si>
  <si>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</si>
  <si>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</si>
  <si>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</si>
  <si>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</si>
  <si>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</si>
  <si>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</si>
  <si>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</si>
  <si>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</si>
  <si>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</si>
  <si>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</si>
  <si>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</si>
  <si>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</si>
  <si>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</si>
  <si>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</si>
  <si>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</si>
  <si>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</si>
  <si>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</si>
  <si>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</si>
  <si>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</si>
  <si>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</si>
  <si>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</si>
  <si>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</si>
  <si>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</si>
  <si>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</si>
  <si>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</si>
  <si>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</si>
  <si>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</si>
  <si>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</si>
  <si>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</si>
  <si>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</si>
  <si>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</si>
  <si>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</si>
  <si>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</si>
  <si>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</si>
  <si>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</si>
  <si>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</si>
  <si>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</si>
  <si>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</si>
  <si>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</si>
  <si>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</si>
  <si>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</si>
  <si>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</si>
  <si>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</si>
  <si>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</si>
  <si>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</si>
  <si>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</si>
  <si>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</si>
  <si>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</si>
  <si>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</si>
  <si>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</si>
  <si>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</si>
  <si>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</si>
  <si>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</si>
  <si>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</si>
  <si>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</si>
  <si>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</si>
  <si>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</si>
  <si>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</si>
  <si>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</si>
  <si>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</si>
  <si>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</si>
  <si>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</si>
  <si>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</si>
  <si>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</si>
  <si>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</si>
  <si>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</si>
  <si>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</si>
  <si>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</si>
  <si>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</si>
  <si>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</si>
  <si>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</si>
  <si>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</si>
  <si>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</si>
  <si>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</si>
  <si>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</si>
  <si>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</si>
  <si>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</si>
  <si>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</si>
  <si>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</si>
  <si>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</si>
  <si>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</si>
  <si>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</si>
  <si>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</si>
  <si>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</si>
  <si>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</si>
  <si>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</si>
  <si>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</si>
  <si>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</si>
  <si>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</si>
  <si>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</si>
  <si>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</si>
  <si>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</si>
  <si>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</si>
  <si>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</si>
  <si>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</si>
  <si>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</si>
  <si>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</si>
  <si>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</si>
  <si>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</si>
  <si>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</si>
  <si>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</si>
  <si>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</si>
  <si>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</si>
  <si>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</si>
  <si>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</si>
  <si>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</si>
  <si>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</si>
  <si>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</si>
  <si>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</si>
  <si>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</si>
  <si>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</si>
  <si>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</si>
  <si>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</si>
  <si>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</si>
  <si>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</si>
  <si>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</si>
  <si>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</si>
  <si>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</si>
  <si>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</si>
  <si>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</si>
  <si>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</si>
  <si>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</si>
  <si>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</si>
  <si>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</si>
  <si>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</si>
  <si>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</si>
  <si>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</si>
  <si>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</si>
  <si>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</si>
  <si>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</si>
  <si>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</si>
  <si>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</si>
  <si>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</si>
  <si>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</si>
  <si>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</si>
  <si>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</si>
  <si>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</si>
  <si>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</si>
  <si>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</si>
  <si>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</si>
  <si>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</si>
  <si>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</si>
  <si>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</si>
  <si>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</si>
  <si>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</si>
  <si>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</si>
  <si>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</si>
  <si>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</si>
  <si>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</si>
  <si>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</si>
  <si>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</si>
  <si>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</si>
  <si>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</si>
  <si>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</si>
  <si>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</si>
  <si>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</si>
  <si>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</si>
  <si>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</si>
  <si>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</si>
  <si>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</si>
  <si>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</si>
  <si>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</si>
  <si>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</si>
  <si>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</si>
  <si>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</si>
  <si>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</si>
  <si>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</si>
  <si>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</si>
  <si>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</si>
  <si>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</si>
  <si>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</si>
  <si>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</si>
  <si>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</si>
  <si>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</si>
  <si>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</si>
  <si>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</si>
  <si>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</si>
  <si>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</si>
  <si>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</si>
  <si>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</si>
  <si>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</si>
  <si>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</si>
  <si>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</si>
  <si>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</si>
  <si>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</si>
  <si>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</si>
  <si>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</si>
  <si>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</si>
  <si>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</si>
  <si>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</si>
  <si>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</si>
  <si>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</si>
  <si>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</si>
  <si>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</si>
  <si>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</si>
  <si>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</si>
  <si>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</si>
  <si>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</si>
  <si>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</si>
  <si>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</si>
  <si>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</si>
  <si>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</si>
  <si>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</si>
  <si>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</si>
  <si>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</si>
  <si>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</si>
  <si>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</si>
  <si>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</si>
  <si>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</si>
  <si>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</si>
  <si>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</si>
  <si>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</si>
  <si>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</si>
  <si>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</si>
  <si>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</si>
  <si>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</si>
  <si>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</si>
  <si>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</si>
  <si>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</si>
  <si>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</si>
  <si>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</si>
  <si>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</si>
  <si>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</si>
  <si>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</si>
  <si>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</si>
  <si>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</si>
  <si>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</si>
  <si>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</si>
  <si>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</si>
  <si>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</si>
  <si>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</si>
  <si>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</si>
  <si>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</si>
  <si>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</si>
  <si>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</si>
  <si>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</si>
  <si>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</si>
  <si>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</si>
  <si>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</si>
  <si>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</si>
  <si>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</si>
  <si>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</si>
  <si>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</si>
  <si>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</si>
  <si>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</si>
  <si>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</si>
  <si>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</si>
  <si>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</si>
  <si>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</si>
  <si>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</si>
  <si>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</si>
  <si>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</si>
  <si>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</si>
  <si>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</si>
  <si>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</si>
  <si>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</si>
  <si>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</si>
  <si>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</si>
  <si>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</si>
  <si>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</si>
  <si>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</si>
  <si>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</si>
  <si>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</si>
  <si>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</si>
  <si>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</si>
  <si>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</si>
  <si>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</si>
  <si>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</si>
  <si>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</si>
  <si>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</si>
  <si>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</si>
  <si>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</si>
  <si>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</si>
  <si>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</si>
  <si>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</si>
  <si>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</si>
  <si>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</si>
  <si>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</si>
  <si>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</si>
  <si>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</si>
  <si>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</si>
  <si>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</si>
  <si>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</si>
  <si>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</si>
  <si>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</si>
  <si>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</si>
  <si>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</si>
  <si>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</si>
  <si>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</si>
  <si>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</si>
  <si>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</si>
  <si>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</si>
  <si>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</si>
  <si>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</si>
  <si>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</si>
  <si>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</si>
  <si>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</si>
  <si>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</si>
  <si>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</si>
  <si>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</si>
  <si>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</si>
  <si>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</si>
  <si>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</si>
  <si>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</si>
  <si>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</si>
  <si>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</si>
  <si>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</si>
  <si>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</si>
  <si>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</si>
  <si>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</si>
  <si>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</si>
  <si>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</si>
  <si>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</si>
  <si>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</si>
  <si>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</si>
  <si>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</si>
  <si>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</si>
  <si>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</si>
  <si>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</si>
  <si>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</si>
  <si>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</si>
  <si>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</si>
  <si>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</si>
  <si>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</si>
  <si>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</si>
  <si>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</si>
  <si>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</si>
  <si>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</si>
  <si>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</si>
  <si>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</si>
  <si>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</si>
  <si>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</si>
  <si>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</si>
  <si>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</si>
  <si>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</si>
  <si>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</si>
  <si>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</si>
  <si>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</si>
  <si>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</si>
  <si>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</si>
  <si>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</si>
  <si>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</si>
  <si>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</si>
  <si>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</si>
  <si>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</si>
  <si>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</si>
  <si>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</si>
  <si>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</si>
  <si>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</si>
  <si>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</si>
  <si>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</si>
  <si>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</si>
  <si>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</si>
  <si>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</si>
  <si>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</si>
  <si>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</si>
  <si>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</si>
  <si>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</si>
  <si>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</si>
  <si>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</si>
  <si>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</si>
  <si>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</si>
  <si>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</si>
  <si>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</si>
  <si>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</si>
  <si>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</si>
  <si>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</si>
  <si>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</si>
  <si>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</si>
  <si>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</si>
  <si>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</si>
  <si>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</si>
  <si>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</si>
  <si>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</si>
  <si>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</si>
  <si>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</si>
  <si>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</si>
  <si>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</si>
  <si>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</si>
  <si>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</si>
  <si>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</si>
  <si>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</si>
  <si>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</si>
  <si>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</si>
  <si>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</si>
  <si>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</si>
  <si>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</si>
  <si>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</si>
  <si>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</si>
  <si>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</si>
  <si>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</si>
  <si>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</si>
  <si>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</si>
  <si>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</si>
  <si>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</si>
  <si>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</si>
  <si>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</si>
  <si>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</si>
  <si>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</si>
  <si>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</si>
  <si>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</si>
  <si>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</si>
  <si>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</si>
  <si>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</si>
  <si>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</si>
  <si>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</si>
  <si>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</si>
  <si>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</si>
  <si>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</si>
  <si>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</si>
  <si>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</si>
  <si>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</si>
  <si>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</si>
  <si>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</si>
  <si>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</si>
  <si>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</si>
  <si>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</si>
  <si>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</si>
  <si>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</si>
  <si>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</si>
  <si>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</si>
  <si>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</si>
  <si>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</si>
  <si>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</si>
  <si>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</si>
  <si>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</si>
  <si>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</si>
  <si>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</si>
  <si>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</si>
  <si>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</si>
  <si>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</si>
  <si>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</si>
  <si>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</si>
  <si>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</si>
  <si>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</si>
  <si>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</si>
  <si>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</si>
  <si>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</si>
  <si>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</si>
  <si>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</si>
  <si>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</si>
  <si>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</si>
  <si>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</si>
  <si>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</si>
  <si>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</si>
  <si>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</si>
  <si>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</si>
  <si>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</si>
  <si>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</si>
  <si>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</si>
  <si>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</si>
  <si>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</si>
  <si>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</si>
  <si>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</si>
  <si>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</si>
  <si>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</si>
  <si>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</si>
  <si>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</si>
  <si>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</si>
  <si>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</si>
  <si>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</si>
  <si>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</si>
  <si>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</si>
  <si>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</si>
  <si>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</si>
  <si>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</si>
  <si>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</si>
  <si>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</si>
  <si>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</si>
  <si>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</si>
  <si>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</si>
  <si>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</si>
  <si>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</si>
  <si>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</si>
  <si>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</si>
  <si>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</si>
  <si>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</si>
  <si>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</si>
  <si>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</si>
  <si>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</si>
  <si>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</si>
  <si>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</si>
  <si>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</si>
  <si>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</si>
  <si>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</si>
  <si>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</si>
  <si>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</si>
  <si>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</si>
  <si>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</si>
  <si>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</si>
  <si>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</si>
  <si>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</si>
  <si>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</si>
  <si>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</si>
  <si>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</si>
  <si>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</si>
  <si>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</si>
  <si>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</si>
  <si>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</si>
  <si>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</si>
  <si>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</si>
  <si>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</si>
  <si>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</si>
  <si>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</si>
  <si>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</si>
  <si>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</si>
  <si>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</si>
  <si>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</si>
  <si>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</si>
  <si>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</si>
  <si>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</si>
  <si>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</si>
  <si>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</si>
  <si>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</si>
  <si>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</si>
  <si>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</si>
  <si>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</si>
  <si>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</si>
  <si>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</si>
  <si>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</si>
  <si>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</si>
  <si>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</si>
  <si>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</si>
  <si>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</si>
  <si>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</si>
  <si>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</si>
  <si>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</si>
  <si>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</si>
  <si>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</si>
  <si>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</si>
  <si>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</si>
  <si>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</si>
  <si>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</si>
  <si>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</si>
  <si>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</si>
  <si>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</si>
  <si>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</si>
  <si>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</si>
  <si>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</si>
  <si>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</si>
  <si>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</si>
  <si>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</si>
  <si>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</si>
  <si>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</si>
  <si>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</si>
  <si>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</si>
  <si>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</si>
  <si>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</si>
  <si>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</si>
  <si>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</si>
  <si>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</si>
  <si>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</si>
  <si>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</si>
  <si>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</si>
  <si>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</si>
  <si>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</si>
  <si>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</si>
  <si>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</si>
  <si>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</si>
  <si>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</si>
  <si>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</si>
  <si>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</si>
  <si>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</si>
  <si>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</si>
  <si>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</si>
  <si>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</si>
  <si>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</si>
  <si>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</si>
  <si>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</si>
  <si>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</si>
  <si>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</si>
  <si>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</si>
  <si>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</si>
  <si>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</si>
  <si>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</si>
  <si>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</si>
  <si>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</si>
  <si>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</si>
  <si>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</si>
  <si>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</si>
  <si>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</si>
  <si>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</si>
  <si>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</si>
  <si>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</si>
  <si>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</si>
  <si>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</si>
  <si>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</si>
  <si>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</si>
  <si>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</si>
  <si>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</si>
  <si>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</si>
  <si>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</si>
  <si>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</si>
  <si>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</si>
  <si>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</si>
  <si>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</si>
  <si>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</si>
  <si>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</si>
  <si>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</si>
  <si>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</si>
  <si>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</si>
  <si>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</si>
  <si>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</si>
  <si>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</si>
  <si>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</si>
  <si>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</si>
  <si>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</si>
  <si>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</si>
  <si>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</si>
  <si>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</si>
  <si>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</si>
  <si>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</si>
  <si>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</si>
  <si>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</si>
  <si>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</si>
  <si>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</si>
  <si>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</si>
  <si>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</si>
  <si>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</si>
  <si>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</si>
  <si>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</si>
  <si>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</si>
  <si>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</si>
  <si>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</si>
  <si>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</si>
  <si>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</si>
  <si>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</si>
  <si>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</si>
  <si>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</si>
  <si>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</si>
  <si>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</si>
  <si>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</si>
  <si>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</si>
  <si>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</si>
  <si>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</si>
  <si>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</si>
  <si>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</si>
  <si>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</si>
  <si>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</si>
  <si>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</si>
  <si>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</si>
  <si>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</si>
  <si>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</si>
  <si>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</si>
  <si>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</si>
  <si>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</si>
  <si>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</si>
  <si>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</si>
  <si>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</si>
  <si>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</si>
  <si>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</si>
  <si>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</si>
  <si>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</si>
  <si>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</si>
  <si>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</si>
  <si>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</si>
  <si>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</si>
  <si>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</si>
  <si>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</si>
  <si>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</si>
  <si>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</si>
  <si>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</si>
  <si>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</si>
  <si>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</si>
  <si>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</si>
  <si>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</si>
  <si>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</si>
  <si>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</si>
  <si>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</si>
  <si>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</si>
  <si>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</si>
  <si>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</si>
  <si>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</si>
  <si>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</si>
  <si>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</si>
  <si>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</si>
  <si>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</si>
  <si>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</si>
  <si>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</si>
  <si>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</si>
  <si>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</si>
  <si>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</si>
  <si>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</si>
  <si>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</si>
  <si>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</si>
  <si>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</si>
  <si>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</si>
  <si>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</si>
  <si>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</si>
  <si>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</si>
  <si>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</si>
  <si>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</si>
  <si>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</si>
  <si>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</si>
  <si>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</si>
  <si>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</si>
  <si>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</si>
  <si>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</si>
  <si>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</si>
  <si>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</si>
  <si>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</si>
  <si>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</si>
  <si>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</si>
  <si>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</si>
  <si>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</si>
  <si>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</si>
  <si>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</si>
  <si>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</si>
  <si>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</si>
  <si>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</si>
  <si>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</si>
  <si>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</si>
  <si>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</si>
  <si>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</si>
  <si>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</si>
  <si>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</si>
  <si>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</si>
  <si>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</si>
  <si>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</si>
  <si>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</si>
  <si>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</si>
  <si>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</si>
  <si>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</si>
  <si>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</si>
  <si>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</si>
  <si>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</si>
  <si>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</si>
  <si>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</si>
  <si>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</si>
  <si>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</si>
  <si>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</si>
  <si>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</si>
  <si>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</si>
  <si>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</si>
  <si>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</si>
  <si>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</si>
  <si>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</si>
  <si>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</si>
  <si>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</si>
  <si>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</si>
  <si>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</si>
  <si>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</si>
  <si>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</si>
  <si>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</si>
  <si>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</si>
  <si>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</si>
  <si>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</si>
  <si>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</si>
  <si>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</si>
  <si>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</si>
  <si>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</si>
  <si>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</si>
  <si>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</si>
  <si>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</si>
  <si>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</si>
  <si>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</si>
  <si>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</si>
  <si>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</si>
  <si>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</si>
  <si>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</si>
  <si>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</si>
  <si>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</si>
  <si>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</si>
  <si>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</si>
  <si>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</si>
  <si>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</si>
  <si>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</si>
  <si>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</si>
  <si>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</si>
  <si>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</si>
  <si>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</si>
  <si>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</si>
  <si>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</si>
  <si>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</si>
  <si>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</si>
  <si>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</si>
  <si>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</si>
  <si>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</si>
  <si>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</si>
  <si>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</si>
  <si>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</si>
  <si>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</si>
  <si>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</si>
  <si>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</si>
  <si>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</si>
  <si>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</si>
  <si>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</si>
  <si>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</si>
  <si>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</si>
  <si>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</si>
  <si>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</si>
  <si>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</si>
  <si>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</si>
  <si>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</si>
  <si>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</si>
  <si>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</si>
  <si>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</si>
  <si>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</si>
  <si>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</si>
  <si>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</si>
  <si>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</si>
  <si>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</si>
  <si>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</si>
  <si>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</si>
  <si>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</si>
  <si>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</si>
  <si>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</si>
  <si>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</si>
  <si>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</si>
  <si>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</si>
  <si>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</si>
  <si>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</si>
  <si>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</si>
  <si>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</si>
  <si>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</si>
  <si>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</si>
  <si>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</si>
  <si>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</si>
  <si>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</si>
  <si>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</si>
  <si>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</si>
  <si>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</si>
  <si>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</si>
  <si>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</si>
  <si>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</si>
  <si>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</si>
  <si>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</si>
  <si>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</si>
  <si>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</si>
  <si>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</si>
  <si>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</si>
  <si>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</si>
  <si>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</si>
  <si>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</si>
  <si>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</si>
  <si>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</si>
  <si>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</si>
  <si>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</si>
  <si>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</si>
  <si>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</si>
  <si>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</si>
  <si>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</si>
  <si>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</si>
  <si>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</si>
  <si>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</si>
  <si>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</si>
  <si>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</si>
  <si>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</si>
  <si>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</si>
  <si>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</si>
  <si>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</si>
  <si>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</si>
  <si>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</si>
  <si>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</si>
  <si>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</si>
  <si>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</si>
  <si>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</si>
  <si>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</si>
  <si>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</si>
  <si>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</si>
  <si>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</si>
  <si>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</si>
  <si>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</si>
  <si>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</si>
  <si>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</si>
  <si>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</si>
  <si>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</si>
  <si>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</si>
  <si>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</si>
  <si>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</si>
  <si>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</si>
  <si>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</si>
  <si>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</si>
  <si>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</si>
  <si>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</si>
  <si>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</si>
  <si>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</si>
  <si>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</si>
  <si>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</si>
  <si>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</si>
  <si>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</si>
  <si>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</si>
  <si>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</si>
  <si>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</si>
  <si>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</si>
  <si>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</si>
  <si>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</si>
  <si>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</si>
  <si>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</si>
  <si>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</si>
  <si>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</si>
  <si>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</si>
  <si>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</si>
  <si>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</si>
  <si>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</si>
  <si>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</si>
  <si>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</si>
  <si>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</si>
  <si>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</si>
  <si>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</si>
  <si>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</si>
  <si>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</si>
  <si>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</si>
  <si>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</si>
  <si>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</si>
  <si>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</si>
  <si>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</si>
  <si>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</si>
  <si>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</si>
  <si>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</si>
  <si>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</si>
  <si>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</si>
  <si>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</si>
  <si>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</si>
  <si>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</si>
  <si>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</si>
  <si>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</si>
  <si>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</si>
  <si>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</si>
  <si>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</si>
  <si>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</si>
  <si>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</si>
  <si>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</si>
  <si>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</si>
  <si>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</si>
  <si>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</si>
  <si>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</si>
  <si>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</si>
  <si>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</si>
  <si>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</si>
  <si>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</si>
  <si>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</si>
  <si>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</si>
  <si>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</si>
  <si>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</si>
  <si>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</si>
  <si>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</si>
  <si>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</si>
  <si>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</si>
  <si>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</si>
  <si>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</si>
  <si>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</si>
  <si>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</si>
  <si>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</si>
  <si>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</si>
  <si>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</si>
  <si>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</si>
  <si>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</si>
  <si>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</si>
  <si>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</si>
  <si>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</si>
  <si>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</si>
  <si>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</si>
  <si>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</si>
  <si>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</si>
  <si>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</si>
  <si>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</si>
  <si>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</si>
  <si>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</si>
  <si>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</si>
  <si>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</si>
  <si>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</si>
  <si>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</si>
  <si>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</si>
  <si>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</si>
  <si>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</si>
  <si>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</si>
  <si>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</si>
  <si>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</si>
  <si>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</si>
  <si>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</si>
  <si>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</si>
  <si>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</si>
  <si>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</si>
  <si>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</si>
  <si>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</si>
  <si>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</si>
  <si>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</si>
  <si>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</si>
  <si>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</si>
  <si>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</si>
  <si>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</si>
  <si>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</si>
  <si>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</si>
  <si>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</si>
  <si>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</si>
  <si>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</si>
  <si>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</si>
  <si>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</si>
  <si>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</si>
  <si>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</si>
  <si>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</si>
  <si>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</si>
  <si>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</si>
  <si>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</si>
  <si>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</si>
  <si>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</si>
  <si>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</si>
  <si>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</si>
  <si>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</si>
  <si>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</si>
  <si>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</si>
  <si>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</si>
  <si>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</si>
  <si>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</si>
  <si>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</si>
  <si>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</si>
  <si>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</si>
  <si>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</si>
  <si>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</si>
  <si>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</si>
  <si>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</si>
  <si>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</si>
  <si>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</si>
  <si>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</si>
  <si>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</si>
  <si>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</si>
  <si>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</si>
  <si>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</si>
  <si>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</si>
  <si>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</si>
  <si>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</si>
  <si>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</si>
  <si>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</si>
  <si>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</si>
  <si>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</si>
  <si>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</si>
  <si>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</si>
  <si>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</si>
  <si>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</si>
  <si>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</si>
  <si>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</si>
  <si>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</si>
  <si>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</si>
  <si>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</si>
  <si>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</si>
  <si>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</si>
  <si>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</si>
  <si>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</si>
  <si>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</si>
  <si>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</si>
  <si>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</si>
  <si>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</si>
  <si>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</si>
  <si>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</si>
  <si>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</si>
  <si>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</si>
  <si>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</si>
  <si>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</si>
  <si>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</si>
  <si>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</si>
  <si>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</si>
  <si>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</si>
  <si>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</si>
  <si>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</si>
  <si>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</si>
  <si>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</si>
  <si>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</si>
  <si>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</si>
  <si>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</si>
  <si>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</si>
  <si>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</si>
  <si>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</si>
  <si>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</si>
  <si>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</si>
  <si>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</si>
  <si>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</si>
  <si>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</si>
  <si>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</si>
  <si>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</si>
  <si>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</si>
  <si>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</si>
  <si>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</si>
  <si>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</si>
  <si>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</si>
  <si>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</si>
  <si>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</si>
  <si>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</si>
  <si>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</si>
  <si>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</si>
  <si>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</si>
  <si>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</si>
  <si>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</si>
  <si>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</si>
  <si>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</si>
  <si>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</si>
  <si>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</si>
  <si>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</si>
  <si>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</si>
  <si>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</si>
  <si>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</si>
  <si>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</si>
  <si>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</si>
  <si>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</si>
  <si>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</si>
  <si>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</si>
  <si>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</si>
  <si>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</si>
  <si>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</si>
  <si>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</si>
  <si>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</si>
  <si>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</si>
  <si>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</si>
  <si>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</si>
  <si>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</si>
  <si>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</si>
  <si>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</si>
  <si>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</si>
  <si>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</si>
  <si>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</si>
  <si>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</si>
  <si>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</si>
  <si>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</si>
  <si>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</si>
  <si>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Deslocamento de TRO para TGR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</si>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</sst>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H110" activePane="bottomRight" state="frozen"/>
      <selection pane="bottomRight" activeCell="BK123" sqref="BK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 t="s">
        <v>1353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1354</v>
      </c>
      <c r="BK112" s="16" t="s">
        <v>1355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1356</v>
      </c>
      <c r="N116" s="203" t="s">
        <v>1357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1358</v>
      </c>
      <c r="BK116" s="16" t="s">
        <v>1359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1360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1361</v>
      </c>
      <c r="BK117" s="16" t="s">
        <v>1362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1363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1364</v>
      </c>
      <c r="BK119" s="16" t="s">
        <v>1365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1367</v>
      </c>
      <c r="BK121" s="16" t="s">
        <v>1368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1371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1375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1384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1383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</v>
      </c>
      <c r="B138" s="170"/>
      <c r="C138" s="8" t="str">
        <f>IF(BS_CONTROLE[[#This Row],[DATA]]="","",WEEKNUM(BS_CONTROLE[[#This Row],[DATA]]))</f>
        <v/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/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732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732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142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 t="s">
        <v>1330</v>
      </c>
      <c r="W144" s="172" t="s">
        <v>1391</v>
      </c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Camila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1392</v>
      </c>
      <c r="W1" s="386"/>
      <c r="X1" s="386"/>
      <c r="Y1" s="103"/>
    </row>
    <row r="2" spans="1:25" s="100" customFormat="1" ht="11.25" customHeight="1">
      <c r="A2" s="104" t="s">
        <v>1393</v>
      </c>
      <c r="B2" s="104" t="s">
        <v>1394</v>
      </c>
      <c r="C2" s="104" t="s">
        <v>7</v>
      </c>
      <c r="D2" s="105" t="s">
        <v>1170</v>
      </c>
      <c r="E2" s="105" t="s">
        <v>1171</v>
      </c>
      <c r="F2" s="105" t="s">
        <v>1395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1396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 t="str">
        <f>IF(FN_MC!B138="","*",FN_MC!B138)</f>
        <v>*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 t="str">
        <f>IF(FN_MC!N140="","*",FN_MC!N140)</f>
        <v>TSF732</v>
      </c>
      <c r="M143" s="110">
        <f>IF(FN_MC!J140="","*",FN_MC!J140)</f>
        <v>98</v>
      </c>
      <c r="N143" s="295">
        <f>IF(FN_MC!K140="","*",FN_MC!K140)</f>
        <v>732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-</v>
      </c>
      <c r="E146" s="109" t="str">
        <f>IF(FN_MC!T143="","*",FN_MC!T143)</f>
        <v>-</v>
      </c>
      <c r="F146" s="109" t="str">
        <f>IF(FN_MC!B143="","*",FN_MC!B143)</f>
        <v>*</v>
      </c>
      <c r="G146" s="109" t="str">
        <f>IF(FN_MC!D143="","*",FN_MC!D143)</f>
        <v>*</v>
      </c>
      <c r="H146" s="109" t="str">
        <f>IF(FN_MC!F143="","*",FN_MC!F143)</f>
        <v>*</v>
      </c>
      <c r="I146" s="109" t="str">
        <f>IF(FN_MC!H143="","*",FN_MC!H143)</f>
        <v>*</v>
      </c>
      <c r="J146" s="109" t="str">
        <f>IF(FN_MC!I143="","*",FN_MC!I143)</f>
        <v>*</v>
      </c>
      <c r="K146" s="109" t="str">
        <f>IF(FN_MC!M143="","*",FN_MC!M143)</f>
        <v>-</v>
      </c>
      <c r="L146" s="333" t="str">
        <f>IF(FN_MC!N143="","*",FN_MC!N143)</f>
        <v>-</v>
      </c>
      <c r="M146" s="110" t="str">
        <f>IF(FN_MC!J143="","*",FN_MC!J143)</f>
        <v>*</v>
      </c>
      <c r="N146" s="295" t="str">
        <f>IF(FN_MC!K143="","*",FN_MC!K143)</f>
        <v>*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Camila</v>
      </c>
      <c r="U147" s="109" t="str">
        <f>IF(FN_MC!W144="","*",FN_MC!W144)</f>
        <v>Deslocamento de TRO para TGR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1397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1398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1399</v>
      </c>
      <c r="E3" s="321" t="s">
        <v>1400</v>
      </c>
      <c r="F3" s="321" t="s">
        <v>1401</v>
      </c>
      <c r="G3" s="321" t="s">
        <v>1402</v>
      </c>
      <c r="H3" s="321" t="s">
        <v>1403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1404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1405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1406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1407</v>
      </c>
      <c r="C4" s="326" t="s">
        <v>1408</v>
      </c>
      <c r="D4" s="326" t="s">
        <v>1409</v>
      </c>
      <c r="E4" s="326" t="s">
        <v>1410</v>
      </c>
      <c r="F4" s="326" t="s">
        <v>359</v>
      </c>
      <c r="G4" s="326" t="s">
        <v>1411</v>
      </c>
      <c r="H4" s="191"/>
    </row>
    <row r="5" spans="1:8" ht="43.5">
      <c r="A5" s="191"/>
      <c r="B5" s="327" t="s">
        <v>1412</v>
      </c>
      <c r="C5" s="327">
        <v>309525</v>
      </c>
      <c r="D5" s="327" t="s">
        <v>1413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1414</v>
      </c>
      <c r="C6" s="327">
        <v>256875</v>
      </c>
      <c r="D6" s="327" t="s">
        <v>1415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1416</v>
      </c>
      <c r="C7" s="327">
        <v>257278</v>
      </c>
      <c r="D7" s="327" t="s">
        <v>1417</v>
      </c>
      <c r="E7" s="327" t="s">
        <v>237</v>
      </c>
      <c r="F7" s="327" t="s">
        <v>1418</v>
      </c>
      <c r="G7" s="328">
        <v>46235</v>
      </c>
      <c r="H7" s="191"/>
    </row>
    <row r="8" spans="1:8" ht="43.5">
      <c r="A8" s="191"/>
      <c r="B8" s="327" t="s">
        <v>1419</v>
      </c>
      <c r="C8" s="327">
        <v>261794</v>
      </c>
      <c r="D8" s="327" t="s">
        <v>1420</v>
      </c>
      <c r="E8" s="327" t="s">
        <v>237</v>
      </c>
      <c r="F8" s="327" t="s">
        <v>1418</v>
      </c>
      <c r="G8" s="328">
        <v>46082</v>
      </c>
      <c r="H8" s="191"/>
    </row>
    <row r="9" spans="1:8" ht="43.5">
      <c r="A9" s="191"/>
      <c r="B9" s="327" t="s">
        <v>1421</v>
      </c>
      <c r="C9" s="327">
        <v>257033</v>
      </c>
      <c r="D9" s="327" t="s">
        <v>1422</v>
      </c>
      <c r="E9" s="327" t="s">
        <v>237</v>
      </c>
      <c r="F9" s="327" t="s">
        <v>546</v>
      </c>
      <c r="G9" s="327" t="s">
        <v>1423</v>
      </c>
      <c r="H9" s="191"/>
    </row>
    <row r="10" spans="1:8" ht="43.5">
      <c r="A10" s="191"/>
      <c r="B10" s="327" t="s">
        <v>1424</v>
      </c>
      <c r="C10" s="327">
        <v>396578</v>
      </c>
      <c r="D10" s="327" t="s">
        <v>1425</v>
      </c>
      <c r="E10" s="327" t="s">
        <v>237</v>
      </c>
      <c r="F10" s="327" t="s">
        <v>546</v>
      </c>
      <c r="G10" s="327" t="s">
        <v>1423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1426</v>
      </c>
      <c r="C2" s="95" t="s">
        <v>1155</v>
      </c>
      <c r="D2" s="95" t="s">
        <v>1157</v>
      </c>
      <c r="E2" s="95" t="s">
        <v>1427</v>
      </c>
      <c r="F2" s="95" t="s">
        <v>1428</v>
      </c>
      <c r="G2" s="95" t="s">
        <v>1429</v>
      </c>
      <c r="H2" s="95" t="s">
        <v>1430</v>
      </c>
      <c r="I2" s="95" t="s">
        <v>1431</v>
      </c>
      <c r="J2" s="95" t="s">
        <v>1432</v>
      </c>
      <c r="K2" s="130" t="s">
        <v>1433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 t="str">
        <f>IF(FN_MC!B138="","*",FN_MC!B138)</f>
        <v>*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*</v>
      </c>
      <c r="E146" s="120" t="str">
        <f>IF(FN_MC!H143="","*",FN_MC!H143)</f>
        <v>*</v>
      </c>
      <c r="F146" s="136" t="str">
        <f>IF(FN_MC!M143="","*",FN_MC!M143)</f>
        <v>-</v>
      </c>
      <c r="G146" s="120" t="str">
        <f>IF(FN_MC!I143="","*",FN_MC!I143)</f>
        <v>*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1434</v>
      </c>
      <c r="D5" s="391"/>
      <c r="E5" s="391"/>
      <c r="F5" s="391"/>
      <c r="G5" s="391"/>
      <c r="H5" s="391"/>
      <c r="I5" s="391"/>
      <c r="J5" s="392"/>
      <c r="K5" s="393" t="s">
        <v>1435</v>
      </c>
      <c r="L5" s="394"/>
      <c r="M5" s="394"/>
      <c r="N5" s="394"/>
      <c r="O5" s="395" t="s">
        <v>1436</v>
      </c>
      <c r="P5" s="396"/>
      <c r="Q5" s="397"/>
    </row>
    <row r="6" spans="1:17" s="93" customFormat="1" ht="15.75" customHeight="1">
      <c r="A6" s="87" t="s">
        <v>1395</v>
      </c>
      <c r="B6" s="94" t="s">
        <v>1394</v>
      </c>
      <c r="C6" s="95" t="s">
        <v>1170</v>
      </c>
      <c r="D6" s="96" t="s">
        <v>1171</v>
      </c>
      <c r="E6" s="95" t="s">
        <v>1437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1438</v>
      </c>
      <c r="M6" s="138" t="s">
        <v>30</v>
      </c>
      <c r="N6" s="139" t="s">
        <v>1165</v>
      </c>
      <c r="O6" s="245" t="s">
        <v>1208</v>
      </c>
      <c r="P6" s="156"/>
      <c r="Q6" s="192" t="s">
        <v>1439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 t="str">
        <f>IF(FN_MC!B138="","*",FN_MC!B138)</f>
        <v>*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732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732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-</v>
      </c>
      <c r="D149" s="99" t="str">
        <f>IF(FN_MC!T143="","*",FN_MC!T143)</f>
        <v>-</v>
      </c>
      <c r="E149" s="99" t="str">
        <f>IF(FN_MC!D143="","*",FN_MC!D143)</f>
        <v>*</v>
      </c>
      <c r="F149" s="99" t="str">
        <f>IF(FN_MC!H143="","*",FN_MC!H143)</f>
        <v>*</v>
      </c>
      <c r="G149" s="99" t="str">
        <f>IF(FN_MC!M143="","*",FN_MC!M143)</f>
        <v>-</v>
      </c>
      <c r="H149" s="153" t="str">
        <f>IF(FN_MC!K143="","*",FN_MC!K143)</f>
        <v>*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-</v>
      </c>
      <c r="L149" s="140" t="str">
        <f>IF(FN_MC!AM143="","*",FN_MC!AM143)</f>
        <v>-</v>
      </c>
      <c r="M149" s="140" t="str">
        <f>IF(FN_MC!AP143="","*",FN_MC!AP143)</f>
        <v>-</v>
      </c>
      <c r="N149" s="140" t="str">
        <f>IF(FN_MC!AM143="","*",FN_MC!AM143)</f>
        <v>-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1439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2026-01-08T16:42:41Z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