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703" documentId="8_{B6337239-1A00-434D-AAD0-422EA1FEB5AE}" xr6:coauthVersionLast="47" xr6:coauthVersionMax="47" xr10:uidLastSave="{E12C5E76-F5B8-4536-AF66-4F9EEB7605FE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9" i="13" l="1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N543" i="1" a="1"/>
  <c r="N543" i="1"/>
  <c r="L541" i="12" s="1"/>
  <c r="M543" i="1" a="1"/>
  <c r="M543" i="1"/>
  <c r="N542" i="1" a="1"/>
  <c r="N542" i="1"/>
  <c r="L540" i="12" s="1"/>
  <c r="M542" i="1" a="1"/>
  <c r="M542" i="1"/>
  <c r="N541" i="1" a="1"/>
  <c r="N541" i="1"/>
  <c r="L539" i="12" s="1"/>
  <c r="M541" i="1" a="1"/>
  <c r="M541" i="1"/>
  <c r="N540" i="1" a="1"/>
  <c r="N540" i="1"/>
  <c r="L538" i="12" s="1"/>
  <c r="M540" i="1" a="1"/>
  <c r="M540" i="1"/>
  <c r="N539" i="1" a="1"/>
  <c r="N539" i="1"/>
  <c r="L537" i="12" s="1"/>
  <c r="M539" i="1" a="1"/>
  <c r="M539" i="1"/>
  <c r="N538" i="1" a="1"/>
  <c r="N538" i="1"/>
  <c r="L536" i="12" s="1"/>
  <c r="M538" i="1" a="1"/>
  <c r="M538" i="1"/>
  <c r="N537" i="1" a="1"/>
  <c r="N537" i="1"/>
  <c r="L535" i="12" s="1"/>
  <c r="M537" i="1" a="1"/>
  <c r="M537" i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N530" i="1" a="1"/>
  <c r="N530" i="1"/>
  <c r="L528" i="12" s="1"/>
  <c r="M530" i="1" a="1"/>
  <c r="M530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6" i="1" a="1"/>
  <c r="N526" i="1"/>
  <c r="L524" i="12" s="1"/>
  <c r="M526" i="1" a="1"/>
  <c r="M526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N522" i="1" a="1"/>
  <c r="N522" i="1"/>
  <c r="L520" i="12" s="1"/>
  <c r="M522" i="1" a="1"/>
  <c r="M522" i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R504" i="1" s="1"/>
  <c r="BF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461" i="12" l="1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<sst xmlns="http://schemas.openxmlformats.org/spreadsheetml/2006/main" count="11360" uniqueCount="1734">
  <si>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</si>
  <si>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</si>
  <si>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</si>
  <si>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</si>
  <si>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</si>
  <si>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</si>
  <si>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</si>
  <si>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</si>
  <si>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</si>
  <si>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</si>
  <si>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</si>
  <si>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</si>
  <si>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</si>
  <si>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</si>
  <si>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</si>
  <si>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</si>
  <si>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</si>
  <si>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</si>
  <si>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</si>
  <si>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</si>
  <si>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</si>
  <si>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</si>
  <si>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</si>
  <si>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</si>
  <si>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</si>
  <si>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</si>
  <si>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</si>
  <si>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</si>
  <si>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</si>
  <si>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</si>
  <si>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</si>
  <si>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</si>
  <si>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</si>
  <si>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</si>
  <si>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</si>
  <si>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</si>
  <si>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</si>
  <si>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</si>
  <si>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</si>
  <si>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</si>
  <si>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</si>
  <si>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</si>
  <si>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</si>
  <si>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</si>
  <si>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</si>
  <si>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</si>
  <si>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</si>
  <si>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</si>
  <si>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</si>
  <si>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</si>
  <si>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</si>
  <si>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</si>
  <si>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</si>
  <si>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</si>
  <si>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</si>
  <si>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</si>
  <si>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</si>
  <si>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</si>
  <si>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</si>
  <si>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</si>
  <si>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</si>
  <si>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</si>
  <si>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</si>
  <si>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</si>
  <si>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</si>
  <si>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</si>
  <si>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</si>
  <si>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</si>
  <si>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</si>
  <si>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</si>
  <si>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</si>
  <si>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</si>
  <si>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</si>
  <si>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</si>
  <si>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</si>
  <si>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</si>
  <si>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</si>
  <si>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</si>
  <si>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</si>
  <si>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</si>
  <si>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</si>
  <si>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</si>
  <si>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</si>
  <si>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</si>
  <si>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</si>
  <si>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</si>
  <si>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</si>
  <si>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</si>
  <si>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</si>
  <si>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</si>
  <si>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</si>
  <si>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</si>
  <si>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</si>
  <si>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</si>
  <si>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</si>
  <si>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</si>
  <si>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</si>
  <si>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</si>
  <si>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</si>
  <si>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</si>
  <si>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</si>
  <si>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</si>
  <si>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</si>
  <si>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</si>
  <si>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</si>
  <si>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</si>
  <si>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</si>
  <si>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</si>
  <si>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</si>
  <si>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</si>
  <si>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</si>
  <si>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</si>
  <si>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</si>
  <si>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</si>
  <si>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</si>
  <si>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</si>
  <si>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</si>
  <si>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</si>
  <si>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</si>
  <si>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</si>
  <si>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</si>
  <si>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</si>
  <si>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</si>
  <si>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</si>
  <si>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</si>
  <si>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</si>
  <si>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</si>
  <si>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</si>
  <si>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</si>
  <si>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</si>
  <si>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</si>
  <si>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</si>
  <si>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</si>
  <si>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</si>
  <si>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</si>
  <si>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</si>
  <si>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</si>
  <si>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</si>
  <si>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</si>
  <si>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</si>
  <si>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</si>
  <si>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</si>
  <si>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</si>
  <si>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</si>
  <si>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</si>
  <si>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</si>
  <si>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</si>
  <si>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</si>
  <si>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</si>
  <si>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</si>
  <si>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</si>
  <si>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</si>
  <si>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</si>
  <si>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</si>
  <si>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</si>
  <si>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</si>
  <si>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</si>
  <si>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</si>
  <si>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</si>
  <si>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</si>
  <si>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</si>
  <si>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</si>
  <si>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</si>
  <si>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</si>
  <si>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</si>
  <si>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</si>
  <si>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</si>
  <si>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</si>
  <si>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</si>
  <si>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</si>
  <si>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</si>
  <si>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</si>
  <si>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</si>
  <si>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</si>
  <si>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</si>
  <si>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</si>
  <si>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</si>
  <si>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</si>
  <si>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</si>
  <si>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</si>
  <si>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</si>
  <si>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</si>
  <si>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</si>
  <si>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</si>
  <si>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</si>
  <si>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</si>
  <si>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</si>
  <si>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</si>
  <si>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</si>
  <si>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</si>
  <si>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</si>
  <si>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</si>
  <si>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</si>
  <si>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</si>
  <si>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</si>
  <si>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</si>
  <si>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</si>
  <si>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</si>
  <si>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</si>
  <si>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</si>
  <si>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</si>
  <si>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</si>
  <si>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</si>
  <si>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</si>
  <si>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</si>
  <si>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</si>
  <si>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</si>
  <si>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</si>
  <si>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</si>
  <si>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</si>
  <si>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</si>
  <si>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</si>
  <si>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</si>
  <si>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</si>
  <si>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</si>
  <si>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</si>
  <si>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</si>
  <si>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</si>
  <si>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</si>
  <si>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</si>
  <si>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</si>
  <si>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</si>
  <si>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</si>
  <si>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</si>
  <si>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</si>
  <si>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</si>
  <si>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</si>
  <si>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</si>
  <si>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</si>
  <si>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</si>
  <si>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</si>
  <si>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</si>
  <si>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</si>
  <si>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</si>
  <si>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</si>
  <si>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</si>
  <si>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</si>
  <si>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</si>
  <si>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</si>
  <si>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</si>
  <si>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</si>
  <si>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</si>
  <si>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</si>
  <si>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</si>
  <si>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</si>
  <si>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</si>
  <si>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</si>
  <si>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</si>
  <si>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</si>
  <si>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</si>
  <si>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</si>
  <si>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</si>
  <si>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</si>
  <si>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</si>
  <si>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</si>
  <si>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</si>
  <si>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</si>
  <si>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</si>
  <si>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</si>
  <si>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</si>
  <si>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</si>
  <si>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</si>
  <si>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</si>
  <si>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</si>
  <si>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</si>
  <si>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</si>
  <si>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</si>
  <si>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</si>
  <si>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</si>
  <si>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</si>
  <si>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</si>
  <si>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</si>
  <si>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</si>
  <si>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</si>
  <si>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</si>
  <si>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</si>
  <si>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</si>
  <si>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</si>
  <si>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</si>
  <si>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</si>
  <si>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</si>
  <si>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</si>
  <si>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</si>
  <si>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</si>
  <si>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</si>
  <si>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</si>
  <si>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</si>
  <si>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</si>
  <si>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</si>
  <si>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</si>
  <si>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</si>
  <si>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</si>
  <si>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</si>
  <si>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</si>
  <si>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</si>
  <si>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</si>
  <si>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</si>
  <si>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</si>
  <si>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</si>
  <si>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</si>
  <si>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</si>
  <si>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</si>
  <si>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</si>
  <si>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</si>
  <si>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</si>
  <si>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</si>
  <si>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</si>
  <si>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</si>
  <si>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</si>
  <si>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</si>
  <si>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</si>
  <si>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</si>
  <si>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</si>
  <si>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</si>
  <si>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</si>
  <si>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</si>
  <si>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</si>
  <si>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</si>
  <si>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</si>
  <si>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</si>
  <si>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</si>
  <si>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</si>
  <si>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</si>
  <si>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</si>
  <si>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</si>
  <si>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</si>
  <si>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</si>
  <si>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</si>
  <si>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</si>
  <si>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</si>
  <si>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</si>
  <si>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</si>
  <si>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</si>
  <si>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</si>
  <si>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</si>
  <si>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</si>
  <si>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</si>
  <si>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</si>
  <si>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</si>
  <si>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</si>
  <si>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</si>
  <si>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</si>
  <si>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</si>
  <si>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</si>
  <si>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</si>
  <si>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</si>
  <si>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</si>
  <si>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</si>
  <si>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</si>
  <si>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</si>
  <si>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</si>
  <si>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</si>
  <si>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</si>
  <si>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</si>
  <si>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</si>
  <si>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</si>
  <si>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</si>
  <si>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</si>
  <si>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</si>
  <si>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</si>
  <si>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</si>
  <si>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</si>
  <si>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</si>
  <si>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</si>
  <si>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</si>
  <si>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</si>
  <si>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</si>
  <si>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</si>
  <si>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</si>
  <si>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</si>
  <si>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</si>
  <si>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</si>
  <si>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</si>
  <si>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</si>
  <si>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</si>
  <si>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</si>
  <si>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</si>
  <si>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</si>
  <si>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</si>
  <si>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</si>
  <si>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</si>
  <si>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</si>
  <si>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</si>
  <si>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</si>
  <si>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</si>
  <si>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</si>
  <si>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</si>
  <si>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</si>
  <si>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</si>
  <si>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</si>
  <si>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</si>
  <si>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</si>
  <si>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</si>
  <si>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</si>
  <si>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</si>
  <si>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</si>
  <si>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</si>
  <si>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</si>
  <si>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</si>
  <si>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</si>
  <si>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</si>
  <si>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</si>
  <si>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</si>
  <si>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</si>
  <si>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</si>
  <si>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</si>
  <si>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</si>
  <si>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</si>
  <si>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</si>
  <si>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</si>
  <si>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</si>
  <si>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</si>
  <si>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</si>
  <si>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</si>
  <si>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</si>
  <si>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</si>
  <si>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</si>
  <si>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</si>
  <si>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</si>
  <si>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</si>
  <si>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</si>
  <si>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</si>
  <si>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</si>
  <si>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</si>
  <si>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</si>
  <si>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</si>
  <si>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</si>
  <si>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</si>
  <si>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</si>
  <si>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</si>
  <si>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</si>
  <si>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</si>
  <si>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</si>
  <si>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</si>
  <si>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</si>
  <si>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</si>
  <si>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</si>
  <si>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</si>
  <si>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</si>
  <si>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</si>
  <si>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</si>
  <si>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</si>
  <si>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</si>
  <si>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</si>
  <si>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</si>
  <si>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</si>
  <si>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</si>
  <si>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</si>
  <si>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</si>
  <si>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</si>
  <si>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</si>
  <si>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</si>
  <si>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</si>
  <si>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</si>
  <si>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</si>
  <si>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</si>
  <si>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</si>
  <si>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</si>
  <si>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</si>
  <si>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</si>
  <si>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</si>
  <si>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</si>
  <si>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</si>
  <si>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</si>
  <si>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</si>
  <si>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</si>
  <si>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</si>
  <si>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</si>
  <si>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</si>
  <si>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</si>
  <si>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</si>
  <si>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</si>
  <si>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</si>
  <si>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</si>
  <si>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</si>
  <si>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</si>
  <si>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</si>
  <si>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</si>
  <si>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</si>
  <si>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</si>
  <si>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</si>
  <si>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</si>
  <si>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</si>
  <si>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</si>
  <si>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</si>
  <si>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</si>
  <si>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</si>
  <si>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</si>
  <si>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</si>
  <si>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</si>
  <si>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</si>
  <si>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</si>
  <si>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</si>
  <si>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</si>
  <si>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</si>
  <si>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</si>
  <si>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</si>
  <si>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</si>
  <si>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</si>
  <si>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</si>
  <si>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</si>
  <si>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</si>
  <si>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</si>
  <si>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</si>
  <si>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</si>
  <si>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</si>
  <si>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</si>
  <si>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</si>
  <si>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</si>
  <si>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</si>
  <si>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</si>
  <si>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</si>
  <si>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</si>
  <si>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</si>
  <si>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</si>
  <si>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</si>
  <si>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</si>
  <si>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</si>
  <si>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</si>
  <si>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</si>
  <si>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</si>
  <si>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</si>
  <si>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</si>
  <si>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</si>
  <si>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</si>
  <si>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</si>
  <si>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</si>
  <si>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</si>
  <si>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</si>
  <si>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</si>
  <si>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</si>
  <si>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</si>
  <si>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</si>
  <si>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</si>
  <si>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</si>
  <si>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</si>
  <si>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</si>
  <si>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</si>
  <si>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</si>
  <si>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</si>
  <si>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</si>
  <si>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</si>
  <si>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</si>
  <si>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</si>
  <si>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</si>
  <si>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</si>
  <si>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</si>
  <si>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</si>
  <si>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</si>
  <si>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</si>
  <si>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</si>
  <si>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</si>
  <si>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</si>
  <si>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</si>
  <si>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</si>
  <si>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</si>
  <si>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</si>
  <si>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</si>
  <si>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</si>
  <si>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</si>
  <si>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</si>
  <si>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</si>
  <si>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</si>
  <si>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</si>
  <si>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</si>
  <si>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</si>
  <si>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</si>
  <si>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</si>
  <si>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</si>
  <si>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</si>
  <si>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</si>
  <si>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</si>
  <si>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</si>
  <si>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</si>
  <si>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</si>
  <si>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</si>
  <si>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</si>
  <si>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</si>
  <si>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</si>
  <si>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</si>
  <si>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</si>
  <si>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</si>
  <si>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</si>
  <si>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</si>
  <si>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</si>
  <si>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</si>
  <si>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</si>
  <si>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</si>
  <si>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</si>
  <si>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</si>
  <si>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</si>
  <si>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</si>
  <si>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</si>
  <si>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</si>
  <si>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</si>
  <si>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</si>
  <si>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</si>
  <si>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</si>
  <si>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</si>
  <si>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</si>
  <si>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</si>
  <si>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</si>
  <si>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</si>
  <si>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</si>
  <si>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</si>
  <si>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</si>
  <si>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</si>
  <si>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</si>
  <si>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</si>
  <si>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</si>
  <si>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</si>
  <si>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</si>
  <si>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</si>
  <si>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</si>
  <si>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</si>
  <si>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</si>
  <si>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</si>
  <si>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</si>
  <si>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</si>
  <si>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</si>
  <si>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</si>
  <si>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</si>
  <si>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</si>
  <si>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</si>
  <si>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</si>
  <si>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</si>
  <si>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</si>
  <si>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</si>
  <si>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</si>
  <si>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</si>
  <si>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</si>
  <si>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</si>
  <si>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</si>
  <si>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</si>
  <si>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</si>
  <si>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</si>
  <si>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</si>
  <si>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</si>
  <si>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</si>
  <si>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</si>
  <si>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</si>
  <si>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</si>
  <si>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</si>
  <si>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</si>
  <si>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</si>
  <si>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</si>
  <si>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</si>
  <si>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</si>
  <si>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</si>
  <si>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</si>
  <si>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</si>
  <si>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</si>
  <si>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</si>
  <si>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</si>
  <si>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</si>
  <si>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</si>
  <si>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</si>
  <si>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</si>
  <si>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</si>
  <si>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</si>
  <si>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</si>
  <si>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</si>
  <si>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</si>
  <si>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</si>
  <si>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</si>
  <si>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</si>
  <si>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</si>
  <si>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</si>
  <si>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</si>
  <si>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</si>
  <si>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</si>
  <si>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</si>
  <si>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</si>
  <si>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</si>
  <si>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</si>
  <si>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</si>
  <si>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</si>
  <si>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</si>
  <si>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</si>
  <si>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</si>
  <si>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</si>
  <si>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</si>
  <si>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</si>
  <si>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</si>
  <si>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</si>
  <si>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</si>
  <si>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</si>
  <si>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</si>
  <si>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</si>
  <si>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</si>
  <si>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</si>
  <si>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</si>
  <si>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</si>
  <si>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</si>
  <si>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</si>
  <si>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</si>
  <si>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</si>
  <si>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</si>
  <si>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</si>
  <si>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</si>
  <si>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</si>
  <si>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</si>
  <si>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</si>
  <si>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</si>
  <si>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</si>
  <si>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</si>
  <si>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</si>
  <si>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</si>
  <si>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</si>
  <si>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</si>
  <si>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</si>
  <si>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</si>
  <si>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</si>
  <si>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</si>
  <si>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</si>
  <si>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</si>
  <si>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</si>
  <si>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</si>
  <si>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</si>
  <si>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</si>
  <si>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</si>
  <si>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</si>
  <si>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</si>
  <si>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</si>
  <si>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</si>
  <si>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</si>
  <si>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</si>
  <si>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</si>
  <si>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</si>
  <si>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</si>
  <si>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</si>
  <si>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</si>
  <si>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</si>
  <si>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</si>
  <si>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</si>
  <si>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</si>
  <si>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</si>
  <si>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</si>
  <si>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</si>
  <si>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</si>
  <si>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</si>
  <si>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</si>
  <si>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</si>
  <si>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</si>
  <si>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</si>
  <si>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</si>
  <si>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</si>
  <si>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</si>
  <si>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</si>
  <si>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</si>
  <si>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</si>
  <si>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</si>
  <si>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</si>
  <si>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</si>
  <si>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</si>
  <si>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</si>
  <si>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</si>
  <si>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</si>
  <si>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</si>
  <si>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</si>
  <si>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</si>
  <si>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</si>
  <si>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</si>
  <si>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</si>
  <si>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</si>
  <si>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</si>
  <si>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</si>
  <si>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</si>
  <si>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</si>
  <si>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</si>
  <si>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</si>
  <si>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</si>
  <si>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</si>
  <si>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</si>
  <si>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</si>
  <si>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</si>
  <si>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</si>
  <si>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</si>
  <si>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</si>
  <si>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</si>
  <si>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</si>
  <si>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</si>
  <si>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</si>
  <si>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</si>
  <si>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</si>
  <si>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</si>
  <si>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</si>
  <si>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</si>
  <si>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</si>
  <si>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</si>
  <si>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</si>
  <si>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</si>
  <si>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</si>
  <si>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</si>
  <si>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</si>
  <si>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</si>
  <si>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</si>
  <si>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</si>
  <si>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</si>
  <si>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</si>
  <si>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</si>
  <si>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</si>
  <si>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</si>
  <si>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</si>
  <si>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</si>
  <si>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</si>
  <si>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</si>
  <si>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</si>
  <si>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</si>
  <si>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</si>
  <si>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</si>
  <si>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</si>
  <si>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</si>
  <si>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</si>
  <si>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</si>
  <si>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</si>
  <si>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</si>
  <si>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</si>
  <si>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</si>
  <si>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</si>
  <si>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</si>
  <si>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</si>
  <si>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</si>
  <si>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</si>
  <si>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</si>
  <si>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</si>
  <si>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</si>
  <si>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</si>
  <si>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</si>
  <si>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</si>
  <si>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</si>
  <si>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</si>
  <si>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</si>
  <si>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</si>
  <si>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</si>
  <si>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</si>
  <si>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</si>
  <si>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</si>
  <si>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</si>
  <si>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</si>
  <si>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</si>
  <si>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</si>
  <si>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</si>
  <si>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</si>
  <si>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</si>
  <si>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</si>
  <si>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</si>
  <si>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</si>
  <si>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</si>
  <si>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</si>
  <si>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</si>
  <si>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</si>
  <si>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</si>
  <si>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</si>
  <si>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</si>
  <si>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</si>
  <si>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</si>
  <si>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</si>
  <si>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</si>
  <si>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</si>
  <si>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</si>
  <si>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</si>
  <si>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</si>
  <si>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</si>
  <si>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</si>
  <si>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</si>
  <si>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</si>
  <si>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</si>
  <si>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</si>
  <si>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</si>
  <si>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</si>
  <si>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</si>
  <si>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</si>
  <si>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</si>
  <si>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</si>
  <si>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</si>
  <si>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</si>
  <si>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</si>
  <si>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</si>
  <si>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</si>
  <si>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</si>
  <si>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</si>
  <si>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</si>
  <si>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</si>
  <si>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</si>
  <si>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</si>
  <si>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</si>
  <si>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</si>
  <si>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</si>
  <si>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</si>
  <si>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</si>
  <si>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</si>
  <si>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</si>
  <si>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</si>
  <si>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</si>
  <si>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</si>
  <si>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</si>
  <si>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</si>
  <si>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</si>
  <si>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</si>
  <si>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</si>
  <si>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</si>
  <si>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</si>
  <si>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</si>
  <si>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</si>
  <si>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</si>
  <si>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</si>
  <si>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</si>
  <si>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</si>
  <si>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</si>
  <si>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</si>
  <si>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</si>
  <si>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</si>
  <si>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</si>
  <si>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</si>
  <si>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</si>
  <si>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</si>
  <si>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</si>
  <si>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</si>
  <si>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</si>
  <si>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</si>
  <si>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</si>
  <si>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</si>
  <si>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</si>
  <si>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</si>
  <si>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</si>
  <si>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</si>
  <si>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</si>
  <si>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</si>
  <si>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</si>
  <si>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</si>
  <si>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</si>
  <si>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</si>
  <si>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</si>
  <si>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</si>
  <si>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</si>
  <si>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</si>
  <si>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</si>
  <si>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</si>
  <si>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</si>
  <si>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</si>
  <si>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</si>
  <si>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</si>
  <si>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</si>
  <si>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</si>
  <si>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</si>
  <si>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</si>
  <si>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</si>
  <si>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</si>
  <si>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</si>
  <si>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</si>
  <si>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</si>
  <si>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</si>
  <si>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</si>
  <si>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</si>
  <si>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</si>
  <si>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</si>
  <si>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</si>
  <si>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</si>
  <si>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</si>
  <si>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</si>
  <si>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</si>
  <si>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</si>
  <si>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</si>
  <si>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</si>
  <si>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</si>
  <si>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</si>
  <si>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</si>
  <si>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</si>
  <si>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</si>
  <si>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</si>
  <si>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</si>
  <si>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</si>
  <si>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</si>
  <si>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</si>
  <si>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</si>
  <si>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</si>
  <si>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</si>
  <si>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</si>
  <si>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</si>
  <si>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</si>
  <si>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</si>
  <si>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</si>
  <si>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</si>
  <si>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</si>
  <si>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</si>
  <si>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</si>
  <si>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</si>
  <si>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</si>
  <si>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</si>
  <si>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</si>
  <si>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</si>
  <si>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</si>
  <si>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</si>
  <si>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</si>
  <si>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</si>
  <si>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</si>
  <si>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</si>
  <si>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</si>
  <si>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</si>
  <si>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</si>
  <si>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</si>
  <si>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</si>
  <si>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</si>
  <si>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</si>
  <si>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</si>
  <si>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</si>
  <si>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</si>
  <si>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</si>
  <si>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</si>
  <si>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</si>
  <si>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</si>
  <si>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</si>
  <si>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</si>
  <si>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</si>
  <si>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</si>
  <si>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</si>
  <si>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</si>
  <si>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</si>
  <si>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</si>
  <si>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</si>
  <si>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</si>
  <si>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</si>
  <si>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</si>
  <si>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</si>
  <si>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</si>
  <si>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</si>
  <si>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</si>
  <si>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</si>
  <si>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</si>
  <si>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</si>
  <si>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</si>
  <si>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</si>
  <si>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</si>
  <si>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</si>
  <si>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</si>
  <si>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</si>
  <si>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</si>
  <si>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</si>
  <si>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</si>
  <si>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</si>
  <si>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</si>
  <si>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</si>
  <si>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</si>
  <si>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</si>
  <si>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</si>
  <si>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</si>
  <si>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</si>
  <si>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</si>
  <si>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</si>
  <si>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</si>
  <si>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</si>
  <si>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</si>
  <si>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</si>
  <si>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</si>
  <si>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</si>
  <si>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</si>
  <si>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</si>
  <si>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</si>
  <si>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</si>
  <si>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</si>
  <si>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</si>
  <si>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</si>
  <si>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</si>
  <si>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</si>
  <si>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</si>
  <si>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</si>
  <si>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</si>
  <si>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</si>
  <si>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</si>
  <si>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</si>
  <si>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</si>
  <si>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</si>
  <si>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</si>
  <si>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</si>
  <si>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</si>
  <si>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</si>
  <si>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</si>
  <si>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</si>
  <si>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</si>
  <si>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</si>
  <si>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</si>
  <si>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</si>
  <si>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</si>
  <si>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</si>
  <si>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</si>
  <si>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</si>
  <si>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</si>
  <si>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</si>
  <si>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</si>
  <si>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</si>
  <si>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</si>
  <si>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</si>
  <si>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</si>
  <si>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</si>
  <si>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</si>
  <si>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</si>
  <si>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</si>
  <si>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</si>
  <si>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</si>
  <si>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</si>
  <si>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</si>
  <si>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</si>
  <si>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</si>
  <si>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</si>
  <si>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</si>
  <si>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</si>
  <si>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</si>
  <si>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</si>
  <si>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</si>
  <si>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</si>
  <si>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</si>
  <si>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</si>
  <si>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</si>
  <si>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</si>
  <si>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</si>
  <si>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</si>
  <si>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</si>
  <si>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</si>
  <si>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</si>
  <si>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</si>
  <si>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</si>
  <si>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</si>
  <si>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</si>
  <si>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</si>
  <si>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</si>
  <si>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</si>
  <si>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</si>
  <si>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</si>
  <si>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</si>
  <si>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</si>
  <si>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</si>
  <si>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</si>
  <si>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</si>
  <si>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</si>
  <si>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</si>
  <si>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</si>
  <si>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</si>
  <si>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</si>
  <si>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</si>
  <si>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</si>
  <si>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</si>
  <si>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</si>
  <si>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</si>
  <si>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</si>
  <si>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</si>
  <si>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</si>
  <si>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</si>
  <si>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</si>
  <si>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</si>
  <si>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</si>
  <si>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</si>
  <si>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</si>
  <si>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</si>
  <si>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</si>
  <si>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</si>
  <si>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</si>
  <si>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</si>
  <si>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</si>
  <si>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</si>
  <si>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</si>
  <si>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</si>
  <si>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</si>
  <si>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</si>
  <si>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</si>
  <si>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</si>
  <si>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</si>
  <si>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</si>
  <si>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</si>
  <si>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</si>
  <si>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</si>
  <si>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</si>
  <si>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</si>
  <si>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</si>
  <si>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</si>
  <si>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</si>
  <si>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</si>
  <si>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</si>
  <si>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</si>
  <si>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</si>
  <si>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</si>
  <si>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</si>
  <si>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</si>
  <si>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</si>
  <si>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</si>
  <si>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</si>
  <si>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</si>
  <si>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</si>
  <si>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</si>
  <si>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</si>
  <si>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</si>
  <si>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</si>
  <si>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</si>
  <si>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</si>
  <si>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</si>
  <si>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</si>
  <si>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</si>
  <si>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</si>
  <si>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</si>
  <si>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</si>
  <si>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</si>
  <si>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</si>
  <si>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</si>
  <si>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</si>
  <si>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</si>
  <si>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</si>
  <si>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</si>
  <si>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</si>
  <si>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</si>
  <si>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</si>
  <si>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</si>
  <si>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</si>
  <si>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</si>
  <si>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</si>
  <si>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</si>
  <si>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</si>
  <si>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</si>
  <si>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</si>
  <si>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</si>
  <si>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</si>
  <si>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</si>
  <si>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</si>
  <si>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</si>
  <si>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</si>
  <si>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</si>
  <si>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</si>
  <si>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</si>
  <si>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</si>
  <si>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</si>
  <si>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</si>
  <si>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</si>
  <si>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</si>
  <si>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</si>
  <si>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</si>
  <si>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</si>
  <si>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</si>
  <si>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</si>
  <si>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</si>
  <si>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</si>
  <si>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</si>
  <si>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</si>
  <si>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</si>
  <si>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</si>
  <si>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</si>
  <si>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</si>
  <si>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</si>
  <si>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</si>
  <si>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</si>
  <si>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</si>
  <si>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</si>
  <si>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</si>
  <si>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</si>
  <si>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</si>
  <si>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</si>
  <si>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</si>
  <si>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</si>
  <si>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</si>
  <si>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</si>
  <si>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</si>
  <si>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</si>
  <si>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</si>
  <si>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</si>
  <si>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</si>
  <si>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</si>
  <si>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</si>
  <si>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</si>
  <si>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</si>
  <si>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</si>
  <si>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</si>
  <si>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</si>
  <si>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</si>
  <si>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</si>
  <si>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</si>
  <si>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</si>
  <si>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</si>
  <si>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</si>
  <si>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</si>
  <si>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</si>
  <si>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</si>
  <si>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</si>
  <si>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</si>
  <si>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</si>
  <si>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</si>
  <si>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</si>
  <si>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</si>
  <si>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</si>
  <si>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</si>
  <si>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</si>
  <si>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</si>
  <si>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</si>
  <si>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</si>
  <si>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</si>
  <si>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</si>
  <si>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</si>
  <si>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</si>
  <si>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</si>
  <si>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</si>
  <si>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</si>
  <si>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</si>
  <si>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</si>
  <si>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</si>
  <si>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</si>
  <si>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</si>
  <si>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</si>
  <si>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</si>
  <si>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</si>
  <si>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</si>
  <si>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</si>
  <si>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</si>
  <si>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</si>
  <si>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</si>
  <si>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</si>
  <si>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</si>
  <si>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</si>
  <si>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</si>
  <si>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</si>
  <si>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</si>
  <si>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</si>
  <si>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</si>
  <si>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</si>
  <si>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</si>
  <si>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</si>
  <si>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</si>
  <si>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</si>
  <si>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</si>
  <si>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</si>
  <si>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</si>
  <si>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</si>
  <si>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</si>
  <si>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</si>
  <si>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</si>
  <si>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</si>
  <si>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</si>
  <si>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</si>
  <si>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</si>
  <si>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</si>
  <si>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</si>
  <si>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</si>
  <si>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</si>
  <si>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</si>
  <si>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</si>
  <si>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</si>
  <si>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</si>
  <si>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</si>
  <si>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</si>
  <si>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</si>
  <si>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</si>
  <si>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</si>
  <si>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</si>
  <si>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</si>
  <si>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</si>
  <si>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</si>
  <si>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</si>
  <si>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</si>
  <si>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</si>
  <si>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</si>
  <si>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</si>
  <si>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</si>
  <si>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</si>
  <si>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</si>
  <si>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</si>
  <si>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</si>
  <si>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</si>
  <si>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</si>
  <si>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</si>
  <si>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</si>
  <si>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</si>
  <si>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</si>
  <si>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</si>
  <si>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</si>
  <si>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</si>
  <si>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</si>
  <si>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</si>
  <si>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</si>
  <si>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</si>
  <si>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</si>
  <si>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</si>
  <si>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</si>
  <si>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</si>
  <si>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</si>
  <si>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</si>
  <si>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</si>
  <si>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</si>
  <si>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</si>
  <si>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</si>
  <si>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</si>
  <si>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</si>
  <si>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</si>
  <si>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</si>
  <si>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</si>
  <si>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</si>
  <si>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</si>
  <si>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</si>
  <si>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</si>
  <si>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</si>
  <si>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</si>
  <si>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</si>
  <si>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</si>
  <si>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</si>
  <si>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</si>
  <si>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</si>
  <si>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</si>
  <si>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</si>
  <si>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</si>
  <si>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</si>
  <si>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</si>
  <si>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</si>
  <si>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</si>
  <si>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</si>
  <si>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</si>
  <si>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</si>
  <si>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</si>
  <si>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</si>
  <si>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</si>
  <si>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</si>
  <si>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</si>
  <si>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</si>
  <si>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</si>
  <si>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</si>
  <si>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</si>
  <si>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</si>
  <si>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</si>
  <si>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</si>
  <si>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</si>
  <si>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</si>
  <si>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</si>
  <si>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</si>
  <si>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</si>
  <si>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</si>
  <si>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</si>
  <si>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</si>
  <si>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</si>
  <si>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</si>
  <si>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</si>
  <si>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</si>
  <si>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</si>
  <si>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</si>
  <si>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</si>
  <si>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</si>
  <si>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</si>
  <si>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</si>
  <si>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</si>
  <si>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</si>
  <si>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</si>
  <si>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</si>
  <si>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</si>
  <si>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</si>
  <si>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</si>
  <si>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</si>
  <si>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</si>
  <si>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</si>
  <si>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</si>
  <si>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</si>
  <si>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</si>
  <si>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</si>
  <si>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</si>
  <si>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</si>
  <si>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</si>
  <si>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</si>
  <si>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</si>
  <si>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</si>
  <si>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</si>
  <si>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</si>
  <si>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</si>
  <si>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</si>
  <si>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</si>
  <si>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</si>
  <si>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</si>
  <si>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</si>
  <si>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</si>
  <si>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</si>
  <si>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</si>
  <si>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</si>
  <si>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</si>
  <si>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</si>
  <si>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</si>
  <si>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</si>
  <si>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</si>
  <si>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</si>
  <si>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</si>
  <si>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</si>
  <si>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</si>
  <si>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</si>
  <si>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</si>
  <si>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</si>
  <si>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</si>
  <si>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</si>
  <si>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</si>
  <si>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</si>
  <si>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</si>
  <si>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</si>
  <si>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</si>
  <si>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</si>
  <si>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</si>
  <si>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</si>
  <si>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</si>
  <si>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</si>
  <si>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</si>
  <si>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</si>
  <si>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</si>
  <si>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</si>
  <si>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</si>
  <si>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</si>
  <si>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</si>
  <si>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</si>
  <si>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</si>
  <si>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</si>
  <si>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</si>
  <si>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</si>
  <si>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</si>
  <si>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</si>
  <si>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</si>
  <si>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</si>
  <si>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</si>
  <si>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</si>
  <si>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</si>
  <si>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</si>
  <si>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</si>
  <si>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</si>
  <si>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</si>
  <si>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</si>
  <si>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</si>
  <si>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</si>
  <si>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</si>
  <si>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</si>
  <si>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</si>
  <si>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</si>
  <si>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</si>
  <si>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</si>
  <si>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</si>
  <si>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</si>
  <si>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</si>
  <si>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</si>
  <si>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</si>
  <si>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</si>
  <si>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</si>
  <si>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</si>
  <si>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</si>
  <si>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</si>
  <si>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</si>
  <si>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</si>
  <si>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</si>
  <si>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</si>
  <si>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</si>
  <si>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</si>
  <si>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</si>
  <si>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</si>
  <si>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</si>
  <si>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</si>
  <si>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</si>
  <si>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</si>
  <si>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</si>
  <si>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</si>
  <si>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</si>
  <si>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</si>
  <si>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</si>
  <si>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</si>
  <si>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</si>
  <si>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</si>
  <si>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</si>
  <si>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</si>
  <si>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</si>
  <si>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</si>
  <si>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</si>
  <si>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</si>
  <si>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</si>
  <si>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</si>
  <si>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</si>
  <si>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</si>
  <si>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</si>
  <si>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</si>
  <si>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</si>
  <si>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</si>
  <si>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</si>
  <si>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</si>
  <si>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</si>
  <si>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</si>
  <si>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</si>
  <si>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</si>
  <si>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</si>
  <si>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</si>
  <si>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</si>
  <si>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</si>
  <si>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</si>
  <si>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</si>
  <si>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</si>
  <si>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</si>
  <si>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</si>
  <si>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</si>
  <si>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</si>
  <si>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</si>
  <si>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</si>
  <si>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</si>
  <si>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</si>
  <si>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</si>
  <si>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</si>
  <si>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</si>
  <si>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</si>
  <si>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</si>
  <si>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</si>
  <si>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</si>
  <si>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</si>
  <si>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</si>
  <si>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</si>
  <si>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</si>
  <si>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</si>
  <si>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</si>
  <si>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</si>
  <si>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</si>
  <si>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</si>
  <si>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</si>
  <si>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</si>
  <si>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</si>
  <si>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</si>
  <si>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</si>
  <si>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</si>
  <si>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</si>
  <si>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</si>
  <si>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</si>
  <si>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</si>
  <si>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</si>
  <si>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</si>
  <si>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</si>
  <si>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</si>
  <si>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</si>
  <si>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</si>
  <si>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</si>
  <si>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</si>
  <si>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</si>
  <si>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</si>
  <si>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</si>
  <si>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</si>
  <si>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</si>
  <si>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</si>
  <si>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</si>
  <si>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</si>
  <si>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 xml:space="preserve">MC1 08h25 / </t>
  </si>
  <si>
    <t>TP informou que não solicita intervalo. /  realizando fechamento de O.S</t>
  </si>
  <si>
    <t>Descarga de pedra km 183+000 em ZDY1832 (30min) + Descarga de dormentes km168+000 em ZER169 (30min) + Descarga de jacaré km158+000 em ZPSZCX (10min).</t>
  </si>
  <si>
    <t>TP não solicita intervalo /  realizando outra atividade.</t>
  </si>
  <si>
    <t>Bloco para execuções de soldas</t>
  </si>
  <si>
    <t>TP's em preparação</t>
  </si>
  <si>
    <t>Daniel / Felipe</t>
  </si>
  <si>
    <t>Adenison / Felipe</t>
  </si>
  <si>
    <t>TP não solicita intervalo / Folga</t>
  </si>
  <si>
    <t>Mateus / Felipe</t>
  </si>
  <si>
    <t>Cleibson / Felipe</t>
  </si>
  <si>
    <t>Carlos / Felipe</t>
  </si>
  <si>
    <t xml:space="preserve">TP pronto 08h35 / </t>
  </si>
  <si>
    <t>Recolhimento de peças de AMV</t>
  </si>
  <si>
    <t>MC1 07h44 /  previsão de faixa após U58</t>
  </si>
  <si>
    <t>ZKW-ZEV</t>
  </si>
  <si>
    <t>ZKWZEV</t>
  </si>
  <si>
    <t>Andresa / John</t>
  </si>
  <si>
    <t>V98 CCP + R7D Embarcado</t>
  </si>
  <si>
    <t>MC1 07h34 /  autorizado entrada na via 08h08 / Em inspeção.</t>
  </si>
  <si>
    <t>Deslocamento direto de ZEV para ZKW</t>
  </si>
  <si>
    <t>Previsão de MC1 10h30.</t>
  </si>
  <si>
    <t>Edson / Moisés</t>
  </si>
  <si>
    <t>Antoni / Moisés</t>
  </si>
  <si>
    <t>Substituição de dormentes - Podendo ser fracionado em 2 intervalo de 01h00 cada</t>
  </si>
  <si>
    <t>Cancelado. TP realizando fechamento de O,.S</t>
  </si>
  <si>
    <t xml:space="preserve">MC1 08h09 / </t>
  </si>
  <si>
    <t xml:space="preserve">MC1 07h55 / pronto 07h56 / </t>
  </si>
  <si>
    <t>Avariada - Previsão de liberação 22/12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</si>
  <si>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</si>
  <si>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</si>
  <si>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</si>
  <si>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</si>
  <si>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</si>
  <si>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</si>
  <si>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</si>
  <si>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</si>
  <si>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</si>
  <si>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</si>
  <si>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</si>
  <si>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</si>
  <si>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</si>
  <si>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</si>
  <si>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</si>
  <si>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</si>
  <si>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</si>
  <si>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</si>
  <si>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</si>
  <si>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</si>
  <si>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</si>
  <si>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</si>
  <si>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</si>
  <si>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</si>
  <si>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</si>
  <si>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</si>
  <si>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</si>
  <si>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</si>
  <si>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</si>
  <si>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</si>
  <si>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</si>
  <si>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</si>
  <si>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</si>
  <si>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</si>
  <si>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</si>
  <si>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7.500</t>
  </si>
  <si>
    <t>Confirmado via telefone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</si>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</sst>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W492" activePane="bottomRight" state="frozen"/>
      <selection pane="bottomRight" activeCell="BK500" sqref="BK5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>
        <v>0</v>
      </c>
      <c r="AT474" s="242">
        <v>0</v>
      </c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83" t="s">
        <v>1607</v>
      </c>
      <c r="BK474" s="283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83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1609</v>
      </c>
      <c r="BK475" s="283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>
        <v>0.40972222222222221</v>
      </c>
      <c r="AS476" s="242">
        <v>0</v>
      </c>
      <c r="AT476" s="242">
        <v>6.25E-2</v>
      </c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83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>
        <v>0.35416666666666669</v>
      </c>
      <c r="AS477" s="242">
        <v>0</v>
      </c>
      <c r="AT477" s="242">
        <v>6.25E-2</v>
      </c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83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1614</v>
      </c>
      <c r="W479" s="26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>
        <v>0</v>
      </c>
      <c r="AS479" s="242">
        <v>0</v>
      </c>
      <c r="AT479" s="242">
        <v>0</v>
      </c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83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>
        <v>0</v>
      </c>
      <c r="AS481" s="242">
        <v>0</v>
      </c>
      <c r="AT481" s="242">
        <v>0</v>
      </c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83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1620</v>
      </c>
      <c r="BK482" s="283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1622</v>
      </c>
      <c r="BK483" s="283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>
        <v>0</v>
      </c>
      <c r="AT484" s="242">
        <v>0</v>
      </c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83" t="s">
        <v>1625</v>
      </c>
      <c r="BK484" s="283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83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>
        <v>0</v>
      </c>
      <c r="AT485" s="242">
        <v>0</v>
      </c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83" t="s">
        <v>1628</v>
      </c>
      <c r="BK485" s="283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83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>
        <v>0</v>
      </c>
      <c r="AS486" s="242">
        <v>0</v>
      </c>
      <c r="AT486" s="242">
        <v>0</v>
      </c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83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>
        <v>0.45833333333333331</v>
      </c>
      <c r="AS487" s="242">
        <v>0</v>
      </c>
      <c r="AT487" s="242">
        <v>6.25E-2</v>
      </c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83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92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61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9" t="str">
        <f>IF(BS_CONTROLE[[#This Row],[Local - Partida]]=0, "-", BS_CONTROLE[[#This Row],[Local - Partida]])</f>
        <v>ZPT1051</v>
      </c>
      <c r="AL489" s="279" t="str">
        <f>IF(BS_CONTROLE[[#This Row],[Local - Encerramento]]=0, "-", BS_CONTROLE[[#This Row],[Local - Encerramento]])</f>
        <v>ZEM1</v>
      </c>
      <c r="AM489" s="279" t="str">
        <f>IF(BS_CONTROLE[[#This Row],[Entre - Estações]]=0, "-", BS_CONTROLE[[#This Row],[Entre - Estações]])</f>
        <v>ZPT-ZEV</v>
      </c>
      <c r="AN489" s="279" t="str">
        <f>IF(BS_CONTROLE[[#This Row],[SB]]=0, "-", BS_CONTROLE[[#This Row],[SB]])</f>
        <v>ZPTZEV</v>
      </c>
      <c r="AO489" s="259">
        <f>IF(BS_CONTROLE[[#This Row],[SUB]]=0, "-", BS_CONTROLE[[#This Row],[SUB]])</f>
        <v>54</v>
      </c>
      <c r="AP489" s="260">
        <f>IF(BS_CONTROLE[[#This Row],[KM - Inicio]]=0, "-", BS_CONTROLE[[#This Row],[KM - Inicio]])</f>
        <v>105</v>
      </c>
      <c r="AQ489" s="260">
        <f>IF(BS_CONTROLE[[#This Row],[KM - Fim]]=0, "-", BS_CONTROLE[[#This Row],[KM - Fim]])</f>
        <v>65</v>
      </c>
      <c r="AR489" s="242">
        <v>0.32777777777777778</v>
      </c>
      <c r="AS489" s="242">
        <v>0.36180555555555555</v>
      </c>
      <c r="AT489" s="242">
        <v>0.40347222222222223</v>
      </c>
      <c r="AU489" s="242"/>
      <c r="AV489" s="242"/>
      <c r="AW489" s="24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6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83" t="s">
        <v>1633</v>
      </c>
      <c r="BK489" s="283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92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61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9" t="str">
        <f>IF(BS_CONTROLE[[#This Row],[Local - Partida]]=0, "-", BS_CONTROLE[[#This Row],[Local - Partida]])</f>
        <v>109ZPT2</v>
      </c>
      <c r="AL490" s="279" t="str">
        <f>IF(BS_CONTROLE[[#This Row],[Local - Encerramento]]=0, "-", BS_CONTROLE[[#This Row],[Local - Encerramento]])</f>
        <v>ZPTZDR</v>
      </c>
      <c r="AM490" s="279" t="str">
        <f>IF(BS_CONTROLE[[#This Row],[Entre - Estações]]=0, "-", BS_CONTROLE[[#This Row],[Entre - Estações]])</f>
        <v>ZGM-109</v>
      </c>
      <c r="AN490" s="279" t="str">
        <f>IF(BS_CONTROLE[[#This Row],[SB]]=0, "-", BS_CONTROLE[[#This Row],[SB]])</f>
        <v>ZGM2</v>
      </c>
      <c r="AO490" s="259">
        <f>IF(BS_CONTROLE[[#This Row],[SUB]]=0, "-", BS_CONTROLE[[#This Row],[SUB]])</f>
        <v>53</v>
      </c>
      <c r="AP490" s="260">
        <f>IF(BS_CONTROLE[[#This Row],[KM - Inicio]]=0, "-", BS_CONTROLE[[#This Row],[KM - Inicio]])</f>
        <v>114.3</v>
      </c>
      <c r="AQ490" s="260">
        <f>IF(BS_CONTROLE[[#This Row],[KM - Fim]]=0, "-", BS_CONTROLE[[#This Row],[KM - Fim]])</f>
        <v>115</v>
      </c>
      <c r="AR490" s="242">
        <v>0</v>
      </c>
      <c r="AS490" s="242">
        <v>0</v>
      </c>
      <c r="AT490" s="242">
        <v>0</v>
      </c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61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83" t="s">
        <v>1635</v>
      </c>
      <c r="BK490" s="283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83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92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61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9" t="str">
        <f>IF(BS_CONTROLE[[#This Row],[Local - Partida]]=0, "-", BS_CONTROLE[[#This Row],[Local - Partida]])</f>
        <v>-</v>
      </c>
      <c r="AL491" s="279" t="str">
        <f>IF(BS_CONTROLE[[#This Row],[Local - Encerramento]]=0, "-", BS_CONTROLE[[#This Row],[Local - Encerramento]])</f>
        <v>-</v>
      </c>
      <c r="AM491" s="279" t="str">
        <f>IF(BS_CONTROLE[[#This Row],[Entre - Estações]]=0, "-", BS_CONTROLE[[#This Row],[Entre - Estações]])</f>
        <v>-</v>
      </c>
      <c r="AN491" s="279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92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74" t="s">
        <v>925</v>
      </c>
      <c r="W492" s="261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9" t="str">
        <f>IF(BS_CONTROLE[[#This Row],[Local - Partida]]=0, "-", BS_CONTROLE[[#This Row],[Local - Partida]])</f>
        <v>ZQBZBL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ZQB-ZBV</v>
      </c>
      <c r="AN492" s="279" t="str">
        <f>IF(BS_CONTROLE[[#This Row],[SB]]=0, "-", BS_CONTROLE[[#This Row],[SB]])</f>
        <v>ZQBZBL</v>
      </c>
      <c r="AO492" s="259">
        <f>IF(BS_CONTROLE[[#This Row],[SUB]]=0, "-", BS_CONTROLE[[#This Row],[SUB]])</f>
        <v>56</v>
      </c>
      <c r="AP492" s="260">
        <f>IF(BS_CONTROLE[[#This Row],[KM - Inicio]]=0, "-", BS_CONTROLE[[#This Row],[KM - Inicio]])</f>
        <v>253.9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61" t="str">
        <f>IF(BS_CONTROLE[[#This Row],[Responsavel pelo boletim]]=0, "-", BS_CONTROLE[[#This Row],[Responsavel pelo boletim]])</f>
        <v>Jonas</v>
      </c>
      <c r="BG492" s="16"/>
      <c r="BH492" s="17">
        <v>1</v>
      </c>
      <c r="BI492" s="17"/>
      <c r="BJ492" s="283" t="s">
        <v>994</v>
      </c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>
        <v>0.35069444444444442</v>
      </c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>
        <v>1</v>
      </c>
      <c r="BI493" s="17"/>
      <c r="BJ493" s="283" t="s">
        <v>1636</v>
      </c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ZYU1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>
        <v>0</v>
      </c>
      <c r="AS494" s="242">
        <v>0</v>
      </c>
      <c r="AT494" s="242">
        <v>0</v>
      </c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83" t="s">
        <v>1637</v>
      </c>
      <c r="BK494" s="17" t="s">
        <v>1637</v>
      </c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198ZYU1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>
        <v>1</v>
      </c>
      <c r="BI495" s="17"/>
      <c r="BJ495" s="283" t="s">
        <v>994</v>
      </c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1638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>
        <v>1</v>
      </c>
      <c r="BI496" s="17"/>
      <c r="BJ496" s="283" t="s">
        <v>1046</v>
      </c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ZER169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>
        <v>1</v>
      </c>
      <c r="BI497" s="17"/>
      <c r="BJ497" s="283" t="s">
        <v>994</v>
      </c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ZGA1541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>
        <v>0</v>
      </c>
      <c r="AS498" s="242">
        <v>0</v>
      </c>
      <c r="AT498" s="242">
        <v>0</v>
      </c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83" t="s">
        <v>1639</v>
      </c>
      <c r="BK498" s="17" t="s">
        <v>1639</v>
      </c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1640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>
        <v>1</v>
      </c>
      <c r="BI500" s="17"/>
      <c r="BJ500" s="283" t="s">
        <v>1641</v>
      </c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1642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>
        <v>1</v>
      </c>
      <c r="BI501" s="17"/>
      <c r="BJ501" s="283" t="s">
        <v>994</v>
      </c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1643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>
        <v>0</v>
      </c>
      <c r="AS502" s="242">
        <v>0</v>
      </c>
      <c r="AT502" s="242">
        <v>0</v>
      </c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83" t="s">
        <v>1644</v>
      </c>
      <c r="BK502" s="17" t="s">
        <v>1644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1644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1645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>
        <v>0</v>
      </c>
      <c r="AS503" s="242">
        <v>0</v>
      </c>
      <c r="AT503" s="242">
        <v>0</v>
      </c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83" t="s">
        <v>1644</v>
      </c>
      <c r="BK503" s="17" t="s">
        <v>1644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1644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1646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>
        <v>1</v>
      </c>
      <c r="BI504" s="17"/>
      <c r="BJ504" s="283" t="s">
        <v>994</v>
      </c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1647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>
        <v>0</v>
      </c>
      <c r="AS505" s="242">
        <v>0</v>
      </c>
      <c r="AT505" s="242">
        <v>0</v>
      </c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83" t="s">
        <v>1644</v>
      </c>
      <c r="BK505" s="17" t="s">
        <v>1644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1644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>
        <v>0.3576388888888889</v>
      </c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>
        <v>1</v>
      </c>
      <c r="BI507" s="17"/>
      <c r="BJ507" s="283" t="s">
        <v>1648</v>
      </c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>
        <v>0.3576388888888889</v>
      </c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>
        <v>1</v>
      </c>
      <c r="BI508" s="17"/>
      <c r="BJ508" s="283" t="s">
        <v>1648</v>
      </c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93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74" t="s">
        <v>1614</v>
      </c>
      <c r="W509" s="261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ZEM-ZEJ</v>
      </c>
      <c r="AN509" s="279" t="str">
        <f>IF(BS_CONTROLE[[#This Row],[SB]]=0, "-", BS_CONTROLE[[#This Row],[SB]])</f>
        <v>ZEJ2</v>
      </c>
      <c r="AO509" s="259">
        <f>IF(BS_CONTROLE[[#This Row],[SUB]]=0, "-", BS_CONTROLE[[#This Row],[SUB]])</f>
        <v>55</v>
      </c>
      <c r="AP509" s="260">
        <f>IF(BS_CONTROLE[[#This Row],[KM - Inicio]]=0, "-", BS_CONTROLE[[#This Row],[KM - Inicio]])</f>
        <v>145.69999999999999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>
        <f>IF(D509="","*",IFERROR(IF(ISODD(COUNT(AS509:AX509)),"ERRO",SUM((AT509-AS509),(AV509-AU509),(AX509-AW509))),"ERRO"))</f>
        <v>0</v>
      </c>
      <c r="AZ509" s="14"/>
      <c r="BA509" s="72"/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61" t="str">
        <f>IF(BS_CONTROLE[[#This Row],[Responsavel pelo boletim]]=0, "-", BS_CONTROLE[[#This Row],[Responsavel pelo boletim]])</f>
        <v>Felipe / Valmir</v>
      </c>
      <c r="BG509" s="16"/>
      <c r="BH509" s="17">
        <v>1</v>
      </c>
      <c r="BI509" s="17"/>
      <c r="BJ509" s="283" t="s">
        <v>994</v>
      </c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Produção e Intervalo</v>
      </c>
      <c r="BR509" s="19">
        <f>IF(OR(B509="",F509=""),"*",AY509/P509)</f>
        <v>0</v>
      </c>
      <c r="BS509" s="19">
        <f>IF(OR(B509="",F509=""),"*",BA509/Q509)</f>
        <v>0</v>
      </c>
      <c r="BT509" s="225" t="str">
        <f t="shared" si="53"/>
        <v/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1649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>
        <v>0.32222222222222224</v>
      </c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>
        <v>1</v>
      </c>
      <c r="BI510" s="17"/>
      <c r="BJ510" s="283" t="s">
        <v>1650</v>
      </c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1651</v>
      </c>
      <c r="N512" s="204" t="s">
        <v>1652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1653</v>
      </c>
      <c r="W512" s="173" t="s">
        <v>1654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102ZKW2</v>
      </c>
      <c r="AL512" s="279" t="str">
        <f>IF(BS_CONTROLE[[#This Row],[Local - Encerramento]]=0, "-", BS_CONTROLE[[#This Row],[Local - Encerramento]])</f>
        <v>ZEV2</v>
      </c>
      <c r="AM512" s="279" t="str">
        <f>IF(BS_CONTROLE[[#This Row],[Entre - Estações]]=0, "-", BS_CONTROLE[[#This Row],[Entre - Estações]])</f>
        <v>ZKW-ZEV</v>
      </c>
      <c r="AN512" s="279" t="str">
        <f>IF(BS_CONTROLE[[#This Row],[SB]]=0, "-", BS_CONTROLE[[#This Row],[SB]])</f>
        <v>ZKWZEV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102</v>
      </c>
      <c r="AQ512" s="260" t="str">
        <f>IF(BS_CONTROLE[[#This Row],[KM - Fim]]=0, "-", BS_CONTROLE[[#This Row],[KM - Fim]])</f>
        <v>-</v>
      </c>
      <c r="AR512" s="242">
        <v>0.31527777777777777</v>
      </c>
      <c r="AS512" s="242">
        <v>0</v>
      </c>
      <c r="AT512" s="242">
        <v>4.1666666666666664E-2</v>
      </c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83" t="s">
        <v>1655</v>
      </c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1656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>
        <v>1</v>
      </c>
      <c r="BI513" s="17"/>
      <c r="BJ513" s="283" t="s">
        <v>1657</v>
      </c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1658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>
        <v>1</v>
      </c>
      <c r="BI514" s="17"/>
      <c r="BJ514" s="283" t="s">
        <v>994</v>
      </c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1659</v>
      </c>
      <c r="W515" s="173" t="s">
        <v>1660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>
        <v>0</v>
      </c>
      <c r="AS515" s="242">
        <v>0</v>
      </c>
      <c r="AT515" s="242">
        <v>0</v>
      </c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83" t="s">
        <v>1661</v>
      </c>
      <c r="BK515" s="17" t="s">
        <v>1661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1661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>
        <v>0.33958333333333335</v>
      </c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>
        <v>1</v>
      </c>
      <c r="BI516" s="17"/>
      <c r="BJ516" s="283" t="s">
        <v>1662</v>
      </c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>
        <v>0.3298611111111111</v>
      </c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>
        <v>1</v>
      </c>
      <c r="BI517" s="17"/>
      <c r="BJ517" s="283" t="s">
        <v>1663</v>
      </c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>
        <v>0</v>
      </c>
      <c r="AS518" s="242">
        <v>0</v>
      </c>
      <c r="AT518" s="242">
        <v>0</v>
      </c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83" t="s">
        <v>1664</v>
      </c>
      <c r="BK518" s="283" t="s">
        <v>1664</v>
      </c>
      <c r="BL518" s="16"/>
      <c r="BM518" s="15" t="s">
        <v>683</v>
      </c>
      <c r="BN518" s="15" t="s">
        <v>714</v>
      </c>
      <c r="BO518" s="165" t="s">
        <v>772</v>
      </c>
      <c r="BP518" s="283" t="s">
        <v>1664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3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3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1665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1666</v>
      </c>
      <c r="C4" s="329" t="s">
        <v>1667</v>
      </c>
      <c r="D4" s="329" t="s">
        <v>1668</v>
      </c>
      <c r="E4" s="329" t="s">
        <v>1669</v>
      </c>
      <c r="F4" s="329" t="s">
        <v>8</v>
      </c>
      <c r="G4" s="329" t="s">
        <v>1670</v>
      </c>
    </row>
    <row r="5" spans="2:8">
      <c r="B5" s="332" t="s">
        <v>1153</v>
      </c>
      <c r="C5" s="332">
        <v>314978</v>
      </c>
      <c r="D5" s="332" t="s">
        <v>1671</v>
      </c>
      <c r="E5" s="332" t="s">
        <v>541</v>
      </c>
      <c r="F5" s="332" t="s">
        <v>101</v>
      </c>
      <c r="G5" s="333">
        <v>46143</v>
      </c>
    </row>
    <row r="6" spans="2:8">
      <c r="B6" s="332" t="s">
        <v>1672</v>
      </c>
      <c r="C6" s="332">
        <v>256790</v>
      </c>
      <c r="D6" s="332" t="s">
        <v>1673</v>
      </c>
      <c r="E6" s="332" t="s">
        <v>541</v>
      </c>
      <c r="F6" s="332" t="s">
        <v>1674</v>
      </c>
      <c r="G6" s="333">
        <v>45992</v>
      </c>
    </row>
    <row r="7" spans="2:8">
      <c r="B7" s="332" t="s">
        <v>1675</v>
      </c>
      <c r="C7" s="332">
        <v>265193</v>
      </c>
      <c r="D7" s="332" t="s">
        <v>1676</v>
      </c>
      <c r="E7" s="332" t="s">
        <v>542</v>
      </c>
      <c r="F7" s="332" t="s">
        <v>1500</v>
      </c>
      <c r="G7" s="332" t="s">
        <v>1677</v>
      </c>
    </row>
    <row r="8" spans="2:8">
      <c r="B8" s="332" t="s">
        <v>1678</v>
      </c>
      <c r="C8" s="332">
        <v>293716</v>
      </c>
      <c r="D8" s="332" t="s">
        <v>1679</v>
      </c>
      <c r="E8" s="332" t="s">
        <v>542</v>
      </c>
      <c r="F8" s="332" t="s">
        <v>1500</v>
      </c>
      <c r="G8" s="333">
        <v>46204</v>
      </c>
    </row>
    <row r="9" spans="2:8">
      <c r="B9" s="332" t="s">
        <v>1680</v>
      </c>
      <c r="C9" s="332">
        <v>257258</v>
      </c>
      <c r="D9" s="332" t="s">
        <v>1681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1682</v>
      </c>
      <c r="C10" s="332">
        <v>371147</v>
      </c>
      <c r="D10" s="332" t="s">
        <v>1683</v>
      </c>
      <c r="E10" s="332" t="s">
        <v>543</v>
      </c>
      <c r="F10" s="332" t="s">
        <v>144</v>
      </c>
      <c r="G10" s="332" t="s">
        <v>1677</v>
      </c>
    </row>
    <row r="11" spans="2:8">
      <c r="B11" s="332" t="s">
        <v>1684</v>
      </c>
      <c r="C11" s="332">
        <v>259230</v>
      </c>
      <c r="D11" s="332" t="s">
        <v>1685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1686</v>
      </c>
      <c r="C12" s="332">
        <v>370705</v>
      </c>
      <c r="D12" s="332"/>
      <c r="E12" s="332" t="s">
        <v>543</v>
      </c>
      <c r="F12" s="332" t="s">
        <v>144</v>
      </c>
      <c r="G12" s="332" t="s">
        <v>1677</v>
      </c>
    </row>
    <row r="13" spans="2:8">
      <c r="B13" s="332" t="s">
        <v>1687</v>
      </c>
      <c r="C13" s="332">
        <v>258542</v>
      </c>
      <c r="D13" s="332" t="s">
        <v>1688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1689</v>
      </c>
      <c r="C14" s="332">
        <v>257050</v>
      </c>
      <c r="D14" s="332" t="s">
        <v>1690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3" sqref="G13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1691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1692</v>
      </c>
      <c r="E3" s="324" t="s">
        <v>1693</v>
      </c>
      <c r="F3" s="324" t="s">
        <v>1694</v>
      </c>
      <c r="G3" s="329" t="s">
        <v>1695</v>
      </c>
      <c r="H3" s="324" t="s">
        <v>1696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1697</v>
      </c>
      <c r="H4" s="327"/>
    </row>
    <row r="5" spans="3:8" ht="29.25">
      <c r="C5" s="325" t="s">
        <v>541</v>
      </c>
      <c r="D5" s="325" t="s">
        <v>1698</v>
      </c>
      <c r="E5" s="326">
        <v>46000</v>
      </c>
      <c r="F5" s="325">
        <v>9000</v>
      </c>
      <c r="G5" s="330" t="s">
        <v>1699</v>
      </c>
      <c r="H5" s="325"/>
    </row>
    <row r="6" spans="3:8">
      <c r="C6" s="325" t="s">
        <v>542</v>
      </c>
      <c r="D6" s="325">
        <v>7694</v>
      </c>
      <c r="E6" s="326">
        <v>46013</v>
      </c>
      <c r="F6" s="325" t="s">
        <v>1700</v>
      </c>
      <c r="G6" s="330" t="s">
        <v>1701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1702</v>
      </c>
      <c r="G7" s="331" t="s">
        <v>1703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1704</v>
      </c>
      <c r="G8" s="330" t="s">
        <v>1705</v>
      </c>
      <c r="H8" s="325" t="s">
        <v>1706</v>
      </c>
    </row>
    <row r="9" spans="3:8">
      <c r="C9" s="325" t="s">
        <v>463</v>
      </c>
      <c r="D9" s="325" t="s">
        <v>1707</v>
      </c>
      <c r="E9" s="326">
        <v>45993</v>
      </c>
      <c r="F9" s="325">
        <v>12000</v>
      </c>
      <c r="G9" s="330" t="s">
        <v>1708</v>
      </c>
      <c r="H9" s="325"/>
    </row>
    <row r="10" spans="3:8" ht="29.25">
      <c r="C10" s="325" t="s">
        <v>463</v>
      </c>
      <c r="D10" s="325" t="s">
        <v>1709</v>
      </c>
      <c r="E10" s="326">
        <v>45993</v>
      </c>
      <c r="F10" s="325">
        <v>9000</v>
      </c>
      <c r="G10" s="330" t="s">
        <v>1710</v>
      </c>
      <c r="H10" s="325"/>
    </row>
    <row r="11" spans="3:8" ht="29.25">
      <c r="C11" s="325" t="s">
        <v>463</v>
      </c>
      <c r="D11" s="325" t="s">
        <v>1711</v>
      </c>
      <c r="E11" s="326">
        <v>45993</v>
      </c>
      <c r="F11" s="325">
        <v>10000</v>
      </c>
      <c r="G11" s="330" t="s">
        <v>1710</v>
      </c>
      <c r="H11" s="325"/>
    </row>
    <row r="12" spans="3:8">
      <c r="C12" s="325" t="s">
        <v>544</v>
      </c>
      <c r="D12" s="325">
        <v>9038</v>
      </c>
      <c r="E12" s="326">
        <v>46013</v>
      </c>
      <c r="F12" s="325" t="s">
        <v>1712</v>
      </c>
      <c r="G12" s="330" t="s">
        <v>1713</v>
      </c>
      <c r="H12" s="325"/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1714</v>
      </c>
      <c r="W1" s="397"/>
      <c r="X1" s="397"/>
      <c r="Y1" s="104"/>
    </row>
    <row r="2" spans="1:25" s="101" customFormat="1" ht="11.25" customHeight="1">
      <c r="A2" s="105" t="s">
        <v>1715</v>
      </c>
      <c r="B2" s="105" t="s">
        <v>1716</v>
      </c>
      <c r="C2" s="105" t="s">
        <v>313</v>
      </c>
      <c r="D2" s="106" t="s">
        <v>874</v>
      </c>
      <c r="E2" s="106" t="s">
        <v>875</v>
      </c>
      <c r="F2" s="106" t="s">
        <v>1717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1718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7" t="str">
        <f>IF(SP_SUL!N489="","*",SP_SUL!N489)</f>
        <v>ZPTZEV</v>
      </c>
      <c r="M487" s="111">
        <f>IF(SP_SUL!J489="","*",SP_SUL!J489)</f>
        <v>54</v>
      </c>
      <c r="N487" s="270">
        <f>IF(SP_SUL!K489="","*",SP_SUL!K489)</f>
        <v>105</v>
      </c>
      <c r="O487" s="27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7" t="str">
        <f>IF(SP_SUL!N490="","*",SP_SUL!N490)</f>
        <v>ZGM2</v>
      </c>
      <c r="M488" s="111">
        <f>IF(SP_SUL!J490="","*",SP_SUL!J490)</f>
        <v>53</v>
      </c>
      <c r="N488" s="270">
        <f>IF(SP_SUL!K490="","*",SP_SUL!K490)</f>
        <v>114.3</v>
      </c>
      <c r="O488" s="27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7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7" t="str">
        <f>IF(SP_SUL!N492="","*",SP_SUL!N492)</f>
        <v>ZQBZBL</v>
      </c>
      <c r="M490" s="111">
        <f>IF(SP_SUL!J492="","*",SP_SUL!J492)</f>
        <v>56</v>
      </c>
      <c r="N490" s="270">
        <f>IF(SP_SUL!K492="","*",SP_SUL!K492)</f>
        <v>253.9</v>
      </c>
      <c r="O490" s="27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7" t="str">
        <f>IF(SP_SUL!N509="","*",SP_SUL!N509)</f>
        <v>ZEJ2</v>
      </c>
      <c r="M507" s="111">
        <f>IF(SP_SUL!J509="","*",SP_SUL!J509)</f>
        <v>55</v>
      </c>
      <c r="N507" s="270">
        <f>IF(SP_SUL!K509="","*",SP_SUL!K509)</f>
        <v>145.69999999999999</v>
      </c>
      <c r="O507" s="270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7" t="str">
        <f>IF(SP_SUL!N510="","*",SP_SUL!N510)</f>
        <v>ZRB2</v>
      </c>
      <c r="M508" s="111">
        <f>IF(SP_SUL!J510="","*",SP_SUL!J510)</f>
        <v>55</v>
      </c>
      <c r="N508" s="270">
        <f>IF(SP_SUL!K510="","*",SP_SUL!K510)</f>
        <v>152</v>
      </c>
      <c r="O508" s="270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7" t="str">
        <f>IF(SP_SUL!N511="","*",SP_SUL!N511)</f>
        <v>-</v>
      </c>
      <c r="M509" s="111" t="str">
        <f>IF(SP_SUL!J511="","*",SP_SUL!J511)</f>
        <v>*</v>
      </c>
      <c r="N509" s="270" t="str">
        <f>IF(SP_SUL!K511="","*",SP_SUL!K511)</f>
        <v>*</v>
      </c>
      <c r="O509" s="270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7" t="str">
        <f>IF(SP_SUL!N512="","*",SP_SUL!N512)</f>
        <v>ZKWZEV</v>
      </c>
      <c r="M510" s="111">
        <f>IF(SP_SUL!J512="","*",SP_SUL!J512)</f>
        <v>55</v>
      </c>
      <c r="N510" s="270">
        <f>IF(SP_SUL!K512="","*",SP_SUL!K512)</f>
        <v>102</v>
      </c>
      <c r="O510" s="270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7" t="str">
        <f>IF(SP_SUL!N513="","*",SP_SUL!N513)</f>
        <v>ZEVZKW</v>
      </c>
      <c r="M511" s="111">
        <f>IF(SP_SUL!J513="","*",SP_SUL!J513)</f>
        <v>54</v>
      </c>
      <c r="N511" s="270">
        <f>IF(SP_SUL!K513="","*",SP_SUL!K513)</f>
        <v>65.25</v>
      </c>
      <c r="O511" s="270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7" t="str">
        <f>IF(SP_SUL!N514="","*",SP_SUL!N514)</f>
        <v>ZEZ2</v>
      </c>
      <c r="M512" s="111">
        <f>IF(SP_SUL!J514="","*",SP_SUL!J514)</f>
        <v>92</v>
      </c>
      <c r="N512" s="270">
        <f>IF(SP_SUL!K514="","*",SP_SUL!K514)</f>
        <v>74.7</v>
      </c>
      <c r="O512" s="270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7" t="str">
        <f>IF(SP_SUL!N515="","*",SP_SUL!N515)</f>
        <v>K84ZXW2</v>
      </c>
      <c r="M513" s="111">
        <f>IF(SP_SUL!J515="","*",SP_SUL!J515)</f>
        <v>92</v>
      </c>
      <c r="N513" s="270">
        <f>IF(SP_SUL!K515="","*",SP_SUL!K515)</f>
        <v>83.3</v>
      </c>
      <c r="O513" s="270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7" t="str">
        <f>IF(SP_SUL!N516="","*",SP_SUL!N516)</f>
        <v>K84ZXW2</v>
      </c>
      <c r="M514" s="111">
        <f>IF(SP_SUL!J516="","*",SP_SUL!J516)</f>
        <v>92</v>
      </c>
      <c r="N514" s="270">
        <f>IF(SP_SUL!K516="","*",SP_SUL!K516)</f>
        <v>83.7</v>
      </c>
      <c r="O514" s="270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7" t="str">
        <f>IF(SP_SUL!N517="","*",SP_SUL!N517)</f>
        <v>K84ZXW1</v>
      </c>
      <c r="M515" s="111">
        <f>IF(SP_SUL!J517="","*",SP_SUL!J517)</f>
        <v>54</v>
      </c>
      <c r="N515" s="270">
        <f>IF(SP_SUL!K517="","*",SP_SUL!K517)</f>
        <v>83.7</v>
      </c>
      <c r="O515" s="270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7" t="str">
        <f>IF(SP_SUL!N518="","*",SP_SUL!N518)</f>
        <v>ZGM1</v>
      </c>
      <c r="M516" s="111">
        <f>IF(SP_SUL!J518="","*",SP_SUL!J518)</f>
        <v>30</v>
      </c>
      <c r="N516" s="270">
        <f>IF(SP_SUL!K518="","*",SP_SUL!K518)</f>
        <v>114.3</v>
      </c>
      <c r="O516" s="270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7" t="str">
        <f>IF(SP_SUL!N519="","*",SP_SUL!N519)</f>
        <v>117ZGM2</v>
      </c>
      <c r="M517" s="111">
        <f>IF(SP_SUL!J519="","*",SP_SUL!J519)</f>
        <v>53</v>
      </c>
      <c r="N517" s="270">
        <f>IF(SP_SUL!K519="","*",SP_SUL!K519)</f>
        <v>115.6</v>
      </c>
      <c r="O517" s="270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7" t="str">
        <f>IF(SP_SUL!N520="","*",SP_SUL!N520)</f>
        <v>-</v>
      </c>
      <c r="M518" s="111" t="str">
        <f>IF(SP_SUL!J520="","*",SP_SUL!J520)</f>
        <v>*</v>
      </c>
      <c r="N518" s="270" t="str">
        <f>IF(SP_SUL!K520="","*",SP_SUL!K520)</f>
        <v>*</v>
      </c>
      <c r="O518" s="270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7" t="str">
        <f>IF(SP_SUL!N521="","*",SP_SUL!N521)</f>
        <v>-</v>
      </c>
      <c r="M519" s="111" t="str">
        <f>IF(SP_SUL!J521="","*",SP_SUL!J521)</f>
        <v>*</v>
      </c>
      <c r="N519" s="270" t="str">
        <f>IF(SP_SUL!K521="","*",SP_SUL!K521)</f>
        <v>*</v>
      </c>
      <c r="O519" s="270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*</v>
      </c>
      <c r="C520" s="109" t="str">
        <f>IF(SP_SUL!Z522="","*",SP_SUL!Z522)</f>
        <v>*</v>
      </c>
      <c r="D520" s="110" t="str">
        <f>IF(SP_SUL!S522="","*",SP_SUL!S522)</f>
        <v>-</v>
      </c>
      <c r="E520" s="110" t="str">
        <f>IF(SP_SUL!T522="","*",SP_SUL!T522)</f>
        <v>-</v>
      </c>
      <c r="F520" s="110" t="str">
        <f>IF(SP_SUL!B522="","*",SP_SUL!B522)</f>
        <v>*</v>
      </c>
      <c r="G520" s="110" t="str">
        <f>IF(SP_SUL!D522="","*",SP_SUL!D522)</f>
        <v>*</v>
      </c>
      <c r="H520" s="110" t="str">
        <f>IF(SP_SUL!F522="","*",SP_SUL!F522)</f>
        <v>*</v>
      </c>
      <c r="I520" s="110" t="str">
        <f>IF(SP_SUL!H522="","*",SP_SUL!H522)</f>
        <v>*</v>
      </c>
      <c r="J520" s="110" t="str">
        <f>IF(SP_SUL!I522="","*",SP_SUL!I522)</f>
        <v>*</v>
      </c>
      <c r="K520" s="110" t="str">
        <f>IF(SP_SUL!M522="","*",SP_SUL!M522)</f>
        <v>-</v>
      </c>
      <c r="L520" s="337" t="str">
        <f>IF(SP_SUL!N522="","*",SP_SUL!N522)</f>
        <v>-</v>
      </c>
      <c r="M520" s="111" t="str">
        <f>IF(SP_SUL!J522="","*",SP_SUL!J522)</f>
        <v>*</v>
      </c>
      <c r="N520" s="270" t="str">
        <f>IF(SP_SUL!K522="","*",SP_SUL!K522)</f>
        <v>*</v>
      </c>
      <c r="O520" s="270" t="str">
        <f>IF(SP_SUL!L522="","*",SP_SUL!L522)</f>
        <v>*</v>
      </c>
      <c r="P520" s="111"/>
      <c r="Q520" s="128" t="str">
        <f>IF(SP_SUL!O522="","*",SP_SUL!O522)</f>
        <v>*</v>
      </c>
      <c r="R520" s="128" t="str">
        <f>IF(SP_SUL!P522="","*",SP_SUL!P522)</f>
        <v>*</v>
      </c>
      <c r="S520" s="110" t="str">
        <f>IF(SP_SUL!Q522="","*",CONCATENATE(SP_SUL!Q522," ",SP_SUL!R522))</f>
        <v>*</v>
      </c>
      <c r="T520" s="110" t="str">
        <f>IF(SP_SUL!V522="","*",SP_SUL!V522)</f>
        <v>*</v>
      </c>
      <c r="U520" s="110" t="str">
        <f>IF(SP_SUL!W522="","*",SP_SUL!W522)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*</v>
      </c>
      <c r="C521" s="109" t="str">
        <f>IF(SP_SUL!Z523="","*",SP_SUL!Z523)</f>
        <v>*</v>
      </c>
      <c r="D521" s="110" t="str">
        <f>IF(SP_SUL!S523="","*",SP_SUL!S523)</f>
        <v>-</v>
      </c>
      <c r="E521" s="110" t="str">
        <f>IF(SP_SUL!T523="","*",SP_SUL!T523)</f>
        <v>-</v>
      </c>
      <c r="F521" s="110" t="str">
        <f>IF(SP_SUL!B523="","*",SP_SUL!B523)</f>
        <v>*</v>
      </c>
      <c r="G521" s="110" t="str">
        <f>IF(SP_SUL!D523="","*",SP_SUL!D523)</f>
        <v>*</v>
      </c>
      <c r="H521" s="110" t="str">
        <f>IF(SP_SUL!F523="","*",SP_SUL!F523)</f>
        <v>*</v>
      </c>
      <c r="I521" s="110" t="str">
        <f>IF(SP_SUL!H523="","*",SP_SUL!H523)</f>
        <v>*</v>
      </c>
      <c r="J521" s="110" t="str">
        <f>IF(SP_SUL!I523="","*",SP_SUL!I523)</f>
        <v>*</v>
      </c>
      <c r="K521" s="110" t="str">
        <f>IF(SP_SUL!M523="","*",SP_SUL!M523)</f>
        <v>-</v>
      </c>
      <c r="L521" s="337" t="str">
        <f>IF(SP_SUL!N523="","*",SP_SUL!N523)</f>
        <v>-</v>
      </c>
      <c r="M521" s="111" t="str">
        <f>IF(SP_SUL!J523="","*",SP_SUL!J523)</f>
        <v>*</v>
      </c>
      <c r="N521" s="270" t="str">
        <f>IF(SP_SUL!K523="","*",SP_SUL!K523)</f>
        <v>*</v>
      </c>
      <c r="O521" s="270" t="str">
        <f>IF(SP_SUL!L523="","*",SP_SUL!L523)</f>
        <v>*</v>
      </c>
      <c r="P521" s="111"/>
      <c r="Q521" s="128" t="str">
        <f>IF(SP_SUL!O523="","*",SP_SUL!O523)</f>
        <v>*</v>
      </c>
      <c r="R521" s="128" t="str">
        <f>IF(SP_SUL!P523="","*",SP_SUL!P523)</f>
        <v>*</v>
      </c>
      <c r="S521" s="110" t="str">
        <f>IF(SP_SUL!Q523="","*",CONCATENATE(SP_SUL!Q523," ",SP_SUL!R523))</f>
        <v>*</v>
      </c>
      <c r="T521" s="110" t="str">
        <f>IF(SP_SUL!V523="","*",SP_SUL!V523)</f>
        <v>*</v>
      </c>
      <c r="U521" s="110" t="str">
        <f>IF(SP_SUL!W523="","*",SP_SUL!W523)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*</v>
      </c>
      <c r="C522" s="109" t="str">
        <f>IF(SP_SUL!Z524="","*",SP_SUL!Z524)</f>
        <v>*</v>
      </c>
      <c r="D522" s="110" t="str">
        <f>IF(SP_SUL!S524="","*",SP_SUL!S524)</f>
        <v>-</v>
      </c>
      <c r="E522" s="110" t="str">
        <f>IF(SP_SUL!T524="","*",SP_SUL!T524)</f>
        <v>-</v>
      </c>
      <c r="F522" s="110" t="str">
        <f>IF(SP_SUL!B524="","*",SP_SUL!B524)</f>
        <v>*</v>
      </c>
      <c r="G522" s="110" t="str">
        <f>IF(SP_SUL!D524="","*",SP_SUL!D524)</f>
        <v>*</v>
      </c>
      <c r="H522" s="110" t="str">
        <f>IF(SP_SUL!F524="","*",SP_SUL!F524)</f>
        <v>*</v>
      </c>
      <c r="I522" s="110" t="str">
        <f>IF(SP_SUL!H524="","*",SP_SUL!H524)</f>
        <v>*</v>
      </c>
      <c r="J522" s="110" t="str">
        <f>IF(SP_SUL!I524="","*",SP_SUL!I524)</f>
        <v>*</v>
      </c>
      <c r="K522" s="110" t="str">
        <f>IF(SP_SUL!M524="","*",SP_SUL!M524)</f>
        <v>-</v>
      </c>
      <c r="L522" s="337" t="str">
        <f>IF(SP_SUL!N524="","*",SP_SUL!N524)</f>
        <v>-</v>
      </c>
      <c r="M522" s="111" t="str">
        <f>IF(SP_SUL!J524="","*",SP_SUL!J524)</f>
        <v>*</v>
      </c>
      <c r="N522" s="270" t="str">
        <f>IF(SP_SUL!K524="","*",SP_SUL!K524)</f>
        <v>*</v>
      </c>
      <c r="O522" s="270" t="str">
        <f>IF(SP_SUL!L524="","*",SP_SUL!L524)</f>
        <v>*</v>
      </c>
      <c r="P522" s="111"/>
      <c r="Q522" s="128" t="str">
        <f>IF(SP_SUL!O524="","*",SP_SUL!O524)</f>
        <v>*</v>
      </c>
      <c r="R522" s="128" t="str">
        <f>IF(SP_SUL!P524="","*",SP_SUL!P524)</f>
        <v>*</v>
      </c>
      <c r="S522" s="110" t="str">
        <f>IF(SP_SUL!Q524="","*",CONCATENATE(SP_SUL!Q524," ",SP_SUL!R524))</f>
        <v>*</v>
      </c>
      <c r="T522" s="110" t="str">
        <f>IF(SP_SUL!V524="","*",SP_SUL!V524)</f>
        <v>*</v>
      </c>
      <c r="U522" s="110" t="str">
        <f>IF(SP_SUL!W524="","*",SP_SUL!W524)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*</v>
      </c>
      <c r="C523" s="109" t="str">
        <f>IF(SP_SUL!Z525="","*",SP_SUL!Z525)</f>
        <v>*</v>
      </c>
      <c r="D523" s="110" t="str">
        <f>IF(SP_SUL!S525="","*",SP_SUL!S525)</f>
        <v>-</v>
      </c>
      <c r="E523" s="110" t="str">
        <f>IF(SP_SUL!T525="","*",SP_SUL!T525)</f>
        <v>-</v>
      </c>
      <c r="F523" s="110" t="str">
        <f>IF(SP_SUL!B525="","*",SP_SUL!B525)</f>
        <v>*</v>
      </c>
      <c r="G523" s="110" t="str">
        <f>IF(SP_SUL!D525="","*",SP_SUL!D525)</f>
        <v>*</v>
      </c>
      <c r="H523" s="110" t="str">
        <f>IF(SP_SUL!F525="","*",SP_SUL!F525)</f>
        <v>*</v>
      </c>
      <c r="I523" s="110" t="str">
        <f>IF(SP_SUL!H525="","*",SP_SUL!H525)</f>
        <v>*</v>
      </c>
      <c r="J523" s="110" t="str">
        <f>IF(SP_SUL!I525="","*",SP_SUL!I525)</f>
        <v>*</v>
      </c>
      <c r="K523" s="110" t="str">
        <f>IF(SP_SUL!M525="","*",SP_SUL!M525)</f>
        <v>-</v>
      </c>
      <c r="L523" s="337" t="str">
        <f>IF(SP_SUL!N525="","*",SP_SUL!N525)</f>
        <v>-</v>
      </c>
      <c r="M523" s="111" t="str">
        <f>IF(SP_SUL!J525="","*",SP_SUL!J525)</f>
        <v>*</v>
      </c>
      <c r="N523" s="270" t="str">
        <f>IF(SP_SUL!K525="","*",SP_SUL!K525)</f>
        <v>*</v>
      </c>
      <c r="O523" s="270" t="str">
        <f>IF(SP_SUL!L525="","*",SP_SUL!L525)</f>
        <v>*</v>
      </c>
      <c r="P523" s="111"/>
      <c r="Q523" s="128" t="str">
        <f>IF(SP_SUL!O525="","*",SP_SUL!O525)</f>
        <v>*</v>
      </c>
      <c r="R523" s="128" t="str">
        <f>IF(SP_SUL!P525="","*",SP_SUL!P525)</f>
        <v>*</v>
      </c>
      <c r="S523" s="110" t="str">
        <f>IF(SP_SUL!Q525="","*",CONCATENATE(SP_SUL!Q525," ",SP_SUL!R525))</f>
        <v>*</v>
      </c>
      <c r="T523" s="110" t="str">
        <f>IF(SP_SUL!V525="","*",SP_SUL!V525)</f>
        <v>*</v>
      </c>
      <c r="U523" s="110" t="str">
        <f>IF(SP_SUL!W525="","*",SP_SUL!W525)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*</v>
      </c>
      <c r="C524" s="109" t="str">
        <f>IF(SP_SUL!Z526="","*",SP_SUL!Z526)</f>
        <v>*</v>
      </c>
      <c r="D524" s="110" t="str">
        <f>IF(SP_SUL!S526="","*",SP_SUL!S526)</f>
        <v>-</v>
      </c>
      <c r="E524" s="110" t="str">
        <f>IF(SP_SUL!T526="","*",SP_SUL!T526)</f>
        <v>-</v>
      </c>
      <c r="F524" s="110" t="str">
        <f>IF(SP_SUL!B526="","*",SP_SUL!B526)</f>
        <v>*</v>
      </c>
      <c r="G524" s="110" t="str">
        <f>IF(SP_SUL!D526="","*",SP_SUL!D526)</f>
        <v>*</v>
      </c>
      <c r="H524" s="110" t="str">
        <f>IF(SP_SUL!F526="","*",SP_SUL!F526)</f>
        <v>*</v>
      </c>
      <c r="I524" s="110" t="str">
        <f>IF(SP_SUL!H526="","*",SP_SUL!H526)</f>
        <v>*</v>
      </c>
      <c r="J524" s="110" t="str">
        <f>IF(SP_SUL!I526="","*",SP_SUL!I526)</f>
        <v>*</v>
      </c>
      <c r="K524" s="110" t="str">
        <f>IF(SP_SUL!M526="","*",SP_SUL!M526)</f>
        <v>-</v>
      </c>
      <c r="L524" s="337" t="str">
        <f>IF(SP_SUL!N526="","*",SP_SUL!N526)</f>
        <v>-</v>
      </c>
      <c r="M524" s="111" t="str">
        <f>IF(SP_SUL!J526="","*",SP_SUL!J526)</f>
        <v>*</v>
      </c>
      <c r="N524" s="270" t="str">
        <f>IF(SP_SUL!K526="","*",SP_SUL!K526)</f>
        <v>*</v>
      </c>
      <c r="O524" s="270" t="str">
        <f>IF(SP_SUL!L526="","*",SP_SUL!L526)</f>
        <v>*</v>
      </c>
      <c r="P524" s="111"/>
      <c r="Q524" s="128" t="str">
        <f>IF(SP_SUL!O526="","*",SP_SUL!O526)</f>
        <v>*</v>
      </c>
      <c r="R524" s="128" t="str">
        <f>IF(SP_SUL!P526="","*",SP_SUL!P526)</f>
        <v>*</v>
      </c>
      <c r="S524" s="110" t="str">
        <f>IF(SP_SUL!Q526="","*",CONCATENATE(SP_SUL!Q526," ",SP_SUL!R526))</f>
        <v>*</v>
      </c>
      <c r="T524" s="110" t="str">
        <f>IF(SP_SUL!V526="","*",SP_SUL!V526)</f>
        <v>*</v>
      </c>
      <c r="U524" s="110" t="str">
        <f>IF(SP_SUL!W526="","*",SP_SUL!W526)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*</v>
      </c>
      <c r="C525" s="109" t="str">
        <f>IF(SP_SUL!Z527="","*",SP_SUL!Z527)</f>
        <v>*</v>
      </c>
      <c r="D525" s="110" t="str">
        <f>IF(SP_SUL!S527="","*",SP_SUL!S527)</f>
        <v>-</v>
      </c>
      <c r="E525" s="110" t="str">
        <f>IF(SP_SUL!T527="","*",SP_SUL!T527)</f>
        <v>-</v>
      </c>
      <c r="F525" s="110" t="str">
        <f>IF(SP_SUL!B527="","*",SP_SUL!B527)</f>
        <v>*</v>
      </c>
      <c r="G525" s="110" t="str">
        <f>IF(SP_SUL!D527="","*",SP_SUL!D527)</f>
        <v>*</v>
      </c>
      <c r="H525" s="110" t="str">
        <f>IF(SP_SUL!F527="","*",SP_SUL!F527)</f>
        <v>*</v>
      </c>
      <c r="I525" s="110" t="str">
        <f>IF(SP_SUL!H527="","*",SP_SUL!H527)</f>
        <v>*</v>
      </c>
      <c r="J525" s="110" t="str">
        <f>IF(SP_SUL!I527="","*",SP_SUL!I527)</f>
        <v>*</v>
      </c>
      <c r="K525" s="110" t="str">
        <f>IF(SP_SUL!M527="","*",SP_SUL!M527)</f>
        <v>-</v>
      </c>
      <c r="L525" s="337" t="str">
        <f>IF(SP_SUL!N527="","*",SP_SUL!N527)</f>
        <v>-</v>
      </c>
      <c r="M525" s="111" t="str">
        <f>IF(SP_SUL!J527="","*",SP_SUL!J527)</f>
        <v>*</v>
      </c>
      <c r="N525" s="270" t="str">
        <f>IF(SP_SUL!K527="","*",SP_SUL!K527)</f>
        <v>*</v>
      </c>
      <c r="O525" s="270" t="str">
        <f>IF(SP_SUL!L527="","*",SP_SUL!L527)</f>
        <v>*</v>
      </c>
      <c r="P525" s="111"/>
      <c r="Q525" s="128" t="str">
        <f>IF(SP_SUL!O527="","*",SP_SUL!O527)</f>
        <v>*</v>
      </c>
      <c r="R525" s="128" t="str">
        <f>IF(SP_SUL!P527="","*",SP_SUL!P527)</f>
        <v>*</v>
      </c>
      <c r="S525" s="110" t="str">
        <f>IF(SP_SUL!Q527="","*",CONCATENATE(SP_SUL!Q527," ",SP_SUL!R527))</f>
        <v>*</v>
      </c>
      <c r="T525" s="110" t="str">
        <f>IF(SP_SUL!V527="","*",SP_SUL!V527)</f>
        <v>*</v>
      </c>
      <c r="U525" s="110" t="str">
        <f>IF(SP_SUL!W527="","*",SP_SUL!W527)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*</v>
      </c>
      <c r="C526" s="109" t="str">
        <f>IF(SP_SUL!Z528="","*",SP_SUL!Z528)</f>
        <v>*</v>
      </c>
      <c r="D526" s="110" t="str">
        <f>IF(SP_SUL!S528="","*",SP_SUL!S528)</f>
        <v>-</v>
      </c>
      <c r="E526" s="110" t="str">
        <f>IF(SP_SUL!T528="","*",SP_SUL!T528)</f>
        <v>-</v>
      </c>
      <c r="F526" s="110" t="str">
        <f>IF(SP_SUL!B528="","*",SP_SUL!B528)</f>
        <v>*</v>
      </c>
      <c r="G526" s="110" t="str">
        <f>IF(SP_SUL!D528="","*",SP_SUL!D528)</f>
        <v>*</v>
      </c>
      <c r="H526" s="110" t="str">
        <f>IF(SP_SUL!F528="","*",SP_SUL!F528)</f>
        <v>*</v>
      </c>
      <c r="I526" s="110" t="str">
        <f>IF(SP_SUL!H528="","*",SP_SUL!H528)</f>
        <v>*</v>
      </c>
      <c r="J526" s="110" t="str">
        <f>IF(SP_SUL!I528="","*",SP_SUL!I528)</f>
        <v>*</v>
      </c>
      <c r="K526" s="110" t="str">
        <f>IF(SP_SUL!M528="","*",SP_SUL!M528)</f>
        <v>-</v>
      </c>
      <c r="L526" s="337" t="str">
        <f>IF(SP_SUL!N528="","*",SP_SUL!N528)</f>
        <v>-</v>
      </c>
      <c r="M526" s="111" t="str">
        <f>IF(SP_SUL!J528="","*",SP_SUL!J528)</f>
        <v>*</v>
      </c>
      <c r="N526" s="270" t="str">
        <f>IF(SP_SUL!K528="","*",SP_SUL!K528)</f>
        <v>*</v>
      </c>
      <c r="O526" s="270" t="str">
        <f>IF(SP_SUL!L528="","*",SP_SUL!L528)</f>
        <v>*</v>
      </c>
      <c r="P526" s="111"/>
      <c r="Q526" s="128" t="str">
        <f>IF(SP_SUL!O528="","*",SP_SUL!O528)</f>
        <v>*</v>
      </c>
      <c r="R526" s="128" t="str">
        <f>IF(SP_SUL!P528="","*",SP_SUL!P528)</f>
        <v>*</v>
      </c>
      <c r="S526" s="110" t="str">
        <f>IF(SP_SUL!Q528="","*",CONCATENATE(SP_SUL!Q528," ",SP_SUL!R528))</f>
        <v>*</v>
      </c>
      <c r="T526" s="110" t="str">
        <f>IF(SP_SUL!V528="","*",SP_SUL!V528)</f>
        <v>*</v>
      </c>
      <c r="U526" s="110" t="str">
        <f>IF(SP_SUL!W528="","*",SP_SUL!W528)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*</v>
      </c>
      <c r="C527" s="109" t="str">
        <f>IF(SP_SUL!Z529="","*",SP_SUL!Z529)</f>
        <v>*</v>
      </c>
      <c r="D527" s="110" t="str">
        <f>IF(SP_SUL!S529="","*",SP_SUL!S529)</f>
        <v>-</v>
      </c>
      <c r="E527" s="110" t="str">
        <f>IF(SP_SUL!T529="","*",SP_SUL!T529)</f>
        <v>-</v>
      </c>
      <c r="F527" s="110" t="str">
        <f>IF(SP_SUL!B529="","*",SP_SUL!B529)</f>
        <v>*</v>
      </c>
      <c r="G527" s="110" t="str">
        <f>IF(SP_SUL!D529="","*",SP_SUL!D529)</f>
        <v>*</v>
      </c>
      <c r="H527" s="110" t="str">
        <f>IF(SP_SUL!F529="","*",SP_SUL!F529)</f>
        <v>*</v>
      </c>
      <c r="I527" s="110" t="str">
        <f>IF(SP_SUL!H529="","*",SP_SUL!H529)</f>
        <v>*</v>
      </c>
      <c r="J527" s="110" t="str">
        <f>IF(SP_SUL!I529="","*",SP_SUL!I529)</f>
        <v>*</v>
      </c>
      <c r="K527" s="110" t="str">
        <f>IF(SP_SUL!M529="","*",SP_SUL!M529)</f>
        <v>-</v>
      </c>
      <c r="L527" s="337" t="str">
        <f>IF(SP_SUL!N529="","*",SP_SUL!N529)</f>
        <v>-</v>
      </c>
      <c r="M527" s="111" t="str">
        <f>IF(SP_SUL!J529="","*",SP_SUL!J529)</f>
        <v>*</v>
      </c>
      <c r="N527" s="270" t="str">
        <f>IF(SP_SUL!K529="","*",SP_SUL!K529)</f>
        <v>*</v>
      </c>
      <c r="O527" s="270" t="str">
        <f>IF(SP_SUL!L529="","*",SP_SUL!L529)</f>
        <v>*</v>
      </c>
      <c r="P527" s="111"/>
      <c r="Q527" s="128" t="str">
        <f>IF(SP_SUL!O529="","*",SP_SUL!O529)</f>
        <v>*</v>
      </c>
      <c r="R527" s="128" t="str">
        <f>IF(SP_SUL!P529="","*",SP_SUL!P529)</f>
        <v>*</v>
      </c>
      <c r="S527" s="110" t="str">
        <f>IF(SP_SUL!Q529="","*",CONCATENATE(SP_SUL!Q529," ",SP_SUL!R529))</f>
        <v>*</v>
      </c>
      <c r="T527" s="110" t="str">
        <f>IF(SP_SUL!V529="","*",SP_SUL!V529)</f>
        <v>*</v>
      </c>
      <c r="U527" s="110" t="str">
        <f>IF(SP_SUL!W529="","*",SP_SUL!W529)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*</v>
      </c>
      <c r="C528" s="109" t="str">
        <f>IF(SP_SUL!Z530="","*",SP_SUL!Z530)</f>
        <v>*</v>
      </c>
      <c r="D528" s="110" t="str">
        <f>IF(SP_SUL!S530="","*",SP_SUL!S530)</f>
        <v>-</v>
      </c>
      <c r="E528" s="110" t="str">
        <f>IF(SP_SUL!T530="","*",SP_SUL!T530)</f>
        <v>-</v>
      </c>
      <c r="F528" s="110" t="str">
        <f>IF(SP_SUL!B530="","*",SP_SUL!B530)</f>
        <v>*</v>
      </c>
      <c r="G528" s="110" t="str">
        <f>IF(SP_SUL!D530="","*",SP_SUL!D530)</f>
        <v>*</v>
      </c>
      <c r="H528" s="110" t="str">
        <f>IF(SP_SUL!F530="","*",SP_SUL!F530)</f>
        <v>*</v>
      </c>
      <c r="I528" s="110" t="str">
        <f>IF(SP_SUL!H530="","*",SP_SUL!H530)</f>
        <v>*</v>
      </c>
      <c r="J528" s="110" t="str">
        <f>IF(SP_SUL!I530="","*",SP_SUL!I530)</f>
        <v>*</v>
      </c>
      <c r="K528" s="110" t="str">
        <f>IF(SP_SUL!M530="","*",SP_SUL!M530)</f>
        <v>-</v>
      </c>
      <c r="L528" s="337" t="str">
        <f>IF(SP_SUL!N530="","*",SP_SUL!N530)</f>
        <v>-</v>
      </c>
      <c r="M528" s="111" t="str">
        <f>IF(SP_SUL!J530="","*",SP_SUL!J530)</f>
        <v>*</v>
      </c>
      <c r="N528" s="270" t="str">
        <f>IF(SP_SUL!K530="","*",SP_SUL!K530)</f>
        <v>*</v>
      </c>
      <c r="O528" s="270" t="str">
        <f>IF(SP_SUL!L530="","*",SP_SUL!L530)</f>
        <v>*</v>
      </c>
      <c r="P528" s="111"/>
      <c r="Q528" s="128" t="str">
        <f>IF(SP_SUL!O530="","*",SP_SUL!O530)</f>
        <v>*</v>
      </c>
      <c r="R528" s="128" t="str">
        <f>IF(SP_SUL!P530="","*",SP_SUL!P530)</f>
        <v>*</v>
      </c>
      <c r="S528" s="110" t="str">
        <f>IF(SP_SUL!Q530="","*",CONCATENATE(SP_SUL!Q530," ",SP_SUL!R530))</f>
        <v>*</v>
      </c>
      <c r="T528" s="110" t="str">
        <f>IF(SP_SUL!V530="","*",SP_SUL!V530)</f>
        <v>*</v>
      </c>
      <c r="U528" s="110" t="str">
        <f>IF(SP_SUL!W530="","*",SP_SUL!W530)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7" t="str">
        <f>IF(SP_SUL!N531="","*",SP_SUL!N531)</f>
        <v>-</v>
      </c>
      <c r="M529" s="111" t="str">
        <f>IF(SP_SUL!J531="","*",SP_SUL!J531)</f>
        <v>*</v>
      </c>
      <c r="N529" s="270" t="str">
        <f>IF(SP_SUL!K531="","*",SP_SUL!K531)</f>
        <v>*</v>
      </c>
      <c r="O529" s="270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7" t="str">
        <f>IF(SP_SUL!N532="","*",SP_SUL!N532)</f>
        <v>-</v>
      </c>
      <c r="M530" s="111" t="str">
        <f>IF(SP_SUL!J532="","*",SP_SUL!J532)</f>
        <v>*</v>
      </c>
      <c r="N530" s="270" t="str">
        <f>IF(SP_SUL!K532="","*",SP_SUL!K532)</f>
        <v>*</v>
      </c>
      <c r="O530" s="270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*</v>
      </c>
      <c r="C531" s="109" t="str">
        <f>IF(SP_SUL!Z533="","*",SP_SUL!Z533)</f>
        <v>*</v>
      </c>
      <c r="D531" s="110" t="str">
        <f>IF(SP_SUL!S533="","*",SP_SUL!S533)</f>
        <v>-</v>
      </c>
      <c r="E531" s="110" t="str">
        <f>IF(SP_SUL!T533="","*",SP_SUL!T533)</f>
        <v>-</v>
      </c>
      <c r="F531" s="110" t="str">
        <f>IF(SP_SUL!B533="","*",SP_SUL!B533)</f>
        <v>*</v>
      </c>
      <c r="G531" s="110" t="str">
        <f>IF(SP_SUL!D533="","*",SP_SUL!D533)</f>
        <v>*</v>
      </c>
      <c r="H531" s="110" t="str">
        <f>IF(SP_SUL!F533="","*",SP_SUL!F533)</f>
        <v>*</v>
      </c>
      <c r="I531" s="110" t="str">
        <f>IF(SP_SUL!H533="","*",SP_SUL!H533)</f>
        <v>*</v>
      </c>
      <c r="J531" s="110" t="str">
        <f>IF(SP_SUL!I533="","*",SP_SUL!I533)</f>
        <v>*</v>
      </c>
      <c r="K531" s="110" t="str">
        <f>IF(SP_SUL!M533="","*",SP_SUL!M533)</f>
        <v>-</v>
      </c>
      <c r="L531" s="337" t="str">
        <f>IF(SP_SUL!N533="","*",SP_SUL!N533)</f>
        <v>-</v>
      </c>
      <c r="M531" s="111" t="str">
        <f>IF(SP_SUL!J533="","*",SP_SUL!J533)</f>
        <v>*</v>
      </c>
      <c r="N531" s="270" t="str">
        <f>IF(SP_SUL!K533="","*",SP_SUL!K533)</f>
        <v>*</v>
      </c>
      <c r="O531" s="270" t="str">
        <f>IF(SP_SUL!L533="","*",SP_SUL!L533)</f>
        <v>*</v>
      </c>
      <c r="P531" s="111"/>
      <c r="Q531" s="128" t="str">
        <f>IF(SP_SUL!O533="","*",SP_SUL!O533)</f>
        <v>*</v>
      </c>
      <c r="R531" s="128" t="str">
        <f>IF(SP_SUL!P533="","*",SP_SUL!P533)</f>
        <v>*</v>
      </c>
      <c r="S531" s="110" t="str">
        <f>IF(SP_SUL!Q533="","*",CONCATENATE(SP_SUL!Q533," ",SP_SUL!R533))</f>
        <v>*</v>
      </c>
      <c r="T531" s="110" t="str">
        <f>IF(SP_SUL!V533="","*",SP_SUL!V533)</f>
        <v>*</v>
      </c>
      <c r="U531" s="110" t="str">
        <f>IF(SP_SUL!W533="","*",SP_SUL!W533)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*</v>
      </c>
      <c r="C532" s="109" t="str">
        <f>IF(SP_SUL!Z534="","*",SP_SUL!Z534)</f>
        <v>*</v>
      </c>
      <c r="D532" s="110" t="str">
        <f>IF(SP_SUL!S534="","*",SP_SUL!S534)</f>
        <v>-</v>
      </c>
      <c r="E532" s="110" t="str">
        <f>IF(SP_SUL!T534="","*",SP_SUL!T534)</f>
        <v>-</v>
      </c>
      <c r="F532" s="110" t="str">
        <f>IF(SP_SUL!B534="","*",SP_SUL!B534)</f>
        <v>*</v>
      </c>
      <c r="G532" s="110" t="str">
        <f>IF(SP_SUL!D534="","*",SP_SUL!D534)</f>
        <v>*</v>
      </c>
      <c r="H532" s="110" t="str">
        <f>IF(SP_SUL!F534="","*",SP_SUL!F534)</f>
        <v>*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-</v>
      </c>
      <c r="L532" s="337" t="str">
        <f>IF(SP_SUL!N534="","*",SP_SUL!N534)</f>
        <v>-</v>
      </c>
      <c r="M532" s="111" t="str">
        <f>IF(SP_SUL!J534="","*",SP_SUL!J534)</f>
        <v>*</v>
      </c>
      <c r="N532" s="270" t="str">
        <f>IF(SP_SUL!K534="","*",SP_SUL!K534)</f>
        <v>*</v>
      </c>
      <c r="O532" s="270" t="str">
        <f>IF(SP_SUL!L534="","*",SP_SUL!L534)</f>
        <v>*</v>
      </c>
      <c r="P532" s="111"/>
      <c r="Q532" s="128" t="str">
        <f>IF(SP_SUL!O534="","*",SP_SUL!O534)</f>
        <v>*</v>
      </c>
      <c r="R532" s="128" t="str">
        <f>IF(SP_SUL!P534="","*",SP_SUL!P534)</f>
        <v>*</v>
      </c>
      <c r="S532" s="110" t="str">
        <f>IF(SP_SUL!Q534="","*",CONCATENATE(SP_SUL!Q534," ",SP_SUL!R534))</f>
        <v>*</v>
      </c>
      <c r="T532" s="110" t="str">
        <f>IF(SP_SUL!V534="","*",SP_SUL!V534)</f>
        <v>*</v>
      </c>
      <c r="U532" s="110" t="str">
        <f>IF(SP_SUL!W534="","*",SP_SUL!W534)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*</v>
      </c>
      <c r="C533" s="109" t="str">
        <f>IF(SP_SUL!Z535="","*",SP_SUL!Z535)</f>
        <v>*</v>
      </c>
      <c r="D533" s="110" t="str">
        <f>IF(SP_SUL!S535="","*",SP_SUL!S535)</f>
        <v>-</v>
      </c>
      <c r="E533" s="110" t="str">
        <f>IF(SP_SUL!T535="","*",SP_SUL!T535)</f>
        <v>-</v>
      </c>
      <c r="F533" s="110" t="str">
        <f>IF(SP_SUL!B535="","*",SP_SUL!B535)</f>
        <v>*</v>
      </c>
      <c r="G533" s="110" t="str">
        <f>IF(SP_SUL!D535="","*",SP_SUL!D535)</f>
        <v>*</v>
      </c>
      <c r="H533" s="110" t="str">
        <f>IF(SP_SUL!F535="","*",SP_SUL!F535)</f>
        <v>*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-</v>
      </c>
      <c r="L533" s="337" t="str">
        <f>IF(SP_SUL!N535="","*",SP_SUL!N535)</f>
        <v>-</v>
      </c>
      <c r="M533" s="111" t="str">
        <f>IF(SP_SUL!J535="","*",SP_SUL!J535)</f>
        <v>*</v>
      </c>
      <c r="N533" s="270" t="str">
        <f>IF(SP_SUL!K535="","*",SP_SUL!K535)</f>
        <v>*</v>
      </c>
      <c r="O533" s="270" t="str">
        <f>IF(SP_SUL!L535="","*",SP_SUL!L535)</f>
        <v>*</v>
      </c>
      <c r="P533" s="111"/>
      <c r="Q533" s="128" t="str">
        <f>IF(SP_SUL!O535="","*",SP_SUL!O535)</f>
        <v>*</v>
      </c>
      <c r="R533" s="128" t="str">
        <f>IF(SP_SUL!P535="","*",SP_SUL!P535)</f>
        <v>*</v>
      </c>
      <c r="S533" s="110" t="str">
        <f>IF(SP_SUL!Q535="","*",CONCATENATE(SP_SUL!Q535," ",SP_SUL!R535))</f>
        <v>*</v>
      </c>
      <c r="T533" s="110" t="str">
        <f>IF(SP_SUL!V535="","*",SP_SUL!V535)</f>
        <v>*</v>
      </c>
      <c r="U533" s="110" t="str">
        <f>IF(SP_SUL!W535="","*",SP_SUL!W535)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7" t="str">
        <f>IF(SP_SUL!N536="","*",SP_SUL!N536)</f>
        <v>-</v>
      </c>
      <c r="M534" s="111" t="str">
        <f>IF(SP_SUL!J536="","*",SP_SUL!J536)</f>
        <v>*</v>
      </c>
      <c r="N534" s="270" t="str">
        <f>IF(SP_SUL!K536="","*",SP_SUL!K536)</f>
        <v>*</v>
      </c>
      <c r="O534" s="270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*</v>
      </c>
      <c r="C535" s="109" t="str">
        <f>IF(SP_SUL!Z537="","*",SP_SUL!Z537)</f>
        <v>*</v>
      </c>
      <c r="D535" s="110" t="str">
        <f>IF(SP_SUL!S537="","*",SP_SUL!S537)</f>
        <v>-</v>
      </c>
      <c r="E535" s="110" t="str">
        <f>IF(SP_SUL!T537="","*",SP_SUL!T537)</f>
        <v>-</v>
      </c>
      <c r="F535" s="110" t="str">
        <f>IF(SP_SUL!B537="","*",SP_SUL!B537)</f>
        <v>*</v>
      </c>
      <c r="G535" s="110" t="str">
        <f>IF(SP_SUL!D537="","*",SP_SUL!D537)</f>
        <v>*</v>
      </c>
      <c r="H535" s="110" t="str">
        <f>IF(SP_SUL!F537="","*",SP_SUL!F537)</f>
        <v>*</v>
      </c>
      <c r="I535" s="110" t="str">
        <f>IF(SP_SUL!H537="","*",SP_SUL!H537)</f>
        <v>*</v>
      </c>
      <c r="J535" s="110" t="str">
        <f>IF(SP_SUL!I537="","*",SP_SUL!I537)</f>
        <v>*</v>
      </c>
      <c r="K535" s="110" t="str">
        <f>IF(SP_SUL!M537="","*",SP_SUL!M537)</f>
        <v>-</v>
      </c>
      <c r="L535" s="337" t="str">
        <f>IF(SP_SUL!N537="","*",SP_SUL!N537)</f>
        <v>-</v>
      </c>
      <c r="M535" s="111" t="str">
        <f>IF(SP_SUL!J537="","*",SP_SUL!J537)</f>
        <v>*</v>
      </c>
      <c r="N535" s="270" t="str">
        <f>IF(SP_SUL!K537="","*",SP_SUL!K537)</f>
        <v>*</v>
      </c>
      <c r="O535" s="270" t="str">
        <f>IF(SP_SUL!L537="","*",SP_SUL!L537)</f>
        <v>*</v>
      </c>
      <c r="P535" s="111"/>
      <c r="Q535" s="128" t="str">
        <f>IF(SP_SUL!O537="","*",SP_SUL!O537)</f>
        <v>*</v>
      </c>
      <c r="R535" s="128" t="str">
        <f>IF(SP_SUL!P537="","*",SP_SUL!P537)</f>
        <v>*</v>
      </c>
      <c r="S535" s="110" t="str">
        <f>IF(SP_SUL!Q537="","*",CONCATENATE(SP_SUL!Q537," ",SP_SUL!R537))</f>
        <v>*</v>
      </c>
      <c r="T535" s="110" t="str">
        <f>IF(SP_SUL!V537="","*",SP_SUL!V537)</f>
        <v>*</v>
      </c>
      <c r="U535" s="110" t="str">
        <f>IF(SP_SUL!W537="","*",SP_SUL!W537)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*</v>
      </c>
      <c r="C536" s="109" t="str">
        <f>IF(SP_SUL!Z538="","*",SP_SUL!Z538)</f>
        <v>*</v>
      </c>
      <c r="D536" s="110" t="str">
        <f>IF(SP_SUL!S538="","*",SP_SUL!S538)</f>
        <v>-</v>
      </c>
      <c r="E536" s="110" t="str">
        <f>IF(SP_SUL!T538="","*",SP_SUL!T538)</f>
        <v>-</v>
      </c>
      <c r="F536" s="110" t="str">
        <f>IF(SP_SUL!B538="","*",SP_SUL!B538)</f>
        <v>*</v>
      </c>
      <c r="G536" s="110" t="str">
        <f>IF(SP_SUL!D538="","*",SP_SUL!D538)</f>
        <v>*</v>
      </c>
      <c r="H536" s="110" t="str">
        <f>IF(SP_SUL!F538="","*",SP_SUL!F538)</f>
        <v>*</v>
      </c>
      <c r="I536" s="110" t="str">
        <f>IF(SP_SUL!H538="","*",SP_SUL!H538)</f>
        <v>*</v>
      </c>
      <c r="J536" s="110" t="str">
        <f>IF(SP_SUL!I538="","*",SP_SUL!I538)</f>
        <v>*</v>
      </c>
      <c r="K536" s="110" t="str">
        <f>IF(SP_SUL!M538="","*",SP_SUL!M538)</f>
        <v>-</v>
      </c>
      <c r="L536" s="337" t="str">
        <f>IF(SP_SUL!N538="","*",SP_SUL!N538)</f>
        <v>-</v>
      </c>
      <c r="M536" s="111" t="str">
        <f>IF(SP_SUL!J538="","*",SP_SUL!J538)</f>
        <v>*</v>
      </c>
      <c r="N536" s="270" t="str">
        <f>IF(SP_SUL!K538="","*",SP_SUL!K538)</f>
        <v>*</v>
      </c>
      <c r="O536" s="270" t="str">
        <f>IF(SP_SUL!L538="","*",SP_SUL!L538)</f>
        <v>*</v>
      </c>
      <c r="P536" s="111"/>
      <c r="Q536" s="128" t="str">
        <f>IF(SP_SUL!O538="","*",SP_SUL!O538)</f>
        <v>*</v>
      </c>
      <c r="R536" s="128" t="str">
        <f>IF(SP_SUL!P538="","*",SP_SUL!P538)</f>
        <v>*</v>
      </c>
      <c r="S536" s="110" t="str">
        <f>IF(SP_SUL!Q538="","*",CONCATENATE(SP_SUL!Q538," ",SP_SUL!R538))</f>
        <v>*</v>
      </c>
      <c r="T536" s="110" t="str">
        <f>IF(SP_SUL!V538="","*",SP_SUL!V538)</f>
        <v>*</v>
      </c>
      <c r="U536" s="110" t="str">
        <f>IF(SP_SUL!W538="","*",SP_SUL!W538)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*</v>
      </c>
      <c r="B537" s="109" t="str">
        <f>IF(SP_SUL!X539="","*",SP_SUL!X539)</f>
        <v>*</v>
      </c>
      <c r="C537" s="109" t="str">
        <f>IF(SP_SUL!Z539="","*",SP_SUL!Z539)</f>
        <v>*</v>
      </c>
      <c r="D537" s="110" t="str">
        <f>IF(SP_SUL!S539="","*",SP_SUL!S539)</f>
        <v>-</v>
      </c>
      <c r="E537" s="110" t="str">
        <f>IF(SP_SUL!T539="","*",SP_SUL!T539)</f>
        <v>-</v>
      </c>
      <c r="F537" s="110" t="str">
        <f>IF(SP_SUL!B539="","*",SP_SUL!B539)</f>
        <v>*</v>
      </c>
      <c r="G537" s="110" t="str">
        <f>IF(SP_SUL!D539="","*",SP_SUL!D539)</f>
        <v>*</v>
      </c>
      <c r="H537" s="110" t="str">
        <f>IF(SP_SUL!F539="","*",SP_SUL!F539)</f>
        <v>*</v>
      </c>
      <c r="I537" s="110" t="str">
        <f>IF(SP_SUL!H539="","*",SP_SUL!H539)</f>
        <v>*</v>
      </c>
      <c r="J537" s="110" t="str">
        <f>IF(SP_SUL!I539="","*",SP_SUL!I539)</f>
        <v>*</v>
      </c>
      <c r="K537" s="110" t="str">
        <f>IF(SP_SUL!M539="","*",SP_SUL!M539)</f>
        <v>-</v>
      </c>
      <c r="L537" s="337" t="str">
        <f>IF(SP_SUL!N539="","*",SP_SUL!N539)</f>
        <v>-</v>
      </c>
      <c r="M537" s="111" t="str">
        <f>IF(SP_SUL!J539="","*",SP_SUL!J539)</f>
        <v>*</v>
      </c>
      <c r="N537" s="270" t="str">
        <f>IF(SP_SUL!K539="","*",SP_SUL!K539)</f>
        <v>*</v>
      </c>
      <c r="O537" s="270" t="str">
        <f>IF(SP_SUL!L539="","*",SP_SUL!L539)</f>
        <v>*</v>
      </c>
      <c r="P537" s="111"/>
      <c r="Q537" s="128" t="str">
        <f>IF(SP_SUL!O539="","*",SP_SUL!O539)</f>
        <v>*</v>
      </c>
      <c r="R537" s="128" t="str">
        <f>IF(SP_SUL!P539="","*",SP_SUL!P539)</f>
        <v>*</v>
      </c>
      <c r="S537" s="110" t="str">
        <f>IF(SP_SUL!Q539="","*",CONCATENATE(SP_SUL!Q539," ",SP_SUL!R539))</f>
        <v>*</v>
      </c>
      <c r="T537" s="110" t="str">
        <f>IF(SP_SUL!V539="","*",SP_SUL!V539)</f>
        <v>*</v>
      </c>
      <c r="U537" s="110" t="str">
        <f>IF(SP_SUL!W539="","*",SP_SUL!W539)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*</v>
      </c>
      <c r="B538" s="109" t="str">
        <f>IF(SP_SUL!X540="","*",SP_SUL!X540)</f>
        <v>*</v>
      </c>
      <c r="C538" s="109" t="str">
        <f>IF(SP_SUL!Z540="","*",SP_SUL!Z540)</f>
        <v>*</v>
      </c>
      <c r="D538" s="110" t="str">
        <f>IF(SP_SUL!S540="","*",SP_SUL!S540)</f>
        <v>-</v>
      </c>
      <c r="E538" s="110" t="str">
        <f>IF(SP_SUL!T540="","*",SP_SUL!T540)</f>
        <v>-</v>
      </c>
      <c r="F538" s="110" t="str">
        <f>IF(SP_SUL!B540="","*",SP_SUL!B540)</f>
        <v>*</v>
      </c>
      <c r="G538" s="110" t="str">
        <f>IF(SP_SUL!D540="","*",SP_SUL!D540)</f>
        <v>*</v>
      </c>
      <c r="H538" s="110" t="str">
        <f>IF(SP_SUL!F540="","*",SP_SUL!F540)</f>
        <v>*</v>
      </c>
      <c r="I538" s="110" t="str">
        <f>IF(SP_SUL!H540="","*",SP_SUL!H540)</f>
        <v>*</v>
      </c>
      <c r="J538" s="110" t="str">
        <f>IF(SP_SUL!I540="","*",SP_SUL!I540)</f>
        <v>*</v>
      </c>
      <c r="K538" s="110" t="str">
        <f>IF(SP_SUL!M540="","*",SP_SUL!M540)</f>
        <v>-</v>
      </c>
      <c r="L538" s="337" t="str">
        <f>IF(SP_SUL!N540="","*",SP_SUL!N540)</f>
        <v>-</v>
      </c>
      <c r="M538" s="111" t="str">
        <f>IF(SP_SUL!J540="","*",SP_SUL!J540)</f>
        <v>*</v>
      </c>
      <c r="N538" s="270" t="str">
        <f>IF(SP_SUL!K540="","*",SP_SUL!K540)</f>
        <v>*</v>
      </c>
      <c r="O538" s="270" t="str">
        <f>IF(SP_SUL!L540="","*",SP_SUL!L540)</f>
        <v>*</v>
      </c>
      <c r="P538" s="111"/>
      <c r="Q538" s="128" t="str">
        <f>IF(SP_SUL!O540="","*",SP_SUL!O540)</f>
        <v>*</v>
      </c>
      <c r="R538" s="128" t="str">
        <f>IF(SP_SUL!P540="","*",SP_SUL!P540)</f>
        <v>*</v>
      </c>
      <c r="S538" s="110" t="str">
        <f>IF(SP_SUL!Q540="","*",CONCATENATE(SP_SUL!Q540," ",SP_SUL!R540))</f>
        <v>*</v>
      </c>
      <c r="T538" s="110" t="str">
        <f>IF(SP_SUL!V540="","*",SP_SUL!V540)</f>
        <v>*</v>
      </c>
      <c r="U538" s="110" t="str">
        <f>IF(SP_SUL!W540="","*",SP_SUL!W540)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*</v>
      </c>
      <c r="B539" s="109" t="str">
        <f>IF(SP_SUL!X541="","*",SP_SUL!X541)</f>
        <v>*</v>
      </c>
      <c r="C539" s="109" t="str">
        <f>IF(SP_SUL!Z541="","*",SP_SUL!Z541)</f>
        <v>*</v>
      </c>
      <c r="D539" s="110" t="str">
        <f>IF(SP_SUL!S541="","*",SP_SUL!S541)</f>
        <v>-</v>
      </c>
      <c r="E539" s="110" t="str">
        <f>IF(SP_SUL!T541="","*",SP_SUL!T541)</f>
        <v>-</v>
      </c>
      <c r="F539" s="110" t="str">
        <f>IF(SP_SUL!B541="","*",SP_SUL!B541)</f>
        <v>*</v>
      </c>
      <c r="G539" s="110" t="str">
        <f>IF(SP_SUL!D541="","*",SP_SUL!D541)</f>
        <v>*</v>
      </c>
      <c r="H539" s="110" t="str">
        <f>IF(SP_SUL!F541="","*",SP_SUL!F541)</f>
        <v>*</v>
      </c>
      <c r="I539" s="110" t="str">
        <f>IF(SP_SUL!H541="","*",SP_SUL!H541)</f>
        <v>*</v>
      </c>
      <c r="J539" s="110" t="str">
        <f>IF(SP_SUL!I541="","*",SP_SUL!I541)</f>
        <v>*</v>
      </c>
      <c r="K539" s="110" t="str">
        <f>IF(SP_SUL!M541="","*",SP_SUL!M541)</f>
        <v>-</v>
      </c>
      <c r="L539" s="337" t="str">
        <f>IF(SP_SUL!N541="","*",SP_SUL!N541)</f>
        <v>-</v>
      </c>
      <c r="M539" s="111" t="str">
        <f>IF(SP_SUL!J541="","*",SP_SUL!J541)</f>
        <v>*</v>
      </c>
      <c r="N539" s="270" t="str">
        <f>IF(SP_SUL!K541="","*",SP_SUL!K541)</f>
        <v>*</v>
      </c>
      <c r="O539" s="270" t="str">
        <f>IF(SP_SUL!L541="","*",SP_SUL!L541)</f>
        <v>*</v>
      </c>
      <c r="P539" s="111"/>
      <c r="Q539" s="128" t="str">
        <f>IF(SP_SUL!O541="","*",SP_SUL!O541)</f>
        <v>*</v>
      </c>
      <c r="R539" s="128" t="str">
        <f>IF(SP_SUL!P541="","*",SP_SUL!P541)</f>
        <v>*</v>
      </c>
      <c r="S539" s="110" t="str">
        <f>IF(SP_SUL!Q541="","*",CONCATENATE(SP_SUL!Q541," ",SP_SUL!R541))</f>
        <v>*</v>
      </c>
      <c r="T539" s="110" t="str">
        <f>IF(SP_SUL!V541="","*",SP_SUL!V541)</f>
        <v>*</v>
      </c>
      <c r="U539" s="110" t="str">
        <f>IF(SP_SUL!W541="","*",SP_SUL!W541)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*</v>
      </c>
      <c r="B540" s="109" t="str">
        <f>IF(SP_SUL!X542="","*",SP_SUL!X542)</f>
        <v>*</v>
      </c>
      <c r="C540" s="109" t="str">
        <f>IF(SP_SUL!Z542="","*",SP_SUL!Z542)</f>
        <v>*</v>
      </c>
      <c r="D540" s="110" t="str">
        <f>IF(SP_SUL!S542="","*",SP_SUL!S542)</f>
        <v>-</v>
      </c>
      <c r="E540" s="110" t="str">
        <f>IF(SP_SUL!T542="","*",SP_SUL!T542)</f>
        <v>-</v>
      </c>
      <c r="F540" s="110" t="str">
        <f>IF(SP_SUL!B542="","*",SP_SUL!B542)</f>
        <v>*</v>
      </c>
      <c r="G540" s="110" t="str">
        <f>IF(SP_SUL!D542="","*",SP_SUL!D542)</f>
        <v>*</v>
      </c>
      <c r="H540" s="110" t="str">
        <f>IF(SP_SUL!F542="","*",SP_SUL!F542)</f>
        <v>*</v>
      </c>
      <c r="I540" s="110" t="str">
        <f>IF(SP_SUL!H542="","*",SP_SUL!H542)</f>
        <v>*</v>
      </c>
      <c r="J540" s="110" t="str">
        <f>IF(SP_SUL!I542="","*",SP_SUL!I542)</f>
        <v>*</v>
      </c>
      <c r="K540" s="110" t="str">
        <f>IF(SP_SUL!M542="","*",SP_SUL!M542)</f>
        <v>-</v>
      </c>
      <c r="L540" s="337" t="str">
        <f>IF(SP_SUL!N542="","*",SP_SUL!N542)</f>
        <v>-</v>
      </c>
      <c r="M540" s="111" t="str">
        <f>IF(SP_SUL!J542="","*",SP_SUL!J542)</f>
        <v>*</v>
      </c>
      <c r="N540" s="270" t="str">
        <f>IF(SP_SUL!K542="","*",SP_SUL!K542)</f>
        <v>*</v>
      </c>
      <c r="O540" s="270" t="str">
        <f>IF(SP_SUL!L542="","*",SP_SUL!L542)</f>
        <v>*</v>
      </c>
      <c r="P540" s="111"/>
      <c r="Q540" s="128" t="str">
        <f>IF(SP_SUL!O542="","*",SP_SUL!O542)</f>
        <v>*</v>
      </c>
      <c r="R540" s="128" t="str">
        <f>IF(SP_SUL!P542="","*",SP_SUL!P542)</f>
        <v>*</v>
      </c>
      <c r="S540" s="110" t="str">
        <f>IF(SP_SUL!Q542="","*",CONCATENATE(SP_SUL!Q542," ",SP_SUL!R542))</f>
        <v>*</v>
      </c>
      <c r="T540" s="110" t="str">
        <f>IF(SP_SUL!V542="","*",SP_SUL!V542)</f>
        <v>*</v>
      </c>
      <c r="U540" s="110" t="str">
        <f>IF(SP_SUL!W542="","*",SP_SUL!W542)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*</v>
      </c>
      <c r="B541" s="109" t="str">
        <f>IF(SP_SUL!X543="","*",SP_SUL!X543)</f>
        <v>*</v>
      </c>
      <c r="C541" s="109" t="str">
        <f>IF(SP_SUL!Z543="","*",SP_SUL!Z543)</f>
        <v>*</v>
      </c>
      <c r="D541" s="110" t="str">
        <f>IF(SP_SUL!S543="","*",SP_SUL!S543)</f>
        <v>-</v>
      </c>
      <c r="E541" s="110" t="str">
        <f>IF(SP_SUL!T543="","*",SP_SUL!T543)</f>
        <v>-</v>
      </c>
      <c r="F541" s="110" t="str">
        <f>IF(SP_SUL!B543="","*",SP_SUL!B543)</f>
        <v>*</v>
      </c>
      <c r="G541" s="110" t="str">
        <f>IF(SP_SUL!D543="","*",SP_SUL!D543)</f>
        <v>*</v>
      </c>
      <c r="H541" s="110" t="str">
        <f>IF(SP_SUL!F543="","*",SP_SUL!F543)</f>
        <v>*</v>
      </c>
      <c r="I541" s="110" t="str">
        <f>IF(SP_SUL!H543="","*",SP_SUL!H543)</f>
        <v>*</v>
      </c>
      <c r="J541" s="110" t="str">
        <f>IF(SP_SUL!I543="","*",SP_SUL!I543)</f>
        <v>*</v>
      </c>
      <c r="K541" s="110" t="str">
        <f>IF(SP_SUL!M543="","*",SP_SUL!M543)</f>
        <v>-</v>
      </c>
      <c r="L541" s="337" t="str">
        <f>IF(SP_SUL!N543="","*",SP_SUL!N543)</f>
        <v>-</v>
      </c>
      <c r="M541" s="111" t="str">
        <f>IF(SP_SUL!J543="","*",SP_SUL!J543)</f>
        <v>*</v>
      </c>
      <c r="N541" s="270" t="str">
        <f>IF(SP_SUL!K543="","*",SP_SUL!K543)</f>
        <v>*</v>
      </c>
      <c r="O541" s="270" t="str">
        <f>IF(SP_SUL!L543="","*",SP_SUL!L543)</f>
        <v>*</v>
      </c>
      <c r="P541" s="111"/>
      <c r="Q541" s="128" t="str">
        <f>IF(SP_SUL!O543="","*",SP_SUL!O543)</f>
        <v>*</v>
      </c>
      <c r="R541" s="128" t="str">
        <f>IF(SP_SUL!P543="","*",SP_SUL!P543)</f>
        <v>*</v>
      </c>
      <c r="S541" s="110" t="str">
        <f>IF(SP_SUL!Q543="","*",CONCATENATE(SP_SUL!Q543," ",SP_SUL!R543))</f>
        <v>*</v>
      </c>
      <c r="T541" s="110" t="str">
        <f>IF(SP_SUL!V543="","*",SP_SUL!V543)</f>
        <v>*</v>
      </c>
      <c r="U541" s="110" t="str">
        <f>IF(SP_SUL!W543="","*",SP_SUL!W543)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7" t="str">
        <f>IF(SP_SUL!N544="","*",SP_SUL!N544)</f>
        <v>-</v>
      </c>
      <c r="M542" s="111" t="str">
        <f>IF(SP_SUL!J544="","*",SP_SUL!J544)</f>
        <v>*</v>
      </c>
      <c r="N542" s="270" t="str">
        <f>IF(SP_SUL!K544="","*",SP_SUL!K544)</f>
        <v>*</v>
      </c>
      <c r="O542" s="270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1719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1720</v>
      </c>
      <c r="D5" s="399"/>
      <c r="E5" s="399"/>
      <c r="F5" s="399"/>
      <c r="G5" s="399"/>
      <c r="H5" s="399"/>
      <c r="I5" s="399"/>
      <c r="J5" s="400"/>
      <c r="K5" s="401" t="s">
        <v>1721</v>
      </c>
      <c r="L5" s="402"/>
      <c r="M5" s="402"/>
      <c r="N5" s="402"/>
      <c r="O5" s="403" t="s">
        <v>1722</v>
      </c>
      <c r="P5" s="404"/>
      <c r="Q5" s="405"/>
    </row>
    <row r="6" spans="1:17" s="94" customFormat="1" ht="15.75" customHeight="1">
      <c r="A6" s="88" t="s">
        <v>1717</v>
      </c>
      <c r="B6" s="95" t="s">
        <v>1716</v>
      </c>
      <c r="C6" s="96" t="s">
        <v>874</v>
      </c>
      <c r="D6" s="97" t="s">
        <v>875</v>
      </c>
      <c r="E6" s="96" t="s">
        <v>1723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1724</v>
      </c>
      <c r="M6" s="139" t="s">
        <v>335</v>
      </c>
      <c r="N6" s="140" t="s">
        <v>869</v>
      </c>
      <c r="O6" s="246" t="s">
        <v>912</v>
      </c>
      <c r="P6" s="157"/>
      <c r="Q6" s="193" t="s">
        <v>1725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1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>
        <f>IF(SP_SUL!BH493="","*",SP_SUL!BH493)</f>
        <v>1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1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1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1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1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1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>
        <f>IF(SP_SUL!BH504="","*",SP_SUL!BH504)</f>
        <v>1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1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1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1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1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1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1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1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1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1726</v>
      </c>
      <c r="C2" s="96" t="s">
        <v>859</v>
      </c>
      <c r="D2" s="96" t="s">
        <v>861</v>
      </c>
      <c r="E2" s="96" t="s">
        <v>1727</v>
      </c>
      <c r="F2" s="96" t="s">
        <v>1728</v>
      </c>
      <c r="G2" s="96" t="s">
        <v>1729</v>
      </c>
      <c r="H2" s="96" t="s">
        <v>1730</v>
      </c>
      <c r="I2" s="96" t="s">
        <v>1731</v>
      </c>
      <c r="J2" s="96" t="s">
        <v>1732</v>
      </c>
      <c r="K2" s="131" t="s">
        <v>1733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str">
        <f>IF(SP_SUL!Y526="","*",SP_SUL!Y526)</f>
        <v>*</v>
      </c>
      <c r="C502" s="121" t="str">
        <f>IF(SP_SUL!B526="","*",SP_SUL!B526)</f>
        <v>*</v>
      </c>
      <c r="D502" s="121" t="str">
        <f>IF(SP_SUL!D526="","*",SP_SUL!D526)</f>
        <v>*</v>
      </c>
      <c r="E502" s="121" t="str">
        <f>IF(SP_SUL!H526="","*",SP_SUL!H526)</f>
        <v>*</v>
      </c>
      <c r="F502" s="137" t="str">
        <f>IF(SP_SUL!M526="","*",SP_SUL!M526)</f>
        <v>-</v>
      </c>
      <c r="G502" s="121" t="str">
        <f>IF(SP_SUL!I526="","*",SP_SUL!I526)</f>
        <v>*</v>
      </c>
      <c r="H502" s="121" t="str">
        <f>IF(SP_SUL!AB526="","*",SP_SUL!AB526)</f>
        <v>*</v>
      </c>
      <c r="I502" s="121" t="str">
        <f>IF(SP_SUL!AC526="","*",SP_SUL!AC526)</f>
        <v>*</v>
      </c>
      <c r="J502" s="122" t="str">
        <f>IF(SP_SUL!AA526="","*",SP_SUL!AA526)</f>
        <v>*</v>
      </c>
      <c r="K502" s="134" t="str">
        <f>IF(SP_SUL!AD526="","*",SP_SUL!AD526)</f>
        <v>*</v>
      </c>
    </row>
    <row r="503" spans="2:11" s="123" customFormat="1" hidden="1">
      <c r="B503" s="120" t="str">
        <f>IF(SP_SUL!Y527="","*",SP_SUL!Y527)</f>
        <v>*</v>
      </c>
      <c r="C503" s="121" t="str">
        <f>IF(SP_SUL!B527="","*",SP_SUL!B527)</f>
        <v>*</v>
      </c>
      <c r="D503" s="121" t="str">
        <f>IF(SP_SUL!D527="","*",SP_SUL!D527)</f>
        <v>*</v>
      </c>
      <c r="E503" s="121" t="str">
        <f>IF(SP_SUL!H527="","*",SP_SUL!H527)</f>
        <v>*</v>
      </c>
      <c r="F503" s="137" t="str">
        <f>IF(SP_SUL!M527="","*",SP_SUL!M527)</f>
        <v>-</v>
      </c>
      <c r="G503" s="121" t="str">
        <f>IF(SP_SUL!I527="","*",SP_SUL!I527)</f>
        <v>*</v>
      </c>
      <c r="H503" s="121" t="str">
        <f>IF(SP_SUL!AB527="","*",SP_SUL!AB527)</f>
        <v>*</v>
      </c>
      <c r="I503" s="121" t="str">
        <f>IF(SP_SUL!AC527="","*",SP_SUL!AC527)</f>
        <v>*</v>
      </c>
      <c r="J503" s="122" t="str">
        <f>IF(SP_SUL!AA527="","*",SP_SUL!AA527)</f>
        <v>*</v>
      </c>
      <c r="K503" s="134" t="str">
        <f>IF(SP_SUL!AD527="","*",SP_SUL!AD527)</f>
        <v>*</v>
      </c>
    </row>
    <row r="504" spans="2:11" s="123" customFormat="1" hidden="1">
      <c r="B504" s="120" t="str">
        <f>IF(SP_SUL!Y528="","*",SP_SUL!Y528)</f>
        <v>*</v>
      </c>
      <c r="C504" s="121" t="str">
        <f>IF(SP_SUL!B528="","*",SP_SUL!B528)</f>
        <v>*</v>
      </c>
      <c r="D504" s="121" t="str">
        <f>IF(SP_SUL!D528="","*",SP_SUL!D528)</f>
        <v>*</v>
      </c>
      <c r="E504" s="121" t="str">
        <f>IF(SP_SUL!H528="","*",SP_SUL!H528)</f>
        <v>*</v>
      </c>
      <c r="F504" s="137" t="str">
        <f>IF(SP_SUL!M528="","*",SP_SUL!M528)</f>
        <v>-</v>
      </c>
      <c r="G504" s="121" t="str">
        <f>IF(SP_SUL!I528="","*",SP_SUL!I528)</f>
        <v>*</v>
      </c>
      <c r="H504" s="121" t="str">
        <f>IF(SP_SUL!AB528="","*",SP_SUL!AB528)</f>
        <v>*</v>
      </c>
      <c r="I504" s="121" t="str">
        <f>IF(SP_SUL!AC528="","*",SP_SUL!AC528)</f>
        <v>*</v>
      </c>
      <c r="J504" s="122" t="str">
        <f>IF(SP_SUL!AA528="","*",SP_SUL!AA528)</f>
        <v>*</v>
      </c>
      <c r="K504" s="134" t="str">
        <f>IF(SP_SUL!AD528="","*",SP_SUL!AD528)</f>
        <v>*</v>
      </c>
    </row>
    <row r="505" spans="2:11" s="123" customFormat="1" hidden="1">
      <c r="B505" s="120" t="str">
        <f>IF(SP_SUL!Y529="","*",SP_SUL!Y529)</f>
        <v>*</v>
      </c>
      <c r="C505" s="121" t="str">
        <f>IF(SP_SUL!B529="","*",SP_SUL!B529)</f>
        <v>*</v>
      </c>
      <c r="D505" s="121" t="str">
        <f>IF(SP_SUL!D529="","*",SP_SUL!D529)</f>
        <v>*</v>
      </c>
      <c r="E505" s="121" t="str">
        <f>IF(SP_SUL!H529="","*",SP_SUL!H529)</f>
        <v>*</v>
      </c>
      <c r="F505" s="137" t="str">
        <f>IF(SP_SUL!M529="","*",SP_SUL!M529)</f>
        <v>-</v>
      </c>
      <c r="G505" s="121" t="str">
        <f>IF(SP_SUL!I529="","*",SP_SUL!I529)</f>
        <v>*</v>
      </c>
      <c r="H505" s="121" t="str">
        <f>IF(SP_SUL!AB529="","*",SP_SUL!AB529)</f>
        <v>*</v>
      </c>
      <c r="I505" s="121" t="str">
        <f>IF(SP_SUL!AC529="","*",SP_SUL!AC529)</f>
        <v>*</v>
      </c>
      <c r="J505" s="122" t="str">
        <f>IF(SP_SUL!AA529="","*",SP_SUL!AA529)</f>
        <v>*</v>
      </c>
      <c r="K505" s="134" t="str">
        <f>IF(SP_SUL!AD529="","*",SP_SUL!AD529)</f>
        <v>*</v>
      </c>
    </row>
    <row r="506" spans="2:11" s="123" customFormat="1" hidden="1">
      <c r="B506" s="120" t="str">
        <f>IF(SP_SUL!Y530="","*",SP_SUL!Y530)</f>
        <v>*</v>
      </c>
      <c r="C506" s="121" t="str">
        <f>IF(SP_SUL!B530="","*",SP_SUL!B530)</f>
        <v>*</v>
      </c>
      <c r="D506" s="121" t="str">
        <f>IF(SP_SUL!D530="","*",SP_SUL!D530)</f>
        <v>*</v>
      </c>
      <c r="E506" s="121" t="str">
        <f>IF(SP_SUL!H530="","*",SP_SUL!H530)</f>
        <v>*</v>
      </c>
      <c r="F506" s="137" t="str">
        <f>IF(SP_SUL!M530="","*",SP_SUL!M530)</f>
        <v>-</v>
      </c>
      <c r="G506" s="121" t="str">
        <f>IF(SP_SUL!I530="","*",SP_SUL!I530)</f>
        <v>*</v>
      </c>
      <c r="H506" s="121" t="str">
        <f>IF(SP_SUL!AB530="","*",SP_SUL!AB530)</f>
        <v>*</v>
      </c>
      <c r="I506" s="121" t="str">
        <f>IF(SP_SUL!AC530="","*",SP_SUL!AC530)</f>
        <v>*</v>
      </c>
      <c r="J506" s="122" t="str">
        <f>IF(SP_SUL!AA530="","*",SP_SUL!AA530)</f>
        <v>*</v>
      </c>
      <c r="K506" s="134" t="str">
        <f>IF(SP_SUL!AD530="","*",SP_SUL!AD530)</f>
        <v>*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 t="str">
        <f>IF(SP_SUL!B533="","*",SP_SUL!B533)</f>
        <v>*</v>
      </c>
      <c r="D509" s="121" t="str">
        <f>IF(SP_SUL!D533="","*",SP_SUL!D533)</f>
        <v>*</v>
      </c>
      <c r="E509" s="121" t="str">
        <f>IF(SP_SUL!H533="","*",SP_SUL!H533)</f>
        <v>*</v>
      </c>
      <c r="F509" s="137" t="str">
        <f>IF(SP_SUL!M533="","*",SP_SUL!M533)</f>
        <v>-</v>
      </c>
      <c r="G509" s="121" t="str">
        <f>IF(SP_SUL!I533="","*",SP_SUL!I533)</f>
        <v>*</v>
      </c>
      <c r="H509" s="121" t="str">
        <f>IF(SP_SUL!AB533="","*",SP_SUL!AB533)</f>
        <v>*</v>
      </c>
      <c r="I509" s="121" t="str">
        <f>IF(SP_SUL!AC533="","*",SP_SUL!AC533)</f>
        <v>*</v>
      </c>
      <c r="J509" s="122" t="str">
        <f>IF(SP_SUL!AA533="","*",SP_SUL!AA533)</f>
        <v>*</v>
      </c>
      <c r="K509" s="134" t="str">
        <f>IF(SP_SUL!AD533="","*",SP_SUL!AD533)</f>
        <v>*</v>
      </c>
    </row>
    <row r="510" spans="2:11" s="123" customFormat="1" hidden="1">
      <c r="B510" s="120" t="str">
        <f>IF(SP_SUL!Y534="","*",SP_SUL!Y534)</f>
        <v>*</v>
      </c>
      <c r="C510" s="121" t="str">
        <f>IF(SP_SUL!B534="","*",SP_SUL!B534)</f>
        <v>*</v>
      </c>
      <c r="D510" s="121" t="str">
        <f>IF(SP_SUL!D534="","*",SP_SUL!D534)</f>
        <v>*</v>
      </c>
      <c r="E510" s="121" t="str">
        <f>IF(SP_SUL!H534="","*",SP_SUL!H534)</f>
        <v>*</v>
      </c>
      <c r="F510" s="137" t="str">
        <f>IF(SP_SUL!M534="","*",SP_SUL!M534)</f>
        <v>-</v>
      </c>
      <c r="G510" s="121" t="str">
        <f>IF(SP_SUL!I534="","*",SP_SUL!I534)</f>
        <v>*</v>
      </c>
      <c r="H510" s="121" t="str">
        <f>IF(SP_SUL!AB534="","*",SP_SUL!AB534)</f>
        <v>*</v>
      </c>
      <c r="I510" s="121" t="str">
        <f>IF(SP_SUL!AC534="","*",SP_SUL!AC534)</f>
        <v>*</v>
      </c>
      <c r="J510" s="122" t="str">
        <f>IF(SP_SUL!AA534="","*",SP_SUL!AA534)</f>
        <v>*</v>
      </c>
      <c r="K510" s="134" t="str">
        <f>IF(SP_SUL!AD534="","*",SP_SUL!AD534)</f>
        <v>*</v>
      </c>
    </row>
    <row r="511" spans="2:11" s="123" customFormat="1" hidden="1">
      <c r="B511" s="120" t="str">
        <f>IF(SP_SUL!Y535="","*",SP_SUL!Y535)</f>
        <v>*</v>
      </c>
      <c r="C511" s="121" t="str">
        <f>IF(SP_SUL!B535="","*",SP_SUL!B535)</f>
        <v>*</v>
      </c>
      <c r="D511" s="121" t="str">
        <f>IF(SP_SUL!D535="","*",SP_SUL!D535)</f>
        <v>*</v>
      </c>
      <c r="E511" s="121" t="str">
        <f>IF(SP_SUL!H535="","*",SP_SUL!H535)</f>
        <v>*</v>
      </c>
      <c r="F511" s="137" t="str">
        <f>IF(SP_SUL!M535="","*",SP_SUL!M535)</f>
        <v>-</v>
      </c>
      <c r="G511" s="121" t="str">
        <f>IF(SP_SUL!I535="","*",SP_SUL!I535)</f>
        <v>*</v>
      </c>
      <c r="H511" s="121" t="str">
        <f>IF(SP_SUL!AB535="","*",SP_SUL!AB535)</f>
        <v>*</v>
      </c>
      <c r="I511" s="121" t="str">
        <f>IF(SP_SUL!AC535="","*",SP_SUL!AC535)</f>
        <v>*</v>
      </c>
      <c r="J511" s="122" t="str">
        <f>IF(SP_SUL!AA535="","*",SP_SUL!AA535)</f>
        <v>*</v>
      </c>
      <c r="K511" s="134" t="str">
        <f>IF(SP_SUL!AD535="","*",SP_SUL!AD535)</f>
        <v>*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 t="str">
        <f>IF(SP_SUL!B537="","*",SP_SUL!B537)</f>
        <v>*</v>
      </c>
      <c r="D513" s="121" t="str">
        <f>IF(SP_SUL!D537="","*",SP_SUL!D537)</f>
        <v>*</v>
      </c>
      <c r="E513" s="121" t="str">
        <f>IF(SP_SUL!H537="","*",SP_SUL!H537)</f>
        <v>*</v>
      </c>
      <c r="F513" s="137" t="str">
        <f>IF(SP_SUL!M537="","*",SP_SUL!M537)</f>
        <v>-</v>
      </c>
      <c r="G513" s="121" t="str">
        <f>IF(SP_SUL!I537="","*",SP_SUL!I537)</f>
        <v>*</v>
      </c>
      <c r="H513" s="121" t="str">
        <f>IF(SP_SUL!AB537="","*",SP_SUL!AB537)</f>
        <v>*</v>
      </c>
      <c r="I513" s="121" t="str">
        <f>IF(SP_SUL!AC537="","*",SP_SUL!AC537)</f>
        <v>*</v>
      </c>
      <c r="J513" s="122" t="str">
        <f>IF(SP_SUL!AA537="","*",SP_SUL!AA537)</f>
        <v>*</v>
      </c>
      <c r="K513" s="134" t="str">
        <f>IF(SP_SUL!AD537="","*",SP_SUL!AD537)</f>
        <v>*</v>
      </c>
    </row>
    <row r="514" spans="2:11" s="123" customFormat="1" hidden="1">
      <c r="B514" s="120" t="str">
        <f>IF(SP_SUL!Y538="","*",SP_SUL!Y538)</f>
        <v>*</v>
      </c>
      <c r="C514" s="121" t="str">
        <f>IF(SP_SUL!B538="","*",SP_SUL!B538)</f>
        <v>*</v>
      </c>
      <c r="D514" s="121" t="str">
        <f>IF(SP_SUL!D538="","*",SP_SUL!D538)</f>
        <v>*</v>
      </c>
      <c r="E514" s="121" t="str">
        <f>IF(SP_SUL!H538="","*",SP_SUL!H538)</f>
        <v>*</v>
      </c>
      <c r="F514" s="137" t="str">
        <f>IF(SP_SUL!M538="","*",SP_SUL!M538)</f>
        <v>-</v>
      </c>
      <c r="G514" s="121" t="str">
        <f>IF(SP_SUL!I538="","*",SP_SUL!I538)</f>
        <v>*</v>
      </c>
      <c r="H514" s="121" t="str">
        <f>IF(SP_SUL!AB538="","*",SP_SUL!AB538)</f>
        <v>*</v>
      </c>
      <c r="I514" s="121" t="str">
        <f>IF(SP_SUL!AC538="","*",SP_SUL!AC538)</f>
        <v>*</v>
      </c>
      <c r="J514" s="122" t="str">
        <f>IF(SP_SUL!AA538="","*",SP_SUL!AA538)</f>
        <v>*</v>
      </c>
      <c r="K514" s="134" t="str">
        <f>IF(SP_SUL!AD538="","*",SP_SUL!AD538)</f>
        <v>*</v>
      </c>
    </row>
    <row r="515" spans="2:11" s="123" customFormat="1" hidden="1">
      <c r="B515" s="120" t="str">
        <f>IF(SP_SUL!Y539="","*",SP_SUL!Y539)</f>
        <v>*</v>
      </c>
      <c r="C515" s="121" t="str">
        <f>IF(SP_SUL!B539="","*",SP_SUL!B539)</f>
        <v>*</v>
      </c>
      <c r="D515" s="121" t="str">
        <f>IF(SP_SUL!D539="","*",SP_SUL!D539)</f>
        <v>*</v>
      </c>
      <c r="E515" s="121" t="str">
        <f>IF(SP_SUL!H539="","*",SP_SUL!H539)</f>
        <v>*</v>
      </c>
      <c r="F515" s="137" t="str">
        <f>IF(SP_SUL!M539="","*",SP_SUL!M539)</f>
        <v>-</v>
      </c>
      <c r="G515" s="121" t="str">
        <f>IF(SP_SUL!I539="","*",SP_SUL!I539)</f>
        <v>*</v>
      </c>
      <c r="H515" s="121" t="str">
        <f>IF(SP_SUL!AB539="","*",SP_SUL!AB539)</f>
        <v>*</v>
      </c>
      <c r="I515" s="121" t="str">
        <f>IF(SP_SUL!AC539="","*",SP_SUL!AC539)</f>
        <v>*</v>
      </c>
      <c r="J515" s="122" t="str">
        <f>IF(SP_SUL!AA539="","*",SP_SUL!AA539)</f>
        <v>*</v>
      </c>
      <c r="K515" s="134" t="str">
        <f>IF(SP_SUL!AD539="","*",SP_SUL!AD539)</f>
        <v>*</v>
      </c>
    </row>
    <row r="516" spans="2:11" s="123" customFormat="1" hidden="1">
      <c r="B516" s="120" t="str">
        <f>IF(SP_SUL!Y540="","*",SP_SUL!Y540)</f>
        <v>*</v>
      </c>
      <c r="C516" s="121" t="str">
        <f>IF(SP_SUL!B540="","*",SP_SUL!B540)</f>
        <v>*</v>
      </c>
      <c r="D516" s="121" t="str">
        <f>IF(SP_SUL!D540="","*",SP_SUL!D540)</f>
        <v>*</v>
      </c>
      <c r="E516" s="121" t="str">
        <f>IF(SP_SUL!H540="","*",SP_SUL!H540)</f>
        <v>*</v>
      </c>
      <c r="F516" s="137" t="str">
        <f>IF(SP_SUL!M540="","*",SP_SUL!M540)</f>
        <v>-</v>
      </c>
      <c r="G516" s="121" t="str">
        <f>IF(SP_SUL!I540="","*",SP_SUL!I540)</f>
        <v>*</v>
      </c>
      <c r="H516" s="121" t="str">
        <f>IF(SP_SUL!AB540="","*",SP_SUL!AB540)</f>
        <v>*</v>
      </c>
      <c r="I516" s="121" t="str">
        <f>IF(SP_SUL!AC540="","*",SP_SUL!AC540)</f>
        <v>*</v>
      </c>
      <c r="J516" s="122" t="str">
        <f>IF(SP_SUL!AA540="","*",SP_SUL!AA540)</f>
        <v>*</v>
      </c>
      <c r="K516" s="134" t="str">
        <f>IF(SP_SUL!AD540="","*",SP_SUL!AD540)</f>
        <v>*</v>
      </c>
    </row>
    <row r="517" spans="2:11" s="123" customFormat="1" hidden="1">
      <c r="B517" s="120" t="str">
        <f>IF(SP_SUL!Y541="","*",SP_SUL!Y541)</f>
        <v>*</v>
      </c>
      <c r="C517" s="121" t="str">
        <f>IF(SP_SUL!B541="","*",SP_SUL!B541)</f>
        <v>*</v>
      </c>
      <c r="D517" s="121" t="str">
        <f>IF(SP_SUL!D541="","*",SP_SUL!D541)</f>
        <v>*</v>
      </c>
      <c r="E517" s="121" t="str">
        <f>IF(SP_SUL!H541="","*",SP_SUL!H541)</f>
        <v>*</v>
      </c>
      <c r="F517" s="137" t="str">
        <f>IF(SP_SUL!M541="","*",SP_SUL!M541)</f>
        <v>-</v>
      </c>
      <c r="G517" s="121" t="str">
        <f>IF(SP_SUL!I541="","*",SP_SUL!I541)</f>
        <v>*</v>
      </c>
      <c r="H517" s="121" t="str">
        <f>IF(SP_SUL!AB541="","*",SP_SUL!AB541)</f>
        <v>*</v>
      </c>
      <c r="I517" s="121" t="str">
        <f>IF(SP_SUL!AC541="","*",SP_SUL!AC541)</f>
        <v>*</v>
      </c>
      <c r="J517" s="122" t="str">
        <f>IF(SP_SUL!AA541="","*",SP_SUL!AA541)</f>
        <v>*</v>
      </c>
      <c r="K517" s="134" t="str">
        <f>IF(SP_SUL!AD541="","*",SP_SUL!AD541)</f>
        <v>*</v>
      </c>
    </row>
    <row r="518" spans="2:11" s="123" customFormat="1" hidden="1">
      <c r="B518" s="120" t="str">
        <f>IF(SP_SUL!Y542="","*",SP_SUL!Y542)</f>
        <v>*</v>
      </c>
      <c r="C518" s="121" t="str">
        <f>IF(SP_SUL!B542="","*",SP_SUL!B542)</f>
        <v>*</v>
      </c>
      <c r="D518" s="121" t="str">
        <f>IF(SP_SUL!D542="","*",SP_SUL!D542)</f>
        <v>*</v>
      </c>
      <c r="E518" s="121" t="str">
        <f>IF(SP_SUL!H542="","*",SP_SUL!H542)</f>
        <v>*</v>
      </c>
      <c r="F518" s="137" t="str">
        <f>IF(SP_SUL!M542="","*",SP_SUL!M542)</f>
        <v>-</v>
      </c>
      <c r="G518" s="121" t="str">
        <f>IF(SP_SUL!I542="","*",SP_SUL!I542)</f>
        <v>*</v>
      </c>
      <c r="H518" s="121" t="str">
        <f>IF(SP_SUL!AB542="","*",SP_SUL!AB542)</f>
        <v>*</v>
      </c>
      <c r="I518" s="121" t="str">
        <f>IF(SP_SUL!AC542="","*",SP_SUL!AC542)</f>
        <v>*</v>
      </c>
      <c r="J518" s="122" t="str">
        <f>IF(SP_SUL!AA542="","*",SP_SUL!AA542)</f>
        <v>*</v>
      </c>
      <c r="K518" s="134" t="str">
        <f>IF(SP_SUL!AD542="","*",SP_SUL!AD542)</f>
        <v>*</v>
      </c>
    </row>
    <row r="519" spans="2:11" s="123" customFormat="1" hidden="1">
      <c r="B519" s="120" t="str">
        <f>IF(SP_SUL!Y543="","*",SP_SUL!Y543)</f>
        <v>*</v>
      </c>
      <c r="C519" s="121" t="str">
        <f>IF(SP_SUL!B543="","*",SP_SUL!B543)</f>
        <v>*</v>
      </c>
      <c r="D519" s="121" t="str">
        <f>IF(SP_SUL!D543="","*",SP_SUL!D543)</f>
        <v>*</v>
      </c>
      <c r="E519" s="121" t="str">
        <f>IF(SP_SUL!H543="","*",SP_SUL!H543)</f>
        <v>*</v>
      </c>
      <c r="F519" s="137" t="str">
        <f>IF(SP_SUL!M543="","*",SP_SUL!M543)</f>
        <v>-</v>
      </c>
      <c r="G519" s="121" t="str">
        <f>IF(SP_SUL!I543="","*",SP_SUL!I543)</f>
        <v>*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2025-12-22T11:47:40Z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