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036" documentId="8_{B6337239-1A00-434D-AAD0-422EA1FEB5AE}" xr6:coauthVersionLast="47" xr6:coauthVersionMax="47" xr10:uidLastSave="{AB88327A-207D-41D6-85CF-0B52785BEC1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L190" i="12" s="1"/>
  <c r="M193" i="1" a="1"/>
  <c r="M193" i="1" s="1"/>
  <c r="K190" i="12" s="1"/>
  <c r="A194" i="1"/>
  <c r="C194" i="1"/>
  <c r="G194" i="1"/>
  <c r="R194" i="1"/>
  <c r="S194" i="1" a="1"/>
  <c r="S194" i="1"/>
  <c r="D191" i="12" s="1"/>
  <c r="T194" i="1" a="1"/>
  <c r="T194" i="1"/>
  <c r="E191" i="12" s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3" i="1" a="1"/>
  <c r="S183" i="1"/>
  <c r="D180" i="12" s="1"/>
  <c r="T183" i="1" a="1"/>
  <c r="T183" i="1"/>
  <c r="E180" i="12" s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92" i="1" a="1"/>
  <c r="S192" i="1"/>
  <c r="D189" i="12" s="1"/>
  <c r="T192" i="1" a="1"/>
  <c r="T192" i="1"/>
  <c r="E189" i="12" s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6" i="1" a="1"/>
  <c r="S186" i="1"/>
  <c r="D183" i="12" s="1"/>
  <c r="T186" i="1" a="1"/>
  <c r="T186" i="1"/>
  <c r="E183" i="12" s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2" i="12" s="1"/>
  <c r="M195" i="1" a="1"/>
  <c r="M195" i="1" s="1"/>
  <c r="K192" i="12" s="1"/>
  <c r="M191" i="1" a="1"/>
  <c r="M191" i="1" s="1"/>
  <c r="K188" i="12" s="1"/>
  <c r="N188" i="1" a="1"/>
  <c r="N188" i="1" s="1"/>
  <c r="L185" i="12" s="1"/>
  <c r="M188" i="1" a="1"/>
  <c r="M188" i="1" s="1"/>
  <c r="K185" i="12" s="1"/>
  <c r="A174" i="1"/>
  <c r="C174" i="1"/>
  <c r="G174" i="1"/>
  <c r="R174" i="1"/>
  <c r="S174" i="1" a="1"/>
  <c r="S174" i="1"/>
  <c r="D171" i="12" s="1"/>
  <c r="T174" i="1" a="1"/>
  <c r="T174" i="1"/>
  <c r="E171" i="12" s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K175" i="12" s="1"/>
  <c r="A178" i="1"/>
  <c r="C178" i="1"/>
  <c r="G178" i="1"/>
  <c r="R178" i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K177" i="12" s="1"/>
  <c r="N179" i="1" a="1"/>
  <c r="N179" i="1" s="1"/>
  <c r="L176" i="12" s="1"/>
  <c r="M179" i="1" a="1"/>
  <c r="M179" i="1" s="1"/>
  <c r="K176" i="12" s="1"/>
  <c r="N177" i="1" a="1"/>
  <c r="N177" i="1" s="1"/>
  <c r="L174" i="12" s="1"/>
  <c r="M177" i="1" a="1"/>
  <c r="M177" i="1" s="1"/>
  <c r="K174" i="12" s="1"/>
  <c r="N176" i="1" a="1"/>
  <c r="N176" i="1" s="1"/>
  <c r="L173" i="12" s="1"/>
  <c r="M176" i="1" a="1"/>
  <c r="M176" i="1" s="1"/>
  <c r="K173" i="12" s="1"/>
  <c r="M175" i="1" a="1"/>
  <c r="M175" i="1" s="1"/>
  <c r="K172" i="12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BR268" i="1" s="1"/>
  <c r="F269" i="1"/>
  <c r="BS269" i="1" s="1"/>
  <c r="F270" i="1"/>
  <c r="F271" i="1"/>
  <c r="BS271" i="1" s="1"/>
  <c r="F272" i="1"/>
  <c r="BR272" i="1" s="1"/>
  <c r="F273" i="1"/>
  <c r="F274" i="1"/>
  <c r="BS274" i="1" s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2" i="12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E177" i="12" s="1"/>
  <c r="T181" i="1" a="1"/>
  <c r="T181" i="1" s="1"/>
  <c r="E178" i="12" s="1"/>
  <c r="T182" i="1" a="1"/>
  <c r="T182" i="1" s="1"/>
  <c r="E179" i="12" s="1"/>
  <c r="T184" i="1" a="1"/>
  <c r="T184" i="1" s="1"/>
  <c r="E181" i="12" s="1"/>
  <c r="T185" i="1" a="1"/>
  <c r="T185" i="1" s="1"/>
  <c r="E182" i="12" s="1"/>
  <c r="T187" i="1" a="1"/>
  <c r="T187" i="1" s="1"/>
  <c r="E184" i="12" s="1"/>
  <c r="T188" i="1" a="1"/>
  <c r="T188" i="1" s="1"/>
  <c r="E185" i="12" s="1"/>
  <c r="T189" i="1" a="1"/>
  <c r="T189" i="1" s="1"/>
  <c r="E186" i="12" s="1"/>
  <c r="T190" i="1" a="1"/>
  <c r="T190" i="1" s="1"/>
  <c r="E187" i="12" s="1"/>
  <c r="T191" i="1" a="1"/>
  <c r="T191" i="1" s="1"/>
  <c r="E188" i="12" s="1"/>
  <c r="T193" i="1" a="1"/>
  <c r="T193" i="1" s="1"/>
  <c r="E190" i="12" s="1"/>
  <c r="T195" i="1" a="1"/>
  <c r="T195" i="1" s="1"/>
  <c r="E192" i="12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L179" i="12" s="1"/>
  <c r="M182" i="1" a="1"/>
  <c r="M182" i="1" s="1"/>
  <c r="K179" i="12" s="1"/>
  <c r="N172" i="1" a="1"/>
  <c r="N172" i="1" s="1"/>
  <c r="L169" i="12" s="1"/>
  <c r="M172" i="1" a="1"/>
  <c r="M172" i="1" s="1"/>
  <c r="K169" i="12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70" i="1" a="1"/>
  <c r="S170" i="1" s="1"/>
  <c r="D167" i="12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D169" i="12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D170" i="12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5" i="1" a="1"/>
  <c r="S175" i="1" s="1"/>
  <c r="D172" i="12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9" i="1" a="1"/>
  <c r="S179" i="1" s="1"/>
  <c r="D176" i="12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D177" i="12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81" i="1" a="1"/>
  <c r="S181" i="1" s="1"/>
  <c r="D178" i="12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82" i="1" a="1"/>
  <c r="S182" i="1" s="1"/>
  <c r="D179" i="12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D181" i="12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3" i="1" a="1"/>
  <c r="S193" i="1" s="1"/>
  <c r="D190" i="12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5" i="1" a="1"/>
  <c r="S195" i="1" s="1"/>
  <c r="D192" i="12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K343" i="11" l="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<sst xmlns="http://schemas.openxmlformats.org/spreadsheetml/2006/main" count="7798" uniqueCount="1714">
  <si>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</si>
  <si>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</si>
  <si>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</si>
  <si>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</si>
  <si>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</si>
  <si>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</si>
  <si>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</si>
  <si>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</si>
  <si>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</si>
  <si>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</si>
  <si>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</si>
  <si>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</si>
  <si>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</si>
  <si>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</si>
  <si>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</si>
  <si>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</si>
  <si>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</si>
  <si>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</si>
  <si>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</si>
  <si>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</si>
  <si>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</si>
  <si>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</si>
  <si>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</si>
  <si>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</si>
  <si>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</si>
  <si>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</si>
  <si>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</si>
  <si>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</si>
  <si>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</si>
  <si>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</si>
  <si>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</si>
  <si>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</si>
  <si>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</si>
  <si>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</si>
  <si>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</si>
  <si>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</si>
  <si>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</si>
  <si>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</si>
  <si>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</si>
  <si>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</si>
  <si>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</si>
  <si>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</si>
  <si>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</si>
  <si>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</si>
  <si>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</si>
  <si>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</si>
  <si>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</si>
  <si>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</si>
  <si>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</si>
  <si>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</si>
  <si>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</si>
  <si>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</si>
  <si>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</si>
  <si>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</si>
  <si>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</si>
  <si>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</si>
  <si>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</si>
  <si>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</si>
  <si>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</si>
  <si>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</si>
  <si>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</si>
  <si>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</si>
  <si>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</si>
  <si>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</si>
  <si>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</si>
  <si>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</si>
  <si>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</si>
  <si>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</si>
  <si>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</si>
  <si>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</si>
  <si>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</si>
  <si>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</si>
  <si>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</si>
  <si>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</si>
  <si>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</si>
  <si>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</si>
  <si>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</si>
  <si>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</si>
  <si>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</si>
  <si>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</si>
  <si>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</si>
  <si>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</si>
  <si>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</si>
  <si>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</si>
  <si>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</si>
  <si>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</si>
  <si>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</si>
  <si>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</si>
  <si>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</si>
  <si>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</si>
  <si>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</si>
  <si>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</si>
  <si>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</si>
  <si>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</si>
  <si>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</si>
  <si>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</si>
  <si>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</si>
  <si>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</si>
  <si>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</si>
  <si>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</si>
  <si>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</si>
  <si>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</si>
  <si>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</si>
  <si>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</si>
  <si>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</si>
  <si>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</si>
  <si>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</si>
  <si>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</si>
  <si>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</si>
  <si>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</si>
  <si>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</si>
  <si>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</si>
  <si>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</si>
  <si>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</si>
  <si>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</si>
  <si>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</si>
  <si>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</si>
  <si>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</si>
  <si>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</si>
  <si>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</si>
  <si>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</si>
  <si>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</si>
  <si>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</si>
  <si>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</si>
  <si>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</si>
  <si>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</si>
  <si>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</si>
  <si>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</si>
  <si>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</si>
  <si>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</si>
  <si>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</si>
  <si>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</si>
  <si>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</si>
  <si>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</si>
  <si>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</si>
  <si>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</si>
  <si>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</si>
  <si>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</si>
  <si>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</si>
  <si>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</si>
  <si>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</si>
  <si>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</si>
  <si>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</si>
  <si>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</si>
  <si>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</si>
  <si>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</si>
  <si>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</si>
  <si>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</si>
  <si>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</si>
  <si>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</si>
  <si>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</si>
  <si>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</si>
  <si>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</si>
  <si>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</si>
  <si>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</si>
  <si>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</si>
  <si>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</si>
  <si>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</si>
  <si>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</si>
  <si>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</si>
  <si>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</si>
  <si>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</si>
  <si>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</si>
  <si>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</si>
  <si>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</si>
  <si>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</si>
  <si>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</si>
  <si>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</si>
  <si>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</si>
  <si>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</si>
  <si>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</si>
  <si>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</si>
  <si>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</si>
  <si>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</si>
  <si>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</si>
  <si>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</si>
  <si>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</si>
  <si>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</si>
  <si>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</si>
  <si>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</si>
  <si>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</si>
  <si>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</si>
  <si>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</si>
  <si>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</si>
  <si>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</si>
  <si>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</si>
  <si>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</si>
  <si>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</si>
  <si>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</si>
  <si>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</si>
  <si>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</si>
  <si>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</si>
  <si>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</si>
  <si>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</si>
  <si>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</si>
  <si>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</si>
  <si>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</si>
  <si>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</si>
  <si>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</si>
  <si>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</si>
  <si>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</si>
  <si>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</si>
  <si>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</si>
  <si>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</si>
  <si>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</si>
  <si>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</si>
  <si>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</si>
  <si>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</si>
  <si>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</si>
  <si>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</si>
  <si>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</si>
  <si>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</si>
  <si>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</si>
  <si>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</si>
  <si>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</si>
  <si>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</si>
  <si>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</si>
  <si>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</si>
  <si>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</si>
  <si>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</si>
  <si>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</si>
  <si>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</si>
  <si>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</si>
  <si>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</si>
  <si>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</si>
  <si>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</si>
  <si>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</si>
  <si>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</si>
  <si>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</si>
  <si>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</si>
  <si>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</si>
  <si>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</si>
  <si>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</si>
  <si>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</si>
  <si>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</si>
  <si>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</si>
  <si>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</si>
  <si>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</si>
  <si>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</si>
  <si>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</si>
  <si>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</si>
  <si>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</si>
  <si>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</si>
  <si>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</si>
  <si>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</si>
  <si>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</si>
  <si>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</si>
  <si>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</si>
  <si>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</si>
  <si>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</si>
  <si>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</si>
  <si>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</si>
  <si>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</si>
  <si>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</si>
  <si>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</si>
  <si>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</si>
  <si>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</si>
  <si>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</si>
  <si>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</si>
  <si>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</si>
  <si>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</si>
  <si>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</si>
  <si>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</si>
  <si>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</si>
  <si>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</si>
  <si>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</si>
  <si>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</si>
  <si>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</si>
  <si>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</si>
  <si>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</si>
  <si>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</si>
  <si>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</si>
  <si>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</si>
  <si>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</si>
  <si>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</si>
  <si>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</si>
  <si>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</si>
  <si>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</si>
  <si>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</si>
  <si>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</si>
  <si>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</si>
  <si>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</si>
  <si>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</si>
  <si>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</si>
  <si>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</si>
  <si>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</si>
  <si>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</si>
  <si>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</si>
  <si>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</si>
  <si>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</si>
  <si>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</si>
  <si>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</si>
  <si>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</si>
  <si>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</si>
  <si>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</si>
  <si>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</si>
  <si>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</si>
  <si>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</si>
  <si>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</si>
  <si>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</si>
  <si>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</si>
  <si>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</si>
  <si>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</si>
  <si>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</si>
  <si>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</si>
  <si>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</si>
  <si>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</si>
  <si>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</si>
  <si>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</si>
  <si>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</si>
  <si>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</si>
  <si>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</si>
  <si>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</si>
  <si>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</si>
  <si>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</si>
  <si>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</si>
  <si>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</si>
  <si>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</si>
  <si>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</si>
  <si>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</si>
  <si>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</si>
  <si>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</si>
  <si>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</si>
  <si>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</si>
  <si>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</si>
  <si>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</si>
  <si>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</si>
  <si>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</si>
  <si>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</si>
  <si>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</si>
  <si>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</si>
  <si>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</si>
  <si>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</si>
  <si>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</si>
  <si>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</si>
  <si>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</si>
  <si>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</si>
  <si>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</si>
  <si>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</si>
  <si>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</si>
  <si>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</si>
  <si>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</si>
  <si>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</si>
  <si>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</si>
  <si>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</si>
  <si>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</si>
  <si>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</si>
  <si>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</si>
  <si>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</si>
  <si>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</si>
  <si>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</si>
  <si>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</si>
  <si>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</si>
  <si>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</si>
  <si>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</si>
  <si>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</si>
  <si>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</si>
  <si>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</si>
  <si>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</si>
  <si>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</si>
  <si>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</si>
  <si>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</si>
  <si>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</si>
  <si>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</si>
  <si>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</si>
  <si>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</si>
  <si>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</si>
  <si>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</si>
  <si>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</si>
  <si>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</si>
  <si>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</si>
  <si>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</si>
  <si>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</si>
  <si>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</si>
  <si>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</si>
  <si>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</si>
  <si>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</si>
  <si>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</si>
  <si>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</si>
  <si>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</si>
  <si>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</si>
  <si>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</si>
  <si>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</si>
  <si>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</si>
  <si>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</si>
  <si>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</si>
  <si>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</si>
  <si>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</si>
  <si>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</si>
  <si>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</si>
  <si>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</si>
  <si>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</si>
  <si>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</si>
  <si>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</si>
  <si>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</si>
  <si>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</si>
  <si>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</si>
  <si>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</si>
  <si>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</si>
  <si>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</si>
  <si>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</si>
  <si>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</si>
  <si>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</si>
  <si>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</si>
  <si>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</si>
  <si>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</si>
  <si>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</si>
  <si>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</si>
  <si>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</si>
  <si>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</si>
  <si>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</si>
  <si>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</si>
  <si>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</si>
  <si>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</si>
  <si>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</si>
  <si>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</si>
  <si>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</si>
  <si>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</si>
  <si>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</si>
  <si>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</si>
  <si>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</si>
  <si>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</si>
  <si>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</si>
  <si>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</si>
  <si>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</si>
  <si>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</si>
  <si>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</si>
  <si>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</si>
  <si>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</si>
  <si>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</si>
  <si>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</si>
  <si>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</si>
  <si>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</si>
  <si>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</si>
  <si>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</si>
  <si>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</si>
  <si>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</si>
  <si>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</si>
  <si>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</si>
  <si>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</si>
  <si>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</si>
  <si>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</si>
  <si>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</si>
  <si>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</si>
  <si>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</si>
  <si>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</si>
  <si>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</si>
  <si>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</si>
  <si>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</si>
  <si>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</si>
  <si>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</si>
  <si>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</si>
  <si>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</si>
  <si>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</si>
  <si>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</si>
  <si>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</si>
  <si>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</si>
  <si>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</si>
  <si>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</si>
  <si>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</si>
  <si>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</si>
  <si>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</si>
  <si>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</si>
  <si>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</si>
  <si>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</si>
  <si>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</si>
  <si>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</si>
  <si>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</si>
  <si>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</si>
  <si>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</si>
  <si>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</si>
  <si>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</si>
  <si>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</si>
  <si>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</si>
  <si>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</si>
  <si>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</si>
  <si>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</si>
  <si>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</si>
  <si>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</si>
  <si>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</si>
  <si>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</si>
  <si>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</si>
  <si>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</si>
  <si>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</si>
  <si>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</si>
  <si>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</si>
  <si>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</si>
  <si>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</si>
  <si>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</si>
  <si>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</si>
  <si>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</si>
  <si>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</si>
  <si>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</si>
  <si>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</si>
  <si>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</si>
  <si>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</si>
  <si>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</si>
  <si>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</si>
  <si>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</si>
  <si>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</si>
  <si>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</si>
  <si>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</si>
  <si>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</si>
  <si>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</si>
  <si>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</si>
  <si>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</si>
  <si>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</si>
  <si>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</si>
  <si>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</si>
  <si>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</si>
  <si>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</si>
  <si>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</si>
  <si>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</si>
  <si>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</si>
  <si>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</si>
  <si>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</si>
  <si>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</si>
  <si>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</si>
  <si>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</si>
  <si>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</si>
  <si>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</si>
  <si>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</si>
  <si>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</si>
  <si>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</si>
  <si>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</si>
  <si>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</si>
  <si>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</si>
  <si>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</si>
  <si>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</si>
  <si>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</si>
  <si>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</si>
  <si>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</si>
  <si>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</si>
  <si>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</si>
  <si>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</si>
  <si>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</si>
  <si>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</si>
  <si>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</si>
  <si>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</si>
  <si>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</si>
  <si>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</si>
  <si>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</si>
  <si>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</si>
  <si>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</si>
  <si>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</si>
  <si>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</si>
  <si>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</si>
  <si>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</si>
  <si>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</si>
  <si>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</si>
  <si>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</si>
  <si>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</si>
  <si>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</si>
  <si>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</si>
  <si>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</si>
  <si>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</si>
  <si>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</si>
  <si>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</si>
  <si>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</si>
  <si>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</si>
  <si>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</si>
  <si>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</si>
  <si>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</si>
  <si>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</si>
  <si>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</si>
  <si>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</si>
  <si>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</si>
  <si>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</si>
  <si>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</si>
  <si>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</si>
  <si>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</si>
  <si>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</si>
  <si>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</si>
  <si>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</si>
  <si>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</si>
  <si>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</si>
  <si>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</si>
  <si>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</si>
  <si>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</si>
  <si>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</si>
  <si>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</si>
  <si>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</si>
  <si>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</si>
  <si>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</si>
  <si>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</si>
  <si>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</si>
  <si>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</si>
  <si>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</si>
  <si>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</si>
  <si>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</si>
  <si>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</si>
  <si>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</si>
  <si>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</si>
  <si>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</si>
  <si>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</si>
  <si>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</si>
  <si>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</si>
  <si>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</si>
  <si>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</si>
  <si>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</si>
  <si>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</si>
  <si>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</si>
  <si>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</si>
  <si>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</si>
  <si>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</si>
  <si>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</si>
  <si>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</si>
  <si>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</si>
  <si>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</si>
  <si>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</si>
  <si>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</si>
  <si>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</si>
  <si>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</si>
  <si>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</si>
  <si>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</si>
  <si>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</si>
  <si>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</si>
  <si>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</si>
  <si>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</si>
  <si>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</si>
  <si>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</si>
  <si>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</si>
  <si>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</si>
  <si>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</si>
  <si>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</si>
  <si>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</si>
  <si>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</si>
  <si>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</si>
  <si>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</si>
  <si>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</si>
  <si>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</si>
  <si>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</si>
  <si>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</si>
  <si>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</si>
  <si>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</si>
  <si>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</si>
  <si>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</si>
  <si>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</si>
  <si>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</si>
  <si>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</si>
  <si>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</si>
  <si>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</si>
  <si>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</si>
  <si>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</si>
  <si>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</si>
  <si>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</si>
  <si>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</si>
  <si>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</si>
  <si>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</si>
  <si>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</si>
  <si>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</si>
  <si>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</si>
  <si>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</si>
  <si>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</si>
  <si>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</si>
  <si>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</si>
  <si>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</si>
  <si>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</si>
  <si>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</si>
  <si>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</si>
  <si>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</si>
  <si>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</si>
  <si>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</si>
  <si>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</si>
  <si>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</si>
  <si>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</si>
  <si>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</si>
  <si>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</si>
  <si>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</si>
  <si>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</si>
  <si>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</si>
  <si>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</si>
  <si>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</si>
  <si>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</si>
  <si>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</si>
  <si>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</si>
  <si>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</si>
  <si>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</si>
  <si>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</si>
  <si>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</si>
  <si>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</si>
  <si>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</si>
  <si>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</si>
  <si>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</si>
  <si>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</si>
  <si>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</si>
  <si>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</si>
  <si>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</si>
  <si>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</si>
  <si>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</si>
  <si>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</si>
  <si>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</si>
  <si>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</si>
  <si>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</si>
  <si>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</si>
  <si>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</si>
  <si>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</si>
  <si>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</si>
  <si>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</si>
  <si>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</si>
  <si>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</si>
  <si>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</si>
  <si>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</si>
  <si>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</si>
  <si>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</si>
  <si>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</si>
  <si>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</si>
  <si>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</si>
  <si>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</si>
  <si>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</si>
  <si>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</si>
  <si>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</si>
  <si>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</si>
  <si>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</si>
  <si>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</si>
  <si>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</si>
  <si>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</si>
  <si>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</si>
  <si>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</si>
  <si>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</si>
  <si>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</si>
  <si>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</si>
  <si>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</si>
  <si>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</si>
  <si>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</si>
  <si>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</si>
  <si>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</si>
  <si>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</si>
  <si>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</si>
  <si>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</si>
  <si>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</si>
  <si>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</si>
  <si>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</si>
  <si>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</si>
  <si>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</si>
  <si>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</si>
  <si>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</si>
  <si>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</si>
  <si>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</si>
  <si>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</si>
  <si>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</si>
  <si>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</si>
  <si>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</si>
  <si>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</si>
  <si>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</si>
  <si>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</si>
  <si>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</si>
  <si>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</si>
  <si>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</si>
  <si>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</si>
  <si>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</si>
  <si>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</si>
  <si>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</si>
  <si>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</si>
  <si>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</si>
  <si>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</si>
  <si>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</si>
  <si>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</si>
  <si>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</si>
  <si>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</si>
  <si>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</si>
  <si>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</si>
  <si>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</si>
  <si>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</si>
  <si>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</si>
  <si>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</si>
  <si>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</si>
  <si>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</si>
  <si>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</si>
  <si>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</si>
  <si>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</si>
  <si>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</si>
  <si>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</si>
  <si>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</si>
  <si>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</si>
  <si>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</si>
  <si>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</si>
  <si>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</si>
  <si>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</si>
  <si>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</si>
  <si>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</si>
  <si>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</si>
  <si>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</si>
  <si>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</si>
  <si>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</si>
  <si>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</si>
  <si>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</si>
  <si>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</si>
  <si>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</si>
  <si>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</si>
  <si>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</si>
  <si>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</si>
  <si>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</si>
  <si>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</si>
  <si>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</si>
  <si>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</si>
  <si>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</si>
  <si>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</si>
  <si>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</si>
  <si>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</si>
  <si>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</si>
  <si>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</si>
  <si>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</si>
  <si>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</si>
  <si>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</si>
  <si>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</si>
  <si>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</si>
  <si>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</si>
  <si>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</si>
  <si>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</si>
  <si>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</si>
  <si>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</si>
  <si>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</si>
  <si>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</si>
  <si>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</si>
  <si>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</si>
  <si>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</si>
  <si>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</si>
  <si>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</si>
  <si>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</si>
  <si>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</si>
  <si>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</si>
  <si>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</si>
  <si>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</si>
  <si>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</si>
  <si>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</si>
  <si>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</si>
  <si>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</si>
  <si>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</si>
  <si>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</si>
  <si>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</si>
  <si>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</si>
  <si>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</si>
  <si>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</si>
  <si>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</si>
  <si>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</si>
  <si>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</si>
  <si>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</si>
  <si>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</si>
  <si>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</si>
  <si>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</si>
  <si>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</si>
  <si>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</si>
  <si>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</si>
  <si>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</si>
  <si>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</si>
  <si>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</si>
  <si>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</si>
  <si>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</si>
  <si>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</si>
  <si>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</si>
  <si>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</si>
  <si>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</si>
  <si>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</si>
  <si>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</si>
  <si>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</si>
  <si>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</si>
  <si>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</si>
  <si>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</si>
  <si>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</si>
  <si>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</si>
  <si>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</si>
  <si>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</si>
  <si>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</si>
  <si>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</si>
  <si>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</si>
  <si>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</si>
  <si>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</si>
  <si>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</si>
  <si>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</si>
  <si>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</si>
  <si>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</si>
  <si>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</si>
  <si>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</si>
  <si>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</si>
  <si>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</si>
  <si>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</si>
  <si>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</si>
  <si>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</si>
  <si>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</si>
  <si>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</si>
  <si>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</si>
  <si>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</si>
  <si>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</si>
  <si>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</si>
  <si>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</si>
  <si>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</si>
  <si>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</si>
  <si>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</si>
  <si>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</si>
  <si>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</si>
  <si>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</si>
  <si>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</si>
  <si>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</si>
  <si>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</si>
  <si>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</si>
  <si>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</si>
  <si>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</si>
  <si>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</si>
  <si>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</si>
  <si>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</si>
  <si>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</si>
  <si>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</si>
  <si>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</si>
  <si>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</si>
  <si>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</si>
  <si>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</si>
  <si>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</si>
  <si>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</si>
  <si>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</si>
  <si>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</si>
  <si>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</si>
  <si>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</si>
  <si>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</si>
  <si>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</si>
  <si>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</si>
  <si>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</si>
  <si>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</si>
  <si>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</si>
  <si>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</si>
  <si>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</si>
  <si>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</si>
  <si>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</si>
  <si>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</si>
  <si>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</si>
  <si>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</si>
  <si>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</si>
  <si>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</si>
  <si>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</si>
  <si>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</si>
  <si>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</si>
  <si>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</si>
  <si>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</si>
  <si>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</si>
  <si>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</si>
  <si>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</si>
  <si>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</si>
  <si>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</si>
  <si>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</si>
  <si>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</si>
  <si>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</si>
  <si>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</si>
  <si>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</si>
  <si>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</si>
  <si>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</si>
  <si>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</si>
  <si>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</si>
  <si>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</si>
  <si>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</si>
  <si>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</si>
  <si>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</si>
  <si>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</si>
  <si>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</si>
  <si>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</si>
  <si>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</si>
  <si>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</si>
  <si>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</si>
  <si>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</si>
  <si>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</si>
  <si>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</si>
  <si>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</si>
  <si>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</si>
  <si>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</si>
  <si>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</si>
  <si>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</si>
  <si>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</si>
  <si>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</si>
  <si>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</si>
  <si>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</si>
  <si>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</si>
  <si>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</si>
  <si>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</si>
  <si>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</si>
  <si>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</si>
  <si>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</si>
  <si>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</si>
  <si>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</si>
  <si>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</si>
  <si>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</si>
  <si>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</si>
  <si>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</si>
  <si>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</si>
  <si>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</si>
  <si>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</si>
  <si>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</si>
  <si>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</si>
  <si>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</si>
  <si>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</si>
  <si>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</si>
  <si>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</si>
  <si>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</si>
  <si>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</si>
  <si>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</si>
  <si>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</si>
  <si>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</si>
  <si>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</si>
  <si>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</si>
  <si>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</si>
  <si>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</si>
  <si>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</si>
  <si>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</si>
  <si>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</si>
  <si>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</si>
  <si>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</si>
  <si>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</si>
  <si>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</si>
  <si>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</si>
  <si>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</si>
  <si>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</si>
  <si>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</si>
  <si>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</si>
  <si>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</si>
  <si>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</si>
  <si>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</si>
  <si>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</si>
  <si>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</si>
  <si>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</si>
  <si>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</si>
  <si>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</si>
  <si>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</si>
  <si>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</si>
  <si>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</si>
  <si>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</si>
  <si>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</si>
  <si>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</si>
  <si>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</si>
  <si>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</si>
  <si>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</si>
  <si>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</si>
  <si>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</si>
  <si>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</si>
  <si>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</si>
  <si>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</si>
  <si>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</si>
  <si>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</si>
  <si>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</si>
  <si>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</si>
  <si>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</si>
  <si>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</si>
  <si>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</si>
  <si>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</si>
  <si>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</si>
  <si>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</si>
  <si>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</si>
  <si>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</si>
  <si>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</si>
  <si>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</si>
  <si>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</si>
  <si>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</si>
  <si>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</si>
  <si>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</si>
  <si>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</si>
  <si>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</si>
  <si>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</si>
  <si>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</si>
  <si>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</si>
  <si>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</si>
  <si>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</si>
  <si>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</si>
  <si>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</si>
  <si>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</si>
  <si>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</si>
  <si>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</si>
  <si>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</si>
  <si>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</si>
  <si>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</si>
  <si>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</si>
  <si>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</si>
  <si>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</si>
  <si>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</si>
  <si>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</si>
  <si>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</si>
  <si>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</si>
  <si>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</si>
  <si>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</si>
  <si>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</si>
  <si>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</si>
  <si>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</si>
  <si>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</si>
  <si>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</si>
  <si>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</si>
  <si>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</si>
  <si>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</si>
  <si>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</si>
  <si>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</si>
  <si>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</si>
  <si>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</si>
  <si>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</si>
  <si>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</si>
  <si>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</si>
  <si>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</si>
  <si>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</si>
  <si>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</si>
  <si>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</si>
  <si>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</si>
  <si>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</si>
  <si>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</si>
  <si>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</si>
  <si>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</si>
  <si>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</si>
  <si>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</si>
  <si>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</si>
  <si>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</si>
  <si>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</si>
  <si>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</si>
  <si>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</si>
  <si>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</si>
  <si>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</si>
  <si>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</si>
  <si>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</si>
  <si>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</si>
  <si>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</si>
  <si>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</si>
  <si>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</si>
  <si>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</si>
  <si>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</si>
  <si>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</si>
  <si>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</si>
  <si>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</si>
  <si>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</si>
  <si>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</si>
  <si>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</si>
  <si>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</si>
  <si>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</si>
  <si>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</si>
  <si>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</si>
  <si>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</si>
  <si>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</si>
  <si>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</si>
  <si>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</si>
  <si>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</si>
  <si>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</si>
  <si>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</si>
  <si>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</si>
  <si>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</si>
  <si>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</si>
  <si>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</si>
  <si>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</si>
  <si>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</si>
  <si>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</si>
  <si>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</si>
  <si>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</si>
  <si>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</si>
  <si>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</si>
  <si>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</si>
  <si>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</si>
  <si>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</si>
  <si>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</si>
  <si>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</si>
  <si>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</si>
  <si>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</si>
  <si>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</si>
  <si>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</si>
  <si>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</si>
  <si>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</si>
  <si>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</si>
  <si>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</si>
  <si>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</si>
  <si>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</si>
  <si>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</si>
  <si>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</si>
  <si>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</si>
  <si>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</si>
  <si>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</si>
  <si>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</si>
  <si>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</si>
  <si>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</si>
  <si>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</si>
  <si>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</si>
  <si>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</si>
  <si>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</si>
  <si>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</si>
  <si>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</si>
  <si>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</si>
  <si>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</si>
  <si>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</si>
  <si>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</si>
  <si>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</si>
  <si>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</si>
  <si>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</si>
  <si>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</si>
  <si>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</si>
  <si>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</si>
  <si>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</si>
  <si>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</si>
  <si>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</si>
  <si>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</si>
  <si>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</si>
  <si>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</si>
  <si>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</si>
  <si>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</si>
  <si>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</si>
  <si>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</si>
  <si>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</si>
  <si>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</si>
  <si>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</si>
  <si>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</si>
  <si>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</si>
  <si>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</si>
  <si>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</si>
  <si>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</si>
  <si>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</si>
  <si>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</si>
  <si>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</si>
  <si>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</si>
  <si>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</si>
  <si>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</si>
  <si>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</si>
  <si>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</si>
  <si>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</si>
  <si>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</si>
  <si>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</si>
  <si>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</si>
  <si>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</si>
  <si>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</si>
  <si>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</si>
  <si>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</si>
  <si>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</si>
  <si>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</si>
  <si>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</si>
  <si>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</si>
  <si>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</si>
  <si>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</si>
  <si>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</si>
  <si>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</si>
  <si>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</si>
  <si>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</si>
  <si>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</si>
  <si>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</si>
  <si>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</si>
  <si>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</si>
  <si>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</si>
  <si>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</si>
  <si>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</si>
  <si>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</si>
  <si>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</si>
  <si>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</si>
  <si>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</si>
  <si>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</si>
  <si>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</si>
  <si>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</si>
  <si>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</si>
  <si>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</si>
  <si>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</si>
  <si>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</si>
  <si>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</si>
  <si>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</si>
  <si>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</si>
  <si>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</si>
  <si>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</si>
  <si>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</si>
  <si>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</si>
  <si>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</si>
  <si>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</si>
  <si>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</si>
  <si>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</si>
  <si>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</si>
  <si>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</si>
  <si>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</si>
  <si>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</si>
  <si>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</si>
  <si>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</si>
  <si>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</si>
  <si>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</si>
  <si>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</si>
  <si>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</si>
  <si>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</si>
  <si>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</si>
  <si>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</si>
  <si>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</si>
  <si>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</si>
  <si>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</si>
  <si>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</si>
  <si>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</si>
  <si>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</si>
  <si>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</si>
  <si>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</si>
  <si>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</si>
  <si>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</si>
  <si>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</si>
  <si>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</si>
  <si>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</si>
  <si>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</si>
  <si>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</si>
  <si>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</si>
  <si>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</si>
  <si>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</si>
  <si>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</si>
  <si>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</si>
  <si>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</si>
  <si>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</si>
  <si>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</si>
  <si>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</si>
  <si>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</si>
  <si>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</si>
  <si>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</si>
  <si>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</si>
  <si>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</si>
  <si>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</si>
  <si>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</si>
  <si>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</si>
  <si>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</si>
  <si>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</si>
  <si>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</si>
  <si>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</si>
  <si>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</si>
  <si>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</si>
  <si>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</si>
  <si>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</si>
  <si>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</si>
  <si>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</si>
  <si>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</si>
  <si>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</si>
  <si>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</si>
  <si>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</si>
  <si>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</si>
  <si>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</si>
  <si>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</si>
  <si>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</si>
  <si>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</si>
  <si>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</si>
  <si>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</si>
  <si>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</si>
  <si>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</si>
  <si>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</si>
  <si>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</si>
  <si>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</si>
  <si>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</si>
  <si>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</si>
  <si>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</si>
  <si>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</si>
  <si>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</si>
  <si>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</si>
  <si>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</si>
  <si>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</si>
  <si>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</si>
  <si>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</si>
  <si>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</si>
  <si>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</si>
  <si>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</si>
  <si>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</si>
  <si>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</si>
  <si>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</si>
  <si>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</si>
  <si>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</si>
  <si>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</si>
  <si>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</si>
  <si>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</si>
  <si>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</si>
  <si>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</si>
  <si>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</si>
  <si>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</si>
  <si>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</si>
  <si>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</si>
  <si>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</si>
  <si>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</si>
  <si>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</si>
  <si>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</si>
  <si>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</si>
  <si>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</si>
  <si>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</si>
  <si>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</si>
  <si>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</si>
  <si>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</si>
  <si>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</si>
  <si>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</si>
  <si>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</si>
  <si>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</si>
  <si>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</si>
  <si>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</si>
  <si>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</si>
  <si>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</si>
  <si>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</si>
  <si>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</si>
  <si>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</si>
  <si>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</si>
  <si>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</si>
  <si>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</si>
  <si>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</si>
  <si>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</si>
  <si>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</si>
  <si>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</si>
  <si>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</si>
  <si>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</si>
  <si>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</si>
  <si>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</si>
  <si>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</si>
  <si>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</si>
  <si>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</si>
  <si>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</si>
  <si>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</si>
  <si>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</si>
  <si>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</si>
  <si>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</si>
  <si>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</si>
  <si>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</si>
  <si>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</si>
  <si>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</si>
  <si>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</si>
  <si>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</si>
  <si>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</si>
  <si>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</si>
  <si>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</si>
  <si>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</si>
  <si>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</si>
  <si>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</si>
  <si>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</si>
  <si>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</si>
  <si>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</si>
  <si>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</si>
  <si>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</si>
  <si>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</si>
  <si>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</si>
  <si>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</si>
  <si>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</si>
  <si>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</si>
  <si>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</si>
  <si>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</si>
  <si>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</si>
  <si>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</si>
  <si>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</si>
  <si>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</si>
  <si>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</si>
  <si>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</si>
  <si>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</si>
  <si>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</si>
  <si>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</si>
  <si>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</si>
  <si>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</si>
  <si>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</si>
  <si>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</si>
  <si>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</si>
  <si>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</si>
  <si>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</si>
  <si>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</si>
  <si>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</si>
  <si>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</si>
  <si>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</si>
  <si>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</si>
  <si>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</si>
  <si>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</si>
  <si>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</si>
  <si>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</si>
  <si>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</si>
  <si>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</si>
  <si>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</si>
  <si>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</si>
  <si>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</si>
  <si>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</si>
  <si>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</si>
  <si>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</si>
  <si>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</si>
  <si>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</si>
  <si>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</si>
  <si>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</si>
  <si>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</si>
  <si>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</si>
  <si>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</si>
  <si>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</si>
  <si>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</si>
  <si>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</si>
  <si>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</si>
  <si>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</si>
  <si>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</si>
  <si>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</si>
  <si>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</si>
  <si>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</si>
  <si>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</si>
  <si>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</si>
  <si>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</si>
  <si>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</si>
  <si>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</si>
  <si>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</si>
  <si>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</si>
  <si>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</si>
  <si>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</si>
  <si>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</si>
  <si>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</si>
  <si>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</si>
  <si>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</si>
  <si>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</si>
  <si>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</si>
  <si>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</si>
  <si>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</si>
  <si>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</si>
  <si>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</si>
  <si>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</si>
  <si>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</si>
  <si>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</si>
  <si>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</si>
  <si>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</si>
  <si>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</si>
  <si>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</si>
  <si>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</si>
  <si>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</si>
  <si>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</si>
  <si>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</si>
  <si>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</si>
  <si>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</si>
  <si>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</si>
  <si>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</si>
  <si>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</si>
  <si>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</si>
  <si>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</si>
  <si>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</si>
  <si>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</si>
  <si>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</si>
  <si>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</si>
  <si>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</si>
  <si>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</si>
  <si>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</si>
  <si>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</si>
  <si>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</si>
  <si>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</si>
  <si>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</si>
  <si>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</si>
  <si>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</si>
  <si>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</si>
  <si>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</si>
  <si>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</si>
  <si>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</si>
  <si>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</si>
  <si>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</si>
  <si>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</si>
  <si>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</si>
  <si>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</si>
  <si>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</si>
  <si>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</si>
  <si>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</si>
  <si>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</si>
  <si>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</si>
  <si>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</si>
  <si>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</si>
  <si>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</si>
  <si>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</si>
  <si>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</si>
  <si>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</si>
  <si>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</si>
  <si>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</si>
  <si>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</si>
  <si>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</si>
  <si>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</si>
  <si>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</si>
  <si>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</si>
  <si>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</si>
  <si>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</si>
  <si>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</si>
  <si>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</si>
  <si>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</si>
  <si>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</si>
  <si>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</si>
  <si>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</si>
  <si>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</si>
  <si>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</si>
  <si>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</si>
  <si>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</si>
  <si>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</si>
  <si>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</si>
  <si>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</si>
  <si>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</si>
  <si>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</si>
  <si>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</si>
  <si>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</si>
  <si>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</si>
  <si>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</si>
  <si>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</si>
  <si>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</si>
  <si>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</si>
  <si>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</si>
  <si>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</si>
  <si>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</si>
  <si>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</si>
  <si>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</si>
  <si>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</si>
  <si>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</si>
  <si>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</si>
  <si>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</si>
  <si>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</si>
  <si>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</si>
  <si>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</si>
  <si>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</si>
  <si>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</si>
  <si>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</si>
  <si>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</si>
  <si>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</si>
  <si>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</si>
  <si>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</si>
  <si>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</si>
  <si>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</si>
  <si>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</si>
  <si>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</si>
  <si>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</si>
  <si>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</si>
  <si>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</si>
  <si>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</si>
  <si>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</si>
  <si>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</si>
  <si>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</si>
  <si>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</si>
  <si>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</si>
  <si>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</si>
  <si>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</si>
  <si>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</si>
  <si>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</si>
  <si>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</si>
  <si>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</si>
  <si>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</si>
  <si>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</si>
  <si>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</si>
  <si>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</si>
  <si>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</si>
  <si>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</si>
  <si>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</si>
  <si>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</si>
  <si>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</si>
  <si>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</si>
  <si>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</si>
  <si>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</si>
  <si>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</si>
  <si>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</si>
  <si>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</si>
  <si>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</si>
  <si>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</si>
  <si>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</si>
  <si>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</si>
  <si>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</si>
  <si>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</si>
  <si>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</si>
  <si>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</si>
  <si>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</si>
  <si>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</si>
  <si>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</si>
  <si>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</si>
  <si>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</si>
  <si>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</si>
  <si>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</si>
  <si>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</si>
  <si>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</si>
  <si>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</si>
  <si>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</si>
  <si>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</si>
  <si>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</si>
  <si>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</si>
  <si>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</si>
  <si>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</si>
  <si>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</si>
  <si>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</si>
  <si>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</si>
  <si>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</si>
  <si>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</si>
  <si>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</si>
  <si>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</si>
  <si>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</si>
  <si>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</si>
  <si>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</si>
  <si>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</si>
  <si>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</si>
  <si>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</si>
  <si>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</si>
  <si>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</si>
  <si>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</si>
  <si>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</si>
  <si>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</si>
  <si>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</si>
  <si>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</si>
  <si>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</si>
  <si>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</si>
  <si>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</si>
  <si>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</si>
  <si>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</si>
  <si>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</si>
  <si>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</si>
  <si>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Inspeção RIV - VMA 35km/h e 18km/h em PN</t>
  </si>
  <si>
    <t>TGE-S</t>
  </si>
  <si>
    <t>Jonatas</t>
  </si>
  <si>
    <t>Substituição de meia chave (AMV Sul de TBE)</t>
  </si>
  <si>
    <t>TMO-S</t>
  </si>
  <si>
    <t>TMOS</t>
  </si>
  <si>
    <t>Substituição de trilho (AMV Sul de TMO)</t>
  </si>
  <si>
    <t>Francenildo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</si>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</sst>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AJ61" activePane="bottomRight" state="frozen"/>
      <selection pane="bottomRight" activeCell="B547" sqref="B5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2" t="s">
        <v>1129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1130</v>
      </c>
      <c r="BI1" s="337"/>
      <c r="BJ1" s="338"/>
      <c r="BK1" s="339"/>
      <c r="BL1" s="57"/>
      <c r="BM1" s="329" t="s">
        <v>1131</v>
      </c>
      <c r="BN1" s="330"/>
      <c r="BO1" s="330"/>
      <c r="BP1" s="330"/>
      <c r="BQ1" s="330"/>
      <c r="BR1" s="330"/>
      <c r="BS1" s="331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2" t="s">
        <v>1132</v>
      </c>
      <c r="AJ2" s="333"/>
      <c r="AK2" s="333"/>
      <c r="AL2" s="333"/>
      <c r="AM2" s="333"/>
      <c r="AN2" s="333"/>
      <c r="AO2" s="333"/>
      <c r="AP2" s="333"/>
      <c r="AQ2" s="335"/>
      <c r="AR2" s="297"/>
      <c r="AS2" s="347" t="s">
        <v>1135</v>
      </c>
      <c r="AT2" s="334"/>
      <c r="AU2" s="334"/>
      <c r="AV2" s="334"/>
      <c r="AW2" s="334"/>
      <c r="AX2" s="333"/>
      <c r="AY2" s="335"/>
      <c r="AZ2" s="4"/>
      <c r="BA2" s="326" t="s">
        <v>1136</v>
      </c>
      <c r="BB2" s="328"/>
      <c r="BC2" s="332" t="s">
        <v>1133</v>
      </c>
      <c r="BD2" s="333"/>
      <c r="BE2" s="333"/>
      <c r="BF2" s="335"/>
      <c r="BG2" s="3"/>
      <c r="BH2" s="340"/>
      <c r="BI2" s="341"/>
      <c r="BJ2" s="342"/>
      <c r="BK2" s="343"/>
      <c r="BL2" s="57"/>
      <c r="BM2" s="344"/>
      <c r="BN2" s="345"/>
      <c r="BO2" s="345"/>
      <c r="BP2" s="345"/>
      <c r="BQ2" s="345"/>
      <c r="BR2" s="345"/>
      <c r="BS2" s="346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6" t="s">
        <v>1137</v>
      </c>
      <c r="AJ3" s="328"/>
      <c r="AK3" s="326" t="s">
        <v>1138</v>
      </c>
      <c r="AL3" s="327"/>
      <c r="AM3" s="327"/>
      <c r="AN3" s="327"/>
      <c r="AO3" s="327"/>
      <c r="AP3" s="327"/>
      <c r="AQ3" s="328"/>
      <c r="AR3" s="298"/>
      <c r="AS3" s="350" t="s">
        <v>1144</v>
      </c>
      <c r="AT3" s="351"/>
      <c r="AU3" s="350" t="s">
        <v>1145</v>
      </c>
      <c r="AV3" s="351"/>
      <c r="AW3" s="350" t="s">
        <v>1146</v>
      </c>
      <c r="AX3" s="352"/>
      <c r="AY3" s="71" t="s">
        <v>1147</v>
      </c>
      <c r="AZ3" s="71"/>
      <c r="BA3" s="348"/>
      <c r="BB3" s="349"/>
      <c r="BC3" s="326" t="s">
        <v>1140</v>
      </c>
      <c r="BD3" s="327"/>
      <c r="BE3" s="327"/>
      <c r="BF3" s="328"/>
      <c r="BG3" s="70"/>
      <c r="BH3" s="340"/>
      <c r="BI3" s="341"/>
      <c r="BJ3" s="342"/>
      <c r="BK3" s="343"/>
      <c r="BL3" s="57"/>
      <c r="BM3" s="329" t="s">
        <v>1148</v>
      </c>
      <c r="BN3" s="330"/>
      <c r="BO3" s="330"/>
      <c r="BP3" s="331"/>
      <c r="BQ3" s="329" t="s">
        <v>161</v>
      </c>
      <c r="BR3" s="330"/>
      <c r="BS3" s="331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15">
        <v>0.87083333333333335</v>
      </c>
      <c r="AS148" s="315">
        <v>0.92500000000000004</v>
      </c>
      <c r="AT148" s="313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4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6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7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6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 t="s">
        <v>381</v>
      </c>
      <c r="BN170" s="20" t="s">
        <v>381</v>
      </c>
      <c r="BO170" s="20" t="s">
        <v>381</v>
      </c>
      <c r="BP170" s="24"/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7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622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/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304" t="s">
        <v>1654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7" t="str">
        <f t="shared" si="2"/>
        <v>OKOK</v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1656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1657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1658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303" t="s">
        <v>1659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1660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1661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1662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1663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1664</v>
      </c>
      <c r="J183" s="18">
        <v>98</v>
      </c>
      <c r="K183" s="18">
        <v>759</v>
      </c>
      <c r="L183" s="83">
        <v>501</v>
      </c>
      <c r="M183" s="18" t="s">
        <v>1665</v>
      </c>
      <c r="N183" s="18" t="s">
        <v>1666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19" t="s">
        <v>1667</v>
      </c>
      <c r="W183" s="46" t="s">
        <v>1645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175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1668</v>
      </c>
      <c r="N184" s="18" t="s">
        <v>1669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8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1673</v>
      </c>
      <c r="N186" s="18" t="s">
        <v>1420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1674</v>
      </c>
      <c r="W186" s="46" t="s">
        <v>1675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175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 t="s">
        <v>351</v>
      </c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622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1641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1604</v>
      </c>
      <c r="N189" s="18" t="s">
        <v>1605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1606</v>
      </c>
      <c r="X189" s="15" t="s">
        <v>357</v>
      </c>
      <c r="Y189" s="20" t="s">
        <v>360</v>
      </c>
      <c r="Z189" s="20"/>
      <c r="AA189" s="307" t="s">
        <v>1607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1611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1676</v>
      </c>
      <c r="N192" s="18" t="s">
        <v>1677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1678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175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173" t="s">
        <v>1679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1601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1680</v>
      </c>
      <c r="J194" s="18">
        <v>78</v>
      </c>
      <c r="K194" s="18">
        <v>336</v>
      </c>
      <c r="L194" s="83">
        <v>302</v>
      </c>
      <c r="M194" s="18" t="s">
        <v>1681</v>
      </c>
      <c r="N194" s="18" t="s">
        <v>1682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1683</v>
      </c>
      <c r="W194" s="46" t="s">
        <v>1228</v>
      </c>
      <c r="X194" s="15" t="s">
        <v>357</v>
      </c>
      <c r="Y194" s="20" t="s">
        <v>360</v>
      </c>
      <c r="Z194" s="20"/>
      <c r="AA194" s="307" t="s">
        <v>1684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175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173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1622</v>
      </c>
      <c r="W196" s="46" t="s">
        <v>1601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1594</v>
      </c>
      <c r="N276" s="237" t="s">
        <v>1595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1685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1686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1687</v>
      </c>
      <c r="BK279" s="23" t="s">
        <v>1687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1688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1622</v>
      </c>
      <c r="W297" s="194" t="s">
        <v>1689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1690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1691</v>
      </c>
      <c r="N302" s="18" t="s">
        <v>1692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1622</v>
      </c>
      <c r="W302" s="194" t="s">
        <v>1689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1693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6" operator="equal">
      <formula>"ERRO"</formula>
    </cfRule>
  </conditionalFormatting>
  <conditionalFormatting sqref="X4 Y1:Z5 Y467:Y542 Y426:Z466">
    <cfRule type="cellIs" dxfId="2529" priority="4575" operator="equal">
      <formula>"OPORTUNIDADE"</formula>
    </cfRule>
  </conditionalFormatting>
  <conditionalFormatting sqref="AZ6:AZ514">
    <cfRule type="expression" dxfId="2528" priority="4570">
      <formula>$BU6=1</formula>
    </cfRule>
  </conditionalFormatting>
  <conditionalFormatting sqref="BQ6:BQ544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4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7:X514 Y467:Y542 Y426:Z466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7:X514">
    <cfRule type="cellIs" dxfId="2517" priority="4510" operator="equal">
      <formula>"OPORTUNIDADE"</formula>
    </cfRule>
  </conditionalFormatting>
  <conditionalFormatting sqref="Z467:Z514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7:Z514">
    <cfRule type="cellIs" dxfId="2514" priority="4507" operator="equal">
      <formula>"OPORTUNIDADE"</formula>
    </cfRule>
  </conditionalFormatting>
  <conditionalFormatting sqref="Y1048567:Y1048576">
    <cfRule type="cellIs" dxfId="2513" priority="4392" operator="equal">
      <formula>"OPORTUNIDADE"</formula>
    </cfRule>
  </conditionalFormatting>
  <conditionalFormatting sqref="Y1048567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5:Z540">
    <cfRule type="cellIs" dxfId="2510" priority="4127" operator="equal">
      <formula>"OPORTUNIDADE"</formula>
    </cfRule>
  </conditionalFormatting>
  <conditionalFormatting sqref="Z515:Z540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41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41">
    <cfRule type="cellIs" dxfId="2505" priority="4112" operator="equal">
      <formula>"OPORTUNIDADE"</formula>
    </cfRule>
  </conditionalFormatting>
  <conditionalFormatting sqref="Z541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41">
    <cfRule type="cellIs" dxfId="2502" priority="4109" operator="equal">
      <formula>"OPORTUNIDADE"</formula>
    </cfRule>
  </conditionalFormatting>
  <conditionalFormatting sqref="BI54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2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4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89">
      <formula>$BU489=1</formula>
    </cfRule>
  </conditionalFormatting>
  <conditionalFormatting sqref="BI515:BI54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4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workbookViewId="0">
      <selection activeCell="T177" sqref="T17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20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21"/>
      <c r="P3" s="167"/>
    </row>
    <row r="4" spans="1:17" ht="15.75" customHeight="1">
      <c r="O4" s="321"/>
      <c r="P4" s="167"/>
    </row>
    <row r="5" spans="1:17" s="102" customFormat="1" ht="11.25" customHeight="1">
      <c r="A5"/>
      <c r="B5" s="101"/>
      <c r="C5" s="353" t="s">
        <v>1694</v>
      </c>
      <c r="D5" s="354"/>
      <c r="E5" s="354"/>
      <c r="F5" s="354"/>
      <c r="G5" s="354"/>
      <c r="H5" s="354"/>
      <c r="I5" s="354"/>
      <c r="J5" s="355"/>
      <c r="K5" s="356" t="s">
        <v>1695</v>
      </c>
      <c r="L5" s="357"/>
      <c r="M5" s="357"/>
      <c r="N5" s="357"/>
      <c r="O5" s="358" t="s">
        <v>1696</v>
      </c>
      <c r="P5" s="359"/>
      <c r="Q5" s="360"/>
    </row>
    <row r="6" spans="1:17" s="102" customFormat="1" ht="15.75" customHeight="1">
      <c r="A6" s="96" t="s">
        <v>1697</v>
      </c>
      <c r="B6" s="103" t="s">
        <v>1698</v>
      </c>
      <c r="C6" s="104" t="s">
        <v>1169</v>
      </c>
      <c r="D6" s="105" t="s">
        <v>1170</v>
      </c>
      <c r="E6" s="104" t="s">
        <v>1699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1700</v>
      </c>
      <c r="M6" s="150" t="s">
        <v>30</v>
      </c>
      <c r="N6" s="151" t="s">
        <v>1164</v>
      </c>
      <c r="O6" s="322" t="s">
        <v>1207</v>
      </c>
      <c r="P6" s="169"/>
      <c r="Q6" s="216" t="s">
        <v>1701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23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23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23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23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23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23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23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23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23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23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23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23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23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0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0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0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0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0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0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24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25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25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25"/>
      <c r="P1004" s="216" t="s">
        <v>1701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25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25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25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25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25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25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25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25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25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24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24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24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24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24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24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24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24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24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24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24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24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24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24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24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24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24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24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24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24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24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24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24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24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24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24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24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24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24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24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24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24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24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24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24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24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24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24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24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24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24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24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24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24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24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24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24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24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24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24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24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24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24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24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24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24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24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24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24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24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24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24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24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24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24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24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24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24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24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24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24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24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24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24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24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24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24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24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24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24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24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24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24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24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24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24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24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24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24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24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24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24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24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24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24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24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24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24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24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24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24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24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24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24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24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24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24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24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24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24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24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24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24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24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24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24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24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24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24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24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24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24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24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24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24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24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24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24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24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24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24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24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24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24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24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24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24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24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24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24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24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24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24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24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24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24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24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24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24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24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24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24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24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24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24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24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24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24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24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24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24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24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24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24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24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24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24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24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24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24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24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24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24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24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24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24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24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24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24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24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24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24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24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24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24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24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24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24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24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24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24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24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24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24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24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24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24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24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24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24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24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24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24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24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24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24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24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24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24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24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24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24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24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24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24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24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24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24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24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24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24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24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24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24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24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24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24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24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24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24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24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24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24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24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24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24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24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24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24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24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24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24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24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24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24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24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24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24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24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24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24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24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24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24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24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24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24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24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24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24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24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24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24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24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24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24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24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24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24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24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24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24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24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24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24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24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24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24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24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24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24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24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24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24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24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24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24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24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24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24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24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24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24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24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24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24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24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24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24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24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24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24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24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24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24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24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24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24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24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24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24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24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24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24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24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24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24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24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24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24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24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24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24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24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24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24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24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24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24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24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24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24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24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24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24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24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24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24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24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24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24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24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24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24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24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24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24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24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24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24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24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24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24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24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24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24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24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24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24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24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24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24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24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24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24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24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24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24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24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24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24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24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24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24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24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24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24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24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24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24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24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24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24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24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24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24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24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24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24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24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24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24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24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24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24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24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24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24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24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24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24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24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24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24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24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24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24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24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24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24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24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24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24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24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24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24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24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24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24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24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24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24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24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24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24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24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24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24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24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24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24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24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24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24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24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24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24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24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24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24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24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24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24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24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24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24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24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24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24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24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24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24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24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24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24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24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24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24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24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24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24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24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24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24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24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24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24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24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24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24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24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24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24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24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24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24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24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24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24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24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24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24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24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24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24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24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24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24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24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24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24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24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24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24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24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24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24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24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24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24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24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24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24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24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24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24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24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24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24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24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24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24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24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24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24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24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24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24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24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24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24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24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24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24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24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24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24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24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24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24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24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24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24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24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24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24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24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24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24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24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24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24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24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24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24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24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24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24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24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24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24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24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24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24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24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24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24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24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24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24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24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24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24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24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24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24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24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24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24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24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24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24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24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24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24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24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24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24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24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24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24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24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24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24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24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24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24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24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24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24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24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24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24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24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24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24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24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24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24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24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24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24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24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24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24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24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24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24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24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24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24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24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24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24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24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24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24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24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24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24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24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24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24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24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24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24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24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24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24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24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24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24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24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24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24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24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24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24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24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24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24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24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24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24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24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24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24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24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24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24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24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24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24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24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24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24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24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24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24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24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24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24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24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24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24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24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24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24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24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24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24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24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24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24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24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24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24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24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24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24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24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24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24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24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24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24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24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24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24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24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24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24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24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24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24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24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24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24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24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24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24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24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24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24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24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24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24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24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24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24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24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24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24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24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24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24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24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24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24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24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24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24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24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24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24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24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24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24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24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24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24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24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24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24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24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24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24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24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24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24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24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24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24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24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24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24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24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24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24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24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24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24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24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24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24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24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24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24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24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24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24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24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24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24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24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24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24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24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24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24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24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24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24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24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24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24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24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24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24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24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24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24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24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24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24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24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24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24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24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24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24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24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24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24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24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24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24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24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24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24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24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24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24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24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24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24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24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24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24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24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24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24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24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24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24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24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24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24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24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24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24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24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24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24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24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24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24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24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24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24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24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24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24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24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24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24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24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24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24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24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24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24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24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24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24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24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24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24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24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24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24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24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24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24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24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24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24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24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24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24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24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24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24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24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24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24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24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24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24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24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24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24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24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24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24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24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24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24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24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24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24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24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24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24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24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24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24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24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24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24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24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24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24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24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24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24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24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24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24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24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24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24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24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24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24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24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24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24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24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24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24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24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24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24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24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24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24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24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24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24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24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24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24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24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24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24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24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24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24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24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24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24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24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24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24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24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24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24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24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24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24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24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24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24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24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24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24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24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24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24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24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24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24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24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24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24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24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24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24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24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24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24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24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24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24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24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24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24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24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24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24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24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24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24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24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24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24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24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24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24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24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24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24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24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24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24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24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24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24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24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24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24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24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24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24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24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24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24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24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24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24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24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24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24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24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24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24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24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24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24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24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24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24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24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24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24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24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24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24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24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24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24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24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24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24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24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24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24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24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24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24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24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24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24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24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24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24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24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24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24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24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24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24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24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24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24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24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24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24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24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24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24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24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24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24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24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24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24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24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24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24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24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24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24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24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24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24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24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24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24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24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24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24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24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24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24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24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24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24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24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24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24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24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24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24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24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24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24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24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24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24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24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24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24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24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24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24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24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24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24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24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24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24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24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24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24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24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24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24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24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24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24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24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24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24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24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24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24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24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24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24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24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24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24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24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24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24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24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24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24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24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24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24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24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24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24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24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24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24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24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24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24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24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24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24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24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24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24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24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24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24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24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24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24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24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24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24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24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24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24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24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24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24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24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24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24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24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24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24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24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24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24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24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24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24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24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24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24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24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24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24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24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24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24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24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24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24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24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24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24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24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24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24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24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24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24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24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24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24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24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24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24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24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24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24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24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24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24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24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24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24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24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24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24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24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24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24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24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24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24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24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24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24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24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24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24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24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24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24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24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24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24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24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24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24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24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24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24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24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24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24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24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24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24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24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24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24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24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24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24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24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24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24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24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24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24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24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24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24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24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24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24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24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24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24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24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24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24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24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24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24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24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24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24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24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24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24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24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24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24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24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24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24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24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24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24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24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24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24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24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24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24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24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24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24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24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24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24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24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24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24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24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24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24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24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24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24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24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24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24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24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24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24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24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24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24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24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24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24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24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24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24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24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24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24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24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24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24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24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24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24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24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24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24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24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24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24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24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24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24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24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24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24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24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24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24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24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24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24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24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24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24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24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24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24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24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24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24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24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24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24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24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24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24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24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24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24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24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24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24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24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24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24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24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24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24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24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24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24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24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24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24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24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24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24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24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24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24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24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24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24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24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24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24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24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24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24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24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24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24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24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24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24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24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24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24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24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24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24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24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24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24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24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24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24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24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24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24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24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24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24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24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24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24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24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24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24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24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24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24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24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24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24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24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24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24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24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24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24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24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24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24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24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24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24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24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24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24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24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24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24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24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24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24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24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24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24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24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24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24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24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24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24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24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24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24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24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24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24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24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24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24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24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24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24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24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24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24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24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24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24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24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24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24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24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24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24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24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24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24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24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24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24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24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24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24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24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24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24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24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24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24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24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24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24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24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24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24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24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24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24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24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24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24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24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24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24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24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24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24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24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24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24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24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24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24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24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24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24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24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24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24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24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24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24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24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24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24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24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24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24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24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24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24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24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24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24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24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24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24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24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24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24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24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24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24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24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24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24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24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24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24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24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24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24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24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24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24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24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24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24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24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24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24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24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24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24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24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24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24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24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24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24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24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24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24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24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24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24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24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24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24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24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24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24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24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24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24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24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24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24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24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24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24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24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24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24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24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24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24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24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24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24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24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24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24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24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24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24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24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24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24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24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24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24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24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24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24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24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24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24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24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24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24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24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24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24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24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24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24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24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24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24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24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24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24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24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24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24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24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24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24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24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24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24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24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24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24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24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24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24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24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24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24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24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24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24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24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24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24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24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24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24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24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24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24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24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24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24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24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24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24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24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24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24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24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24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24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24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24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24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24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24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24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24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24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24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24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24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24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24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24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24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24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24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24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24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24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24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24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24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24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24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24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24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24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24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24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24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24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24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24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24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24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24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24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24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24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24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24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24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24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24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24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24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24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24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24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24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24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24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24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24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24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24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24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24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24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24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24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24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24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24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24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24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24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24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24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24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24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24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24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24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24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24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24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24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24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24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24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24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24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24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24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24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24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24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24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24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24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24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24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24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24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24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24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24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24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24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24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24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24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24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24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24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24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24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24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24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24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24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24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24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24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24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24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24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24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24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24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24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24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24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24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24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24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24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24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24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24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24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24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24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24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24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24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24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24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24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24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24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24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24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24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24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24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24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24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24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24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24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24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24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24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24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24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24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24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24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24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24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24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24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24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24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24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24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24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24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24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24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24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24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24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24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24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24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24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24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24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24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24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24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24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24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24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24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24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24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24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24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24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24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24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24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24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24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24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24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24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24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24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24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24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24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24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24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24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24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24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24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24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24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24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24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24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24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24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24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24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24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24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24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24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24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24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24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24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24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24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24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24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24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24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24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24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24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24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24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24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24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24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24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24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24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24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24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24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24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24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24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24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24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24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24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24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24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24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24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24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24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24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24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24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24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24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24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24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24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24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24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24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24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24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24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24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24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24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24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24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24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24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24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24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24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24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24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24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24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24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24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24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24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24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24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24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24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61"/>
      <c r="B1" s="362"/>
      <c r="C1" s="363"/>
      <c r="L1" s="110"/>
      <c r="M1" s="133"/>
      <c r="O1" s="189"/>
      <c r="P1" s="188"/>
      <c r="Q1" s="364" t="s">
        <v>1217</v>
      </c>
      <c r="R1" s="365"/>
      <c r="U1" s="111"/>
      <c r="V1" s="366" t="s">
        <v>1702</v>
      </c>
      <c r="W1" s="366"/>
      <c r="X1" s="366"/>
      <c r="Y1" s="113"/>
    </row>
    <row r="2" spans="1:25" s="109" customFormat="1" ht="11.25" customHeight="1">
      <c r="A2" s="114" t="s">
        <v>1703</v>
      </c>
      <c r="B2" s="114" t="s">
        <v>1698</v>
      </c>
      <c r="C2" s="114" t="s">
        <v>7</v>
      </c>
      <c r="D2" s="115" t="s">
        <v>1169</v>
      </c>
      <c r="E2" s="115" t="s">
        <v>1170</v>
      </c>
      <c r="F2" s="115" t="s">
        <v>1697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1704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323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180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300</v>
      </c>
      <c r="W172" s="121">
        <f ca="1">_xlfn.XLOOKUP(G172&amp;$W$2,BS_CONTROLE[CHAVE],BS_CONTROLE[Quantidade_11],"-")</f>
        <v>1400</v>
      </c>
      <c r="X172" s="121">
        <f ca="1">_xlfn.XLOOKUP(G172&amp;$X$2,BS_CONTROLE[CHAVE],BS_CONTROLE[Quantidade_11],"-")</f>
        <v>500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1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5</v>
      </c>
      <c r="W174" s="121">
        <f ca="1">_xlfn.XLOOKUP(G174&amp;$W$2,BS_CONTROLE[CHAVE],BS_CONTROLE[Quantidade_11],"-")</f>
        <v>4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2030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1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0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1000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9</v>
      </c>
      <c r="W179" s="121">
        <f ca="1">_xlfn.XLOOKUP(G179&amp;$W$2,BS_CONTROLE[CHAVE],BS_CONTROLE[Quantidade_11],"-")</f>
        <v>3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31030</v>
      </c>
      <c r="W181" s="121" t="str">
        <f ca="1">_xlfn.XLOOKUP(G181&amp;$W$2,BS_CONTROLE[CHAVE],BS_CONTROLE[Quantidade_11],"-")</f>
        <v>-</v>
      </c>
      <c r="X181" s="121">
        <f ca="1">_xlfn.XLOOKUP(G181&amp;$X$2,BS_CONTROLE[CHAVE],BS_CONTROLE[Quantidade_11],"-")</f>
        <v>25920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0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1</v>
      </c>
      <c r="W184" s="121">
        <f ca="1">_xlfn.XLOOKUP(G184&amp;$W$2,BS_CONTROLE[CHAVE],BS_CONTROLE[Quantidade_11],"-")</f>
        <v>143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1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300</v>
      </c>
      <c r="W188" s="121">
        <f ca="1">_xlfn.XLOOKUP(G188&amp;$W$2,BS_CONTROLE[CHAVE],BS_CONTROLE[Quantidade_11],"-")</f>
        <v>1400</v>
      </c>
      <c r="X188" s="121">
        <f ca="1">_xlfn.XLOOKUP(G188&amp;$X$2,BS_CONTROLE[CHAVE],BS_CONTROLE[Quantidade_11],"-")</f>
        <v>500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1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>
        <f ca="1">_xlfn.XLOOKUP(G192&amp;$X$2,BS_CONTROLE[CHAVE],BS_CONTROLE[Quantidade_11],"-")</f>
        <v>2030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0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TMI-TCS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1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1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>
        <f ca="1">_xlfn.XLOOKUP(G294&amp;$W$2,BS_CONTROLE[CHAVE],BS_CONTROLE[Quantidade_11],"-")</f>
        <v>1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>
        <f ca="1">_xlfn.XLOOKUP(G299&amp;$W$2,BS_CONTROLE[CHAVE],BS_CONTROLE[Quantidade_11],"-")</f>
        <v>1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1706</v>
      </c>
      <c r="C2" s="104" t="s">
        <v>1154</v>
      </c>
      <c r="D2" s="104" t="s">
        <v>1156</v>
      </c>
      <c r="E2" s="104" t="s">
        <v>1707</v>
      </c>
      <c r="F2" s="104" t="s">
        <v>1708</v>
      </c>
      <c r="G2" s="104" t="s">
        <v>1709</v>
      </c>
      <c r="H2" s="104" t="s">
        <v>1710</v>
      </c>
      <c r="I2" s="104" t="s">
        <v>1711</v>
      </c>
      <c r="J2" s="104" t="s">
        <v>1712</v>
      </c>
      <c r="K2" s="140" t="s">
        <v>1713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2025-10-16T22:43:56Z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