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41" documentId="8_{B6337239-1A00-434D-AAD0-422EA1FEB5AE}" xr6:coauthVersionLast="47" xr6:coauthVersionMax="47" xr10:uidLastSave="{4CE493BB-9736-4742-94EC-FC495204340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" i="1" l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<sst xmlns="http://schemas.openxmlformats.org/spreadsheetml/2006/main" count="4817" uniqueCount="1345">
  <si>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</si>
  <si>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</si>
  <si>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</si>
  <si>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</si>
  <si>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</si>
  <si>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</si>
  <si>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</si>
  <si>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</si>
  <si>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</si>
  <si>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</si>
  <si>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</si>
  <si>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</si>
  <si>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</si>
  <si>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</si>
  <si>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</si>
  <si>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</si>
  <si>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</si>
  <si>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</si>
  <si>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</si>
  <si>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</si>
  <si>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</si>
  <si>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</si>
  <si>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</si>
  <si>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</si>
  <si>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</si>
  <si>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</si>
  <si>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</si>
  <si>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</si>
  <si>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</si>
  <si>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</si>
  <si>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</si>
  <si>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</si>
  <si>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</si>
  <si>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</si>
  <si>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</si>
  <si>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</si>
  <si>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</si>
  <si>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</si>
  <si>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</si>
  <si>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</si>
  <si>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</si>
  <si>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</si>
  <si>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</si>
  <si>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</si>
  <si>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</si>
  <si>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</si>
  <si>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</si>
  <si>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</si>
  <si>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</si>
  <si>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</si>
  <si>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</si>
  <si>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</si>
  <si>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</si>
  <si>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</si>
  <si>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</si>
  <si>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</si>
  <si>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</si>
  <si>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</si>
  <si>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</si>
  <si>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</si>
  <si>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</si>
  <si>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</si>
  <si>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</si>
  <si>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</si>
  <si>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</si>
  <si>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</si>
  <si>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</si>
  <si>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</si>
  <si>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</si>
  <si>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</si>
  <si>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</si>
  <si>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</si>
  <si>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</si>
  <si>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</si>
  <si>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</si>
  <si>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</si>
  <si>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</si>
  <si>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</si>
  <si>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</si>
  <si>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</si>
  <si>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</si>
  <si>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</si>
  <si>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</si>
  <si>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</si>
  <si>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</si>
  <si>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</si>
  <si>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</si>
  <si>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</si>
  <si>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</si>
  <si>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</si>
  <si>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</si>
  <si>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</si>
  <si>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</si>
  <si>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</si>
  <si>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</si>
  <si>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</si>
  <si>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</si>
  <si>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</si>
  <si>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</si>
  <si>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</si>
  <si>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</si>
  <si>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</si>
  <si>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</si>
  <si>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</si>
  <si>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</si>
  <si>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</si>
  <si>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</si>
  <si>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</si>
  <si>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</si>
  <si>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</si>
  <si>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</si>
  <si>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</si>
  <si>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</si>
  <si>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</si>
  <si>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</si>
  <si>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</si>
  <si>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</si>
  <si>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</si>
  <si>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</si>
  <si>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</si>
  <si>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</si>
  <si>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</si>
  <si>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</si>
  <si>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</si>
  <si>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</si>
  <si>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</si>
  <si>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</si>
  <si>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</si>
  <si>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</si>
  <si>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</si>
  <si>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</si>
  <si>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</si>
  <si>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</si>
  <si>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</si>
  <si>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</si>
  <si>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</si>
  <si>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</si>
  <si>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</si>
  <si>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</si>
  <si>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</si>
  <si>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</si>
  <si>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</si>
  <si>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</si>
  <si>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</si>
  <si>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</si>
  <si>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</si>
  <si>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</si>
  <si>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</si>
  <si>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</si>
  <si>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</si>
  <si>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</si>
  <si>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</si>
  <si>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</si>
  <si>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</si>
  <si>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</si>
  <si>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</si>
  <si>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</si>
  <si>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</si>
  <si>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</si>
  <si>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</si>
  <si>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</si>
  <si>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</si>
  <si>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</si>
  <si>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</si>
  <si>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</si>
  <si>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</si>
  <si>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</si>
  <si>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</si>
  <si>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</si>
  <si>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</si>
  <si>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</si>
  <si>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</si>
  <si>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</si>
  <si>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</si>
  <si>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</si>
  <si>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</si>
  <si>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</si>
  <si>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</si>
  <si>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</si>
  <si>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</si>
  <si>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</si>
  <si>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</si>
  <si>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</si>
  <si>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</si>
  <si>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</si>
  <si>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</si>
  <si>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</si>
  <si>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</si>
  <si>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</si>
  <si>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</si>
  <si>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</si>
  <si>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</si>
  <si>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</si>
  <si>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</si>
  <si>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</si>
  <si>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</si>
  <si>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</si>
  <si>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</si>
  <si>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</si>
  <si>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</si>
  <si>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</si>
  <si>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</si>
  <si>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</si>
  <si>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</si>
  <si>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</si>
  <si>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</si>
  <si>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</si>
  <si>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</si>
  <si>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</si>
  <si>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</si>
  <si>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</si>
  <si>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</si>
  <si>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</si>
  <si>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</si>
  <si>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</si>
  <si>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</si>
  <si>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</si>
  <si>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</si>
  <si>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</si>
  <si>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</si>
  <si>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</si>
  <si>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</si>
  <si>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</si>
  <si>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</si>
  <si>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</si>
  <si>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</si>
  <si>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</si>
  <si>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</si>
  <si>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</si>
  <si>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</si>
  <si>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</si>
  <si>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</si>
  <si>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</si>
  <si>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</si>
  <si>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</si>
  <si>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</si>
  <si>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</si>
  <si>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</si>
  <si>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</si>
  <si>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</si>
  <si>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</si>
  <si>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</si>
  <si>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</si>
  <si>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</si>
  <si>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</si>
  <si>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</si>
  <si>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</si>
  <si>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</si>
  <si>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</si>
  <si>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</si>
  <si>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</si>
  <si>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</si>
  <si>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</si>
  <si>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</si>
  <si>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</si>
  <si>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</si>
  <si>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</si>
  <si>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</si>
  <si>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</si>
  <si>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</si>
  <si>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</si>
  <si>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</si>
  <si>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</si>
  <si>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</si>
  <si>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</si>
  <si>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</si>
  <si>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</si>
  <si>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</si>
  <si>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</si>
  <si>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</si>
  <si>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</si>
  <si>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</si>
  <si>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</si>
  <si>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</si>
  <si>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</si>
  <si>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</si>
  <si>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</si>
  <si>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</si>
  <si>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</si>
  <si>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</si>
  <si>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</si>
  <si>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</si>
  <si>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</si>
  <si>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</si>
  <si>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</si>
  <si>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</si>
  <si>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</si>
  <si>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</si>
  <si>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</si>
  <si>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</si>
  <si>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</si>
  <si>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</si>
  <si>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</si>
  <si>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</si>
  <si>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</si>
  <si>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</si>
  <si>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</si>
  <si>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</si>
  <si>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</si>
  <si>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</si>
  <si>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</si>
  <si>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</si>
  <si>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</si>
  <si>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</si>
  <si>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</si>
  <si>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</si>
  <si>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</si>
  <si>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</si>
  <si>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</si>
  <si>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</si>
  <si>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</si>
  <si>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</si>
  <si>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</si>
  <si>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</si>
  <si>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</si>
  <si>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</si>
  <si>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</si>
  <si>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</si>
  <si>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</si>
  <si>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</si>
  <si>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</si>
  <si>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</si>
  <si>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</si>
  <si>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</si>
  <si>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</si>
  <si>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</si>
  <si>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</si>
  <si>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</si>
  <si>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</si>
  <si>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</si>
  <si>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</si>
  <si>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</si>
  <si>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</si>
  <si>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</si>
  <si>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</si>
  <si>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</si>
  <si>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</si>
  <si>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</si>
  <si>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</si>
  <si>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</si>
  <si>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</si>
  <si>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</si>
  <si>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</si>
  <si>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</si>
  <si>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</si>
  <si>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</si>
  <si>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</si>
  <si>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</si>
  <si>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</si>
  <si>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</si>
  <si>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</si>
  <si>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</si>
  <si>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</si>
  <si>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</si>
  <si>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</si>
  <si>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</si>
  <si>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</si>
  <si>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</si>
  <si>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</si>
  <si>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</si>
  <si>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</si>
  <si>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</si>
  <si>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</si>
  <si>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</si>
  <si>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</si>
  <si>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</si>
  <si>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</si>
  <si>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</si>
  <si>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</si>
  <si>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</si>
  <si>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</si>
  <si>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</si>
  <si>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</si>
  <si>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</si>
  <si>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</si>
  <si>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</si>
  <si>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</si>
  <si>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</si>
  <si>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</si>
  <si>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</si>
  <si>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</si>
  <si>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</si>
  <si>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</si>
  <si>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</si>
  <si>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</si>
  <si>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</si>
  <si>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</si>
  <si>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</si>
  <si>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</si>
  <si>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</si>
  <si>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</si>
  <si>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</si>
  <si>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</si>
  <si>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</si>
  <si>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</si>
  <si>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</si>
  <si>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</si>
  <si>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</si>
  <si>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</si>
  <si>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</si>
  <si>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</si>
  <si>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</si>
  <si>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</si>
  <si>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</si>
  <si>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</si>
  <si>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</si>
  <si>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</si>
  <si>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</si>
  <si>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</si>
  <si>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</si>
  <si>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</si>
  <si>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</si>
  <si>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</si>
  <si>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</si>
  <si>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</si>
  <si>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</si>
  <si>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</si>
  <si>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</si>
  <si>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</si>
  <si>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</si>
  <si>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</si>
  <si>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</si>
  <si>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</si>
  <si>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</si>
  <si>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</si>
  <si>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</si>
  <si>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</si>
  <si>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</si>
  <si>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</si>
  <si>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</si>
  <si>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</si>
  <si>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</si>
  <si>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</si>
  <si>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</si>
  <si>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</si>
  <si>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</si>
  <si>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</si>
  <si>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</si>
  <si>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</si>
  <si>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</si>
  <si>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</si>
  <si>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</si>
  <si>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</si>
  <si>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</si>
  <si>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</si>
  <si>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</si>
  <si>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</si>
  <si>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</si>
  <si>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</si>
  <si>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</si>
  <si>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</si>
  <si>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</si>
  <si>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</si>
  <si>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</si>
  <si>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</si>
  <si>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</si>
  <si>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</si>
  <si>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</si>
  <si>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</si>
  <si>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</si>
  <si>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</si>
  <si>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</si>
  <si>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</si>
  <si>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</si>
  <si>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</si>
  <si>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</si>
  <si>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</si>
  <si>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</si>
  <si>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</si>
  <si>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</si>
  <si>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</si>
  <si>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</si>
  <si>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</si>
  <si>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</si>
  <si>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</si>
  <si>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</si>
  <si>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</si>
  <si>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</si>
  <si>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</si>
  <si>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</si>
  <si>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</si>
  <si>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</si>
  <si>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</si>
  <si>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</si>
  <si>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</si>
  <si>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</si>
  <si>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</si>
  <si>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</si>
  <si>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</si>
  <si>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</si>
  <si>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</si>
  <si>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</si>
  <si>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</si>
  <si>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</si>
  <si>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</si>
  <si>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</si>
  <si>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</si>
  <si>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</si>
  <si>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</si>
  <si>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</si>
  <si>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</si>
  <si>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</si>
  <si>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</si>
  <si>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</si>
  <si>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</si>
  <si>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</si>
  <si>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</si>
  <si>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</si>
  <si>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</si>
  <si>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</si>
  <si>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</si>
  <si>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</si>
  <si>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</si>
  <si>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</si>
  <si>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</si>
  <si>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</si>
  <si>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</si>
  <si>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</si>
  <si>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</si>
  <si>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</si>
  <si>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</si>
  <si>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</si>
  <si>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</si>
  <si>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</si>
  <si>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</si>
  <si>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</si>
  <si>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</si>
  <si>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</si>
  <si>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</si>
  <si>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</si>
  <si>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</si>
  <si>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</si>
  <si>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</si>
  <si>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</si>
  <si>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</si>
  <si>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</si>
  <si>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</si>
  <si>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</si>
  <si>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</si>
  <si>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</si>
  <si>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</si>
  <si>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</si>
  <si>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</si>
  <si>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</si>
  <si>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</si>
  <si>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</si>
  <si>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</si>
  <si>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</si>
  <si>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</si>
  <si>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</si>
  <si>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</si>
  <si>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</si>
  <si>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</si>
  <si>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</si>
  <si>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</si>
  <si>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</si>
  <si>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</si>
  <si>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</si>
  <si>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</si>
  <si>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</si>
  <si>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</si>
  <si>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</si>
  <si>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</si>
  <si>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</si>
  <si>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</si>
  <si>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</si>
  <si>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</si>
  <si>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</si>
  <si>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</si>
  <si>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</si>
  <si>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</si>
  <si>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</si>
  <si>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</si>
  <si>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</si>
  <si>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</si>
  <si>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</si>
  <si>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</si>
  <si>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</si>
  <si>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</si>
  <si>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</si>
  <si>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</si>
  <si>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</si>
  <si>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</si>
  <si>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</si>
  <si>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</si>
  <si>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</si>
  <si>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</si>
  <si>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</si>
  <si>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</si>
  <si>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</si>
  <si>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</si>
  <si>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</si>
  <si>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</si>
  <si>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</si>
  <si>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</si>
  <si>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</si>
  <si>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</si>
  <si>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</si>
  <si>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</si>
  <si>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</si>
  <si>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</si>
  <si>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</si>
  <si>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</si>
  <si>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</si>
  <si>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</si>
  <si>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</si>
  <si>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</si>
  <si>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</si>
  <si>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</si>
  <si>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</si>
  <si>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</si>
  <si>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</si>
  <si>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</si>
  <si>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</si>
  <si>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</si>
  <si>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</si>
  <si>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</si>
  <si>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</si>
  <si>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</si>
  <si>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</si>
  <si>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</si>
  <si>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</si>
  <si>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</si>
  <si>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</si>
  <si>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</si>
  <si>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</si>
  <si>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</si>
  <si>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</si>
  <si>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</si>
  <si>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</si>
  <si>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</si>
  <si>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</si>
  <si>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</si>
  <si>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</si>
  <si>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</si>
  <si>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</si>
  <si>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</si>
  <si>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</si>
  <si>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</si>
  <si>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</si>
  <si>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</si>
  <si>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</si>
  <si>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</si>
  <si>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</si>
  <si>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</si>
  <si>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</si>
  <si>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</si>
  <si>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</si>
  <si>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</si>
  <si>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</si>
  <si>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</si>
  <si>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</si>
  <si>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</si>
  <si>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</si>
  <si>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</si>
  <si>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</si>
  <si>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</si>
  <si>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</si>
  <si>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</si>
  <si>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</si>
  <si>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</si>
  <si>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</si>
  <si>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</si>
  <si>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</si>
  <si>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</si>
  <si>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</si>
  <si>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</si>
  <si>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</si>
  <si>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</si>
  <si>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</si>
  <si>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</si>
  <si>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</si>
  <si>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</si>
  <si>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</si>
  <si>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</si>
  <si>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</si>
  <si>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</si>
  <si>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</si>
  <si>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</si>
  <si>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</si>
  <si>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</si>
  <si>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</si>
  <si>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</si>
  <si>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</si>
  <si>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</si>
  <si>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</si>
  <si>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</si>
  <si>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</si>
  <si>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</si>
  <si>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</si>
  <si>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</si>
  <si>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</si>
  <si>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</si>
  <si>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</si>
  <si>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</si>
  <si>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</si>
  <si>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</si>
  <si>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</si>
  <si>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</si>
  <si>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</si>
  <si>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</si>
  <si>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</si>
  <si>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</si>
  <si>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</si>
  <si>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</si>
  <si>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</si>
  <si>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</si>
  <si>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</si>
  <si>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</si>
  <si>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</si>
  <si>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</si>
  <si>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</si>
  <si>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</si>
  <si>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</si>
  <si>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</si>
  <si>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</si>
  <si>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</si>
  <si>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</si>
  <si>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</si>
  <si>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</si>
  <si>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</si>
  <si>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</si>
  <si>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</si>
  <si>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</si>
  <si>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</si>
  <si>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</si>
  <si>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</si>
  <si>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</si>
  <si>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</si>
  <si>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</si>
  <si>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</si>
  <si>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</si>
  <si>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</si>
  <si>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</si>
  <si>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</si>
  <si>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</si>
  <si>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</si>
  <si>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</si>
  <si>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</si>
  <si>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</si>
  <si>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</si>
  <si>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</si>
  <si>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</si>
  <si>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</si>
  <si>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</si>
  <si>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</si>
  <si>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</si>
  <si>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</si>
  <si>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</si>
  <si>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</si>
  <si>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</si>
  <si>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</si>
  <si>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</si>
  <si>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</si>
  <si>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</si>
  <si>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</si>
  <si>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</si>
  <si>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</si>
  <si>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</si>
  <si>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</si>
  <si>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</si>
  <si>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</si>
  <si>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</si>
  <si>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</si>
  <si>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</si>
  <si>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</si>
  <si>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</si>
  <si>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</si>
  <si>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</si>
  <si>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</si>
  <si>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</si>
  <si>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</si>
  <si>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</si>
  <si>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</si>
  <si>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</si>
  <si>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</si>
  <si>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</si>
  <si>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</si>
  <si>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</si>
  <si>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</si>
  <si>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</si>
  <si>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</si>
  <si>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</si>
  <si>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</si>
  <si>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</si>
  <si>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</si>
  <si>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</si>
  <si>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</si>
  <si>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</si>
  <si>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</si>
  <si>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</si>
  <si>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</si>
  <si>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</si>
  <si>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</si>
  <si>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</si>
  <si>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</si>
  <si>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</si>
  <si>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</si>
  <si>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</si>
  <si>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</si>
  <si>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</si>
  <si>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</si>
  <si>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</si>
  <si>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</si>
  <si>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</si>
  <si>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</si>
  <si>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</si>
  <si>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</si>
  <si>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</si>
  <si>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</si>
  <si>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</si>
  <si>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</si>
  <si>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</si>
  <si>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</si>
  <si>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</si>
  <si>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</si>
  <si>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</si>
  <si>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</si>
  <si>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</si>
  <si>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</si>
  <si>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</si>
  <si>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</si>
  <si>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</si>
  <si>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</si>
  <si>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</si>
  <si>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</si>
  <si>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</si>
  <si>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</si>
  <si>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</si>
  <si>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</si>
  <si>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</si>
  <si>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</si>
  <si>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</si>
  <si>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</si>
  <si>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</si>
  <si>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</si>
  <si>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</si>
  <si>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</si>
  <si>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</si>
  <si>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</si>
  <si>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</si>
  <si>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</si>
  <si>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</si>
  <si>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</si>
  <si>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</si>
  <si>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</si>
  <si>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</si>
  <si>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</si>
  <si>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</si>
  <si>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</si>
  <si>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</si>
  <si>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</si>
  <si>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</si>
  <si>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</si>
  <si>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</si>
  <si>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</si>
  <si>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</si>
  <si>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</si>
  <si>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</si>
  <si>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</si>
  <si>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</si>
  <si>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</si>
  <si>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</si>
  <si>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</si>
  <si>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</si>
  <si>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</si>
  <si>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</si>
  <si>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</si>
  <si>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</si>
  <si>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</si>
  <si>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</si>
  <si>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</si>
  <si>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</si>
  <si>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</si>
  <si>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</si>
  <si>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</si>
  <si>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</si>
  <si>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</si>
  <si>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</si>
  <si>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</si>
  <si>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</si>
  <si>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</si>
  <si>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</si>
  <si>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</si>
  <si>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</si>
  <si>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</si>
  <si>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</si>
  <si>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</si>
  <si>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</si>
  <si>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</si>
  <si>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</si>
  <si>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</si>
  <si>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</si>
  <si>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</si>
  <si>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</si>
  <si>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</si>
  <si>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</si>
  <si>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</si>
  <si>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</si>
  <si>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</si>
  <si>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</si>
  <si>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</si>
  <si>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</si>
  <si>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</si>
  <si>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</si>
  <si>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</si>
  <si>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</si>
  <si>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</si>
  <si>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</si>
  <si>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</si>
  <si>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</si>
  <si>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</si>
  <si>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</si>
  <si>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</si>
  <si>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</si>
  <si>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</si>
  <si>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</si>
  <si>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</si>
  <si>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</si>
  <si>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</si>
  <si>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</si>
  <si>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</si>
  <si>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</si>
  <si>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</si>
  <si>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</si>
  <si>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</si>
  <si>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</si>
  <si>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</si>
  <si>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</si>
  <si>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</si>
  <si>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</si>
  <si>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</si>
  <si>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</si>
  <si>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</si>
  <si>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</si>
  <si>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</si>
  <si>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</si>
  <si>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</si>
  <si>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</si>
  <si>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</si>
  <si>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</si>
  <si>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</si>
  <si>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</si>
  <si>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</si>
  <si>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</si>
  <si>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</si>
  <si>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</si>
  <si>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</si>
  <si>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</si>
  <si>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</si>
  <si>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</si>
  <si>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</si>
  <si>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</si>
  <si>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</si>
  <si>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</si>
  <si>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</si>
  <si>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</si>
  <si>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</si>
  <si>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</si>
  <si>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</si>
  <si>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</si>
  <si>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</si>
  <si>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</si>
  <si>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</si>
  <si>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</si>
  <si>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</si>
  <si>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</si>
  <si>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</si>
  <si>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</si>
  <si>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</si>
  <si>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</si>
  <si>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</si>
  <si>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</si>
  <si>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</si>
  <si>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</si>
  <si>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</si>
  <si>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</si>
  <si>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</si>
  <si>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</si>
  <si>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</si>
  <si>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</si>
  <si>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</si>
  <si>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</si>
  <si>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</si>
  <si>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</si>
  <si>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</si>
  <si>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</si>
  <si>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</si>
  <si>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</si>
  <si>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</si>
  <si>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</si>
  <si>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</si>
  <si>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</si>
  <si>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</si>
  <si>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</si>
  <si>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</si>
  <si>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</si>
  <si>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</si>
  <si>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</si>
  <si>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</si>
  <si>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</si>
  <si>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</si>
  <si>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</si>
  <si>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</si>
  <si>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</si>
  <si>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</si>
  <si>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</si>
  <si>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</si>
  <si>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</si>
  <si>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</si>
  <si>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</si>
  <si>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</si>
  <si>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</si>
  <si>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</si>
  <si>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</si>
  <si>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</si>
  <si>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</si>
  <si>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</si>
  <si>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</si>
  <si>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</si>
  <si>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</si>
  <si>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</si>
  <si>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</si>
  <si>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</si>
  <si>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</si>
  <si>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</si>
  <si>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</si>
  <si>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</si>
  <si>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</si>
  <si>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</si>
  <si>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</si>
  <si>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</si>
  <si>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</si>
  <si>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</si>
  <si>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</si>
  <si>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</si>
  <si>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</si>
  <si>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</si>
  <si>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</si>
  <si>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</si>
  <si>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</si>
  <si>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</si>
  <si>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</si>
  <si>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</si>
  <si>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</si>
  <si>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</si>
  <si>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</si>
  <si>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</si>
  <si>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</si>
  <si>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</si>
  <si>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</si>
  <si>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</si>
  <si>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</si>
  <si>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</si>
  <si>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</si>
  <si>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</si>
  <si>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</si>
  <si>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</si>
  <si>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</si>
  <si>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</si>
  <si>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</si>
  <si>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</si>
  <si>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</si>
  <si>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</si>
  <si>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</si>
  <si>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</si>
  <si>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</si>
  <si>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</si>
  <si>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</si>
  <si>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</si>
  <si>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</si>
  <si>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</si>
  <si>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</si>
  <si>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</si>
  <si>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</si>
  <si>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</si>
  <si>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</si>
  <si>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</si>
  <si>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</si>
  <si>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</si>
  <si>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</si>
  <si>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</si>
  <si>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</si>
  <si>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</si>
  <si>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</si>
  <si>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</si>
  <si>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</si>
  <si>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</si>
  <si>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</si>
  <si>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</si>
  <si>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</si>
  <si>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</si>
  <si>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</si>
  <si>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</si>
  <si>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</si>
  <si>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</si>
  <si>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</si>
  <si>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</si>
  <si>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</si>
  <si>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</si>
  <si>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</si>
  <si>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</si>
  <si>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</si>
  <si>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</si>
  <si>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</si>
  <si>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</si>
  <si>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</si>
  <si>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</si>
  <si>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</si>
  <si>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</si>
  <si>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</si>
  <si>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</si>
  <si>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</si>
  <si>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</si>
  <si>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</si>
  <si>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</si>
  <si>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</si>
  <si>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</si>
  <si>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</si>
  <si>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</si>
  <si>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</si>
  <si>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</si>
  <si>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</si>
  <si>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</si>
  <si>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</si>
  <si>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</si>
  <si>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</si>
  <si>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</si>
  <si>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</si>
  <si>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</si>
  <si>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</si>
  <si>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</si>
  <si>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</si>
  <si>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</si>
  <si>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</si>
  <si>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</si>
  <si>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</si>
  <si>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</si>
  <si>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</si>
  <si>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</si>
  <si>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</si>
  <si>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</si>
  <si>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</si>
  <si>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</si>
  <si>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</si>
  <si>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</si>
  <si>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</si>
  <si>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</si>
  <si>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</si>
  <si>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</si>
  <si>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</si>
  <si>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</si>
  <si>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</si>
  <si>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</si>
  <si>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</si>
  <si>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</si>
  <si>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</si>
  <si>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</si>
  <si>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</si>
  <si>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</si>
  <si>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</si>
  <si>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</si>
  <si>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</si>
  <si>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</si>
  <si>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</si>
  <si>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</si>
  <si>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</si>
  <si>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</si>
  <si>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</si>
  <si>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</si>
  <si>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</si>
  <si>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</si>
  <si>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</si>
  <si>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</si>
  <si>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</si>
  <si>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</si>
  <si>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</si>
  <si>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</si>
  <si>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</si>
  <si>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</si>
  <si>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</si>
  <si>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</si>
  <si>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</si>
  <si>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</si>
  <si>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</si>
  <si>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</si>
  <si>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</si>
  <si>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</si>
  <si>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</si>
  <si>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</si>
  <si>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</si>
  <si>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</si>
  <si>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</si>
  <si>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</si>
  <si>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</si>
  <si>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</si>
  <si>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</si>
  <si>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</si>
  <si>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</si>
  <si>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</si>
  <si>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</si>
  <si>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</si>
  <si>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</si>
  <si>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</si>
  <si>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</si>
  <si>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</si>
  <si>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</si>
  <si>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</si>
  <si>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</si>
  <si>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</si>
  <si>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</si>
  <si>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</si>
  <si>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</si>
  <si>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</si>
  <si>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</si>
  <si>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</si>
  <si>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</si>
  <si>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</si>
  <si>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</si>
  <si>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</si>
  <si>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</si>
  <si>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</si>
  <si>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</si>
  <si>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</si>
  <si>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</si>
  <si>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</si>
  <si>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</si>
  <si>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</si>
  <si>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</si>
  <si>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</si>
  <si>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</si>
  <si>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</si>
  <si>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</si>
  <si>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</si>
  <si>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</si>
  <si>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</si>
  <si>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</si>
  <si>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</si>
  <si>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</si>
  <si>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</si>
  <si>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</si>
  <si>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</si>
  <si>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</si>
  <si>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</si>
  <si>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</si>
  <si>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</si>
  <si>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</si>
  <si>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</si>
  <si>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</si>
  <si>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</si>
  <si>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</si>
  <si>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</si>
  <si>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</si>
  <si>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</si>
  <si>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</si>
  <si>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</si>
  <si>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</si>
  <si>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</si>
  <si>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</si>
  <si>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</si>
  <si>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</si>
  <si>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</si>
  <si>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</si>
  <si>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</si>
  <si>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</si>
  <si>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</si>
  <si>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</si>
  <si>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</si>
  <si>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</si>
  <si>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</si>
  <si>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</si>
  <si>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</si>
  <si>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</si>
  <si>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</si>
  <si>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</si>
  <si>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</si>
  <si>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</si>
  <si>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</si>
  <si>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</si>
  <si>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</si>
  <si>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</si>
  <si>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</si>
  <si>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</si>
  <si>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Execução de solda</t>
  </si>
  <si>
    <t>TVITJA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</si>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</sst>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Z72" activePane="bottomRight" state="frozen"/>
      <selection pane="bottomRight" activeCell="AB74" sqref="AB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1281</v>
      </c>
      <c r="O69" s="173">
        <v>0.39583333333333331</v>
      </c>
      <c r="P69" s="173">
        <v>4.1666666666666664E-2</v>
      </c>
      <c r="Q69" s="83">
        <v>1</v>
      </c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1248</v>
      </c>
      <c r="W69" s="173" t="s">
        <v>1282</v>
      </c>
      <c r="X69" s="218" t="s">
        <v>957</v>
      </c>
      <c r="Y69" s="158"/>
      <c r="Z69" s="158"/>
      <c r="AA69" s="83">
        <v>1</v>
      </c>
      <c r="AB69" s="70" t="s">
        <v>948</v>
      </c>
      <c r="AC69" s="70"/>
      <c r="AD69" s="173">
        <v>0.29166666666666669</v>
      </c>
      <c r="AE69" s="83">
        <v>6636</v>
      </c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TGRTSF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Saulo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 t="s">
        <v>957</v>
      </c>
      <c r="Y70" s="158"/>
      <c r="Z70" s="158"/>
      <c r="AA70" s="83">
        <v>1</v>
      </c>
      <c r="AB70" s="70" t="s">
        <v>948</v>
      </c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 t="s">
        <v>1283</v>
      </c>
      <c r="X71" s="218" t="s">
        <v>957</v>
      </c>
      <c r="Y71" s="158"/>
      <c r="Z71" s="158"/>
      <c r="AA71" s="83" t="s">
        <v>11</v>
      </c>
      <c r="AB71" s="70" t="s">
        <v>11</v>
      </c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1284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 t="s">
        <v>1240</v>
      </c>
      <c r="W72" s="374" t="s">
        <v>1285</v>
      </c>
      <c r="X72" s="218" t="s">
        <v>952</v>
      </c>
      <c r="Y72" s="158"/>
      <c r="Z72" s="158"/>
      <c r="AA72" s="83" t="s">
        <v>1253</v>
      </c>
      <c r="AB72" s="70" t="s">
        <v>948</v>
      </c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1286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 t="s">
        <v>1287</v>
      </c>
      <c r="X74" s="218" t="s">
        <v>957</v>
      </c>
      <c r="Y74" s="158"/>
      <c r="Z74" s="158"/>
      <c r="AA74" s="83" t="s">
        <v>11</v>
      </c>
      <c r="AB74" s="70" t="s">
        <v>11</v>
      </c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1288</v>
      </c>
      <c r="W75" s="173" t="s">
        <v>1275</v>
      </c>
      <c r="X75" s="218" t="s">
        <v>957</v>
      </c>
      <c r="Y75" s="158"/>
      <c r="Z75" s="158"/>
      <c r="AA75" s="83">
        <v>1</v>
      </c>
      <c r="AB75" s="70" t="s">
        <v>948</v>
      </c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1289</v>
      </c>
      <c r="W77" s="173" t="s">
        <v>1290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 t="s">
        <v>1215</v>
      </c>
      <c r="X79" s="218" t="s">
        <v>957</v>
      </c>
      <c r="Y79" s="158"/>
      <c r="Z79" s="158"/>
      <c r="AA79" s="83">
        <v>1</v>
      </c>
      <c r="AB79" s="70" t="s">
        <v>948</v>
      </c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1291</v>
      </c>
      <c r="J81" s="217">
        <v>78</v>
      </c>
      <c r="K81" s="217">
        <v>334</v>
      </c>
      <c r="L81" s="83">
        <v>7.5</v>
      </c>
      <c r="M81" s="204" t="s">
        <v>1292</v>
      </c>
      <c r="N81" s="204" t="s">
        <v>1293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 t="s">
        <v>1294</v>
      </c>
      <c r="X81" s="218" t="s">
        <v>957</v>
      </c>
      <c r="Y81" s="158"/>
      <c r="Z81" s="158"/>
      <c r="AA81" s="83" t="s">
        <v>1295</v>
      </c>
      <c r="AB81" s="70" t="s">
        <v>959</v>
      </c>
      <c r="AC81" s="70"/>
      <c r="AD81" s="173">
        <v>0.83333333333333337</v>
      </c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1296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1297</v>
      </c>
      <c r="E3" s="322" t="s">
        <v>1298</v>
      </c>
      <c r="F3" s="322" t="s">
        <v>1299</v>
      </c>
      <c r="G3" s="322" t="s">
        <v>1300</v>
      </c>
      <c r="H3" s="322" t="s">
        <v>1301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1302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1303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1304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1305</v>
      </c>
      <c r="C4" s="327" t="s">
        <v>1306</v>
      </c>
      <c r="D4" s="327" t="s">
        <v>1307</v>
      </c>
      <c r="E4" s="327" t="s">
        <v>1308</v>
      </c>
      <c r="F4" s="327" t="s">
        <v>351</v>
      </c>
      <c r="G4" s="327" t="s">
        <v>1309</v>
      </c>
      <c r="H4" s="192"/>
    </row>
    <row r="5" spans="1:8" ht="43.5">
      <c r="A5" s="192"/>
      <c r="B5" s="328" t="s">
        <v>1310</v>
      </c>
      <c r="C5" s="328">
        <v>309525</v>
      </c>
      <c r="D5" s="328" t="s">
        <v>1311</v>
      </c>
      <c r="E5" s="328" t="s">
        <v>239</v>
      </c>
      <c r="F5" s="328" t="s">
        <v>1312</v>
      </c>
      <c r="G5" s="329">
        <v>46296</v>
      </c>
      <c r="H5" s="192"/>
    </row>
    <row r="6" spans="1:8" ht="43.5">
      <c r="A6" s="192"/>
      <c r="B6" s="328" t="s">
        <v>1313</v>
      </c>
      <c r="C6" s="328">
        <v>256875</v>
      </c>
      <c r="D6" s="328" t="s">
        <v>1314</v>
      </c>
      <c r="E6" s="328" t="s">
        <v>239</v>
      </c>
      <c r="F6" s="328" t="s">
        <v>1312</v>
      </c>
      <c r="G6" s="329">
        <v>46296</v>
      </c>
      <c r="H6" s="192"/>
    </row>
    <row r="7" spans="1:8" ht="43.5">
      <c r="A7" s="192"/>
      <c r="B7" s="328" t="s">
        <v>1315</v>
      </c>
      <c r="C7" s="328">
        <v>257278</v>
      </c>
      <c r="D7" s="328" t="s">
        <v>1316</v>
      </c>
      <c r="E7" s="328" t="s">
        <v>230</v>
      </c>
      <c r="F7" s="328" t="s">
        <v>1317</v>
      </c>
      <c r="G7" s="329">
        <v>46235</v>
      </c>
      <c r="H7" s="192"/>
    </row>
    <row r="8" spans="1:8" ht="43.5">
      <c r="A8" s="192"/>
      <c r="B8" s="328" t="s">
        <v>1318</v>
      </c>
      <c r="C8" s="328">
        <v>261794</v>
      </c>
      <c r="D8" s="328" t="s">
        <v>1319</v>
      </c>
      <c r="E8" s="328" t="s">
        <v>230</v>
      </c>
      <c r="F8" s="328" t="s">
        <v>1317</v>
      </c>
      <c r="G8" s="329">
        <v>46082</v>
      </c>
      <c r="H8" s="192"/>
    </row>
    <row r="9" spans="1:8" ht="43.5">
      <c r="A9" s="192"/>
      <c r="B9" s="328" t="s">
        <v>1320</v>
      </c>
      <c r="C9" s="328">
        <v>257033</v>
      </c>
      <c r="D9" s="328" t="s">
        <v>1321</v>
      </c>
      <c r="E9" s="328" t="s">
        <v>230</v>
      </c>
      <c r="F9" s="328" t="s">
        <v>538</v>
      </c>
      <c r="G9" s="328" t="s">
        <v>1322</v>
      </c>
      <c r="H9" s="192"/>
    </row>
    <row r="10" spans="1:8" ht="43.5">
      <c r="A10" s="192"/>
      <c r="B10" s="328" t="s">
        <v>1323</v>
      </c>
      <c r="C10" s="328">
        <v>396578</v>
      </c>
      <c r="D10" s="328" t="s">
        <v>1324</v>
      </c>
      <c r="E10" s="328" t="s">
        <v>230</v>
      </c>
      <c r="F10" s="328" t="s">
        <v>538</v>
      </c>
      <c r="G10" s="328" t="s">
        <v>1322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1325</v>
      </c>
      <c r="D5" s="361"/>
      <c r="E5" s="361"/>
      <c r="F5" s="361"/>
      <c r="G5" s="361"/>
      <c r="H5" s="361"/>
      <c r="I5" s="361"/>
      <c r="J5" s="362"/>
      <c r="K5" s="363" t="s">
        <v>1326</v>
      </c>
      <c r="L5" s="364"/>
      <c r="M5" s="364"/>
      <c r="N5" s="364"/>
      <c r="O5" s="365" t="s">
        <v>1327</v>
      </c>
      <c r="P5" s="366"/>
      <c r="Q5" s="367"/>
    </row>
    <row r="6" spans="1:17" s="93" customFormat="1" ht="15.75" customHeight="1">
      <c r="A6" s="87" t="s">
        <v>1328</v>
      </c>
      <c r="B6" s="94" t="s">
        <v>1329</v>
      </c>
      <c r="C6" s="95" t="s">
        <v>1163</v>
      </c>
      <c r="D6" s="96" t="s">
        <v>1164</v>
      </c>
      <c r="E6" s="95" t="s">
        <v>1330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1331</v>
      </c>
      <c r="M6" s="139" t="s">
        <v>30</v>
      </c>
      <c r="N6" s="140" t="s">
        <v>1158</v>
      </c>
      <c r="O6" s="246" t="s">
        <v>1201</v>
      </c>
      <c r="P6" s="157"/>
      <c r="Q6" s="193" t="s">
        <v>1332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>
        <f>IF(FN_MC!O69="","*",FN_MC!O69)</f>
        <v>0.39583333333333331</v>
      </c>
      <c r="J71" s="132">
        <f>IF(FN_MC!P69="","*",FN_MC!P69)</f>
        <v>4.1666666666666664E-2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Oportunidade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Contrato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Oportunidade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Oportunidade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Oportunidade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Oportunidade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1333</v>
      </c>
      <c r="W1" s="373"/>
      <c r="X1" s="373"/>
      <c r="Y1" s="104"/>
    </row>
    <row r="2" spans="1:25" s="100" customFormat="1" ht="11.25" customHeight="1">
      <c r="A2" s="105" t="s">
        <v>1334</v>
      </c>
      <c r="B2" s="105" t="s">
        <v>1329</v>
      </c>
      <c r="C2" s="105" t="s">
        <v>7</v>
      </c>
      <c r="D2" s="106" t="s">
        <v>1163</v>
      </c>
      <c r="E2" s="106" t="s">
        <v>1164</v>
      </c>
      <c r="F2" s="106" t="s">
        <v>1328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1335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f>IF(FN_MC!N67="","*",FN_MC!N67)</f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TGRTSF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>
        <f>IF(FN_MC!O69="","*",FN_MC!O69)</f>
        <v>0.39583333333333331</v>
      </c>
      <c r="R67" s="128">
        <f>IF(FN_MC!P69="","*",FN_MC!P69)</f>
        <v>4.1666666666666664E-2</v>
      </c>
      <c r="S67" s="110" t="str">
        <f>IF(FN_MC!Q69="","*",CONCATENATE(FN_MC!Q69," ",FN_MC!R69))</f>
        <v>1 BINÁRIO</v>
      </c>
      <c r="T67" s="110" t="str">
        <f>IF(FN_MC!V69="","*",FN_MC!V69)</f>
        <v>Saulo</v>
      </c>
      <c r="U67" s="110" t="str">
        <f>IF(FN_MC!W69="","*",FN_MC!W69)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Contrato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1336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1337</v>
      </c>
      <c r="C2" s="95" t="s">
        <v>1148</v>
      </c>
      <c r="D2" s="95" t="s">
        <v>1150</v>
      </c>
      <c r="E2" s="95" t="s">
        <v>1338</v>
      </c>
      <c r="F2" s="95" t="s">
        <v>1339</v>
      </c>
      <c r="G2" s="95" t="s">
        <v>1340</v>
      </c>
      <c r="H2" s="95" t="s">
        <v>1341</v>
      </c>
      <c r="I2" s="95" t="s">
        <v>1342</v>
      </c>
      <c r="J2" s="95" t="s">
        <v>1343</v>
      </c>
      <c r="K2" s="131" t="s">
        <v>1344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</v>
      </c>
      <c r="I67" s="121" t="str">
        <f>IF(FN_MC!AC69="","*",FN_MC!AC69)</f>
        <v>*</v>
      </c>
      <c r="J67" s="122">
        <f>IF(FN_MC!AA69="","*",FN_MC!AA69)</f>
        <v>1</v>
      </c>
      <c r="K67" s="134">
        <f>IF(FN_MC!AD69="","*",FN_MC!AD69)</f>
        <v>0.29166666666666669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FIXO</v>
      </c>
      <c r="I68" s="121" t="str">
        <f>IF(FN_MC!AC70="","*",FN_MC!AC70)</f>
        <v>*</v>
      </c>
      <c r="J68" s="122">
        <f>IF(FN_MC!AA70="","*",FN_MC!AA70)</f>
        <v>1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-</v>
      </c>
      <c r="I69" s="121" t="str">
        <f>IF(FN_MC!AC71="","*",FN_MC!AC71)</f>
        <v>*</v>
      </c>
      <c r="J69" s="122" t="str">
        <f>IF(FN_MC!AA71="","*",FN_MC!AA71)</f>
        <v>-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FIXO</v>
      </c>
      <c r="I70" s="121" t="str">
        <f>IF(FN_MC!AC72="","*",FN_MC!AC72)</f>
        <v>*</v>
      </c>
      <c r="J70" s="122" t="str">
        <f>IF(FN_MC!AA72="","*",FN_MC!AA72)</f>
        <v>2 (Eder e Anderson)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*</v>
      </c>
      <c r="J72" s="122" t="str">
        <f>IF(FN_MC!AA74="","*",FN_MC!AA74)</f>
        <v>-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FIXO</v>
      </c>
      <c r="I73" s="121" t="str">
        <f>IF(FN_MC!AC75="","*",FN_MC!AC75)</f>
        <v>*</v>
      </c>
      <c r="J73" s="122">
        <f>IF(FN_MC!AA75="","*",FN_MC!AA75)</f>
        <v>1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FIXO</v>
      </c>
      <c r="I77" s="121" t="str">
        <f>IF(FN_MC!AC79="","*",FN_MC!AC79)</f>
        <v>*</v>
      </c>
      <c r="J77" s="122">
        <f>IF(FN_MC!AA79="","*",FN_MC!AA79)</f>
        <v>1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FIXO + ESCALA</v>
      </c>
      <c r="I79" s="121" t="str">
        <f>IF(FN_MC!AC81="","*",FN_MC!AC81)</f>
        <v>*</v>
      </c>
      <c r="J79" s="122" t="str">
        <f>IF(FN_MC!AA81="","*",FN_MC!AA81)</f>
        <v>1 (Ricardo) + 2 escala ZIQ-ZTO</v>
      </c>
      <c r="K79" s="134">
        <f>IF(FN_MC!AD81="","*",FN_MC!AD81)</f>
        <v>0.83333333333333337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