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654" documentId="120_S{118792C3-22EF-5104-A093-F22BFE3913F3}" xr6:coauthVersionLast="47" xr6:coauthVersionMax="47" xr10:uidLastSave="{FBF00434-A1B2-481A-80F6-E8E4B7BD51AA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D+1'!$A$2:$W$1047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5" l="1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Y6" i="1"/>
  <c r="A1030" i="1"/>
  <c r="C1030" i="1"/>
  <c r="G1030" i="1"/>
  <c r="M1030" i="1" a="1"/>
  <c r="M1030" i="1"/>
  <c r="N1030" i="1" a="1"/>
  <c r="N1030" i="1"/>
  <c r="R1030" i="1"/>
  <c r="S1030" i="1" a="1"/>
  <c r="S1030" i="1"/>
  <c r="T1030" i="1" a="1"/>
  <c r="T1030" i="1"/>
  <c r="U1030" i="1" a="1"/>
  <c r="U1030" i="1"/>
  <c r="AI1030" i="1"/>
  <c r="AJ1030" i="1"/>
  <c r="AK1030" i="1"/>
  <c r="AL1030" i="1"/>
  <c r="AM1030" i="1"/>
  <c r="AN1030" i="1"/>
  <c r="AO1030" i="1"/>
  <c r="AP1030" i="1"/>
  <c r="AQ1030" i="1"/>
  <c r="AY1030" i="1"/>
  <c r="BB1030" i="1"/>
  <c r="BC1030" i="1" a="1"/>
  <c r="BC1030" i="1"/>
  <c r="BD1030" i="1" a="1"/>
  <c r="BD1030" i="1"/>
  <c r="BE1030" i="1" a="1"/>
  <c r="BE1030" i="1"/>
  <c r="BF1030" i="1"/>
  <c r="BR1030" i="1"/>
  <c r="BS1030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AY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AY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AY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AY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AY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AY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AY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AY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AY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K61" i="15" s="1"/>
  <c r="N64" i="1" a="1"/>
  <c r="N64" i="1"/>
  <c r="L61" i="15" s="1"/>
  <c r="R64" i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Y8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AY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AY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AY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AY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AY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AY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AY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AY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AY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AY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AY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AY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AY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AY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AY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AY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AY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AY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AY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AY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AY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AY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AY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AY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AY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AY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AY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AY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AY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AY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AY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AY51" i="1"/>
  <c r="BR51" i="1"/>
  <c r="BS51" i="1"/>
  <c r="A52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AY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AY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AY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AY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AY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AY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AY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AY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AY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AY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AY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AY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AY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AY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AY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AY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AY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AY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AY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AY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AY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AY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AY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AY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AY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AY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AY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AY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AY102" i="1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AY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AY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AY105" i="1"/>
  <c r="BR105" i="1" s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AY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AY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AY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AY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AY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AY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AY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AY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AY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AY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AY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AY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AY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AY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AY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AY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AY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AY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AY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AY126" i="1"/>
  <c r="BR126" i="1"/>
  <c r="BS126" i="1"/>
  <c r="BT126" i="1"/>
  <c r="A127" i="1"/>
  <c r="C127" i="1"/>
  <c r="G127" i="1"/>
  <c r="M127" i="1" a="1"/>
  <c r="M127" i="1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AY127" i="1"/>
  <c r="BR127" i="1"/>
  <c r="BS127" i="1"/>
  <c r="BT127" i="1"/>
  <c r="A128" i="1"/>
  <c r="C128" i="1"/>
  <c r="G128" i="1"/>
  <c r="M128" i="1" a="1"/>
  <c r="M128" i="1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AY130" i="1"/>
  <c r="BR130" i="1"/>
  <c r="BS130" i="1"/>
  <c r="BT130" i="1"/>
  <c r="A131" i="1"/>
  <c r="C131" i="1"/>
  <c r="G131" i="1"/>
  <c r="M131" i="1" a="1"/>
  <c r="M131" i="1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AY131" i="1"/>
  <c r="BR131" i="1"/>
  <c r="BS131" i="1"/>
  <c r="BT131" i="1"/>
  <c r="A132" i="1"/>
  <c r="C132" i="1"/>
  <c r="G132" i="1"/>
  <c r="M132" i="1" a="1"/>
  <c r="M132" i="1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AY132" i="1"/>
  <c r="BR132" i="1"/>
  <c r="BS132" i="1"/>
  <c r="BT132" i="1"/>
  <c r="A133" i="1"/>
  <c r="C133" i="1"/>
  <c r="G133" i="1"/>
  <c r="M133" i="1" a="1"/>
  <c r="M133" i="1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AY133" i="1"/>
  <c r="BR133" i="1"/>
  <c r="BS133" i="1"/>
  <c r="BT133" i="1"/>
  <c r="A134" i="1"/>
  <c r="C134" i="1"/>
  <c r="G134" i="1"/>
  <c r="M134" i="1" a="1"/>
  <c r="M134" i="1" s="1"/>
  <c r="N134" i="1" a="1"/>
  <c r="N134" i="1" s="1"/>
  <c r="L131" i="15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AY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AY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AY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10" i="10" s="1"/>
  <c r="AL138" i="1"/>
  <c r="AO138" i="1"/>
  <c r="BE138" i="1" s="1" a="1"/>
  <c r="BE138" i="1" s="1"/>
  <c r="AP138" i="1"/>
  <c r="M110" i="10" s="1"/>
  <c r="AQ138" i="1"/>
  <c r="AY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AY139" i="1"/>
  <c r="BR139" i="1"/>
  <c r="BS139" i="1"/>
  <c r="BT139" i="1"/>
  <c r="A140" i="1"/>
  <c r="C140" i="1"/>
  <c r="G140" i="1"/>
  <c r="M140" i="1" a="1"/>
  <c r="M140" i="1" s="1"/>
  <c r="K137" i="15" s="1"/>
  <c r="N140" i="1" a="1"/>
  <c r="N140" i="1" s="1"/>
  <c r="L137" i="15" s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AY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AY141" i="1"/>
  <c r="BR141" i="1"/>
  <c r="BS141" i="1"/>
  <c r="BT141" i="1"/>
  <c r="A142" i="1"/>
  <c r="C142" i="1"/>
  <c r="G142" i="1"/>
  <c r="M142" i="1" a="1"/>
  <c r="M142" i="1" s="1"/>
  <c r="K139" i="15" s="1"/>
  <c r="N142" i="1" a="1"/>
  <c r="N142" i="1" s="1"/>
  <c r="L139" i="15" s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AY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AY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AY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AY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AY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AY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AY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AY149" i="1"/>
  <c r="BR149" i="1"/>
  <c r="BS149" i="1"/>
  <c r="BT149" i="1"/>
  <c r="A150" i="1"/>
  <c r="C150" i="1"/>
  <c r="G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AY150" i="1"/>
  <c r="BR150" i="1"/>
  <c r="BS150" i="1"/>
  <c r="BT150" i="1"/>
  <c r="A151" i="1"/>
  <c r="C151" i="1"/>
  <c r="G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AY151" i="1"/>
  <c r="BR151" i="1"/>
  <c r="BS151" i="1"/>
  <c r="BT151" i="1"/>
  <c r="A152" i="1"/>
  <c r="C152" i="1"/>
  <c r="G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AY152" i="1"/>
  <c r="BR152" i="1"/>
  <c r="BS152" i="1"/>
  <c r="BT152" i="1"/>
  <c r="A153" i="1"/>
  <c r="C153" i="1"/>
  <c r="G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AY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AY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AY155" i="1"/>
  <c r="BR155" i="1"/>
  <c r="BS155" i="1"/>
  <c r="BT155" i="1"/>
  <c r="A156" i="1"/>
  <c r="C156" i="1"/>
  <c r="G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8" i="10" s="1"/>
  <c r="AL156" i="1"/>
  <c r="AO156" i="1"/>
  <c r="BE156" i="1" s="1" a="1"/>
  <c r="BE156" i="1" s="1"/>
  <c r="AP156" i="1"/>
  <c r="M128" i="10" s="1"/>
  <c r="AQ156" i="1"/>
  <c r="AY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AY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AY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AY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AY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AY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AY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AY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AY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AY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AY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AY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AY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AY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AY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AY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AY226" i="1"/>
  <c r="BB226" i="1"/>
  <c r="BR226" i="1"/>
  <c r="BS226" i="1"/>
  <c r="BT226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AJ235" i="1"/>
  <c r="AK235" i="1"/>
  <c r="K207" i="10" s="1"/>
  <c r="AL235" i="1"/>
  <c r="AN235" i="1"/>
  <c r="AO235" i="1"/>
  <c r="BE235" i="1" s="1" a="1"/>
  <c r="BE235" i="1" s="1"/>
  <c r="AP235" i="1"/>
  <c r="AQ235" i="1"/>
  <c r="AY235" i="1"/>
  <c r="BB235" i="1"/>
  <c r="BR235" i="1"/>
  <c r="BS235" i="1"/>
  <c r="BT235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AY244" i="1"/>
  <c r="BB244" i="1"/>
  <c r="BR244" i="1"/>
  <c r="BS244" i="1"/>
  <c r="BT244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AJ247" i="1"/>
  <c r="AK247" i="1"/>
  <c r="K219" i="10" s="1"/>
  <c r="AL247" i="1"/>
  <c r="AN247" i="1"/>
  <c r="AO247" i="1"/>
  <c r="BE247" i="1" s="1" a="1"/>
  <c r="BE247" i="1" s="1"/>
  <c r="AP247" i="1"/>
  <c r="AQ247" i="1"/>
  <c r="AY247" i="1"/>
  <c r="BB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AY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AY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AY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AY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AY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AY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AY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AY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AY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AY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AY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AY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AY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AY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AY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AY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AY292" i="1"/>
  <c r="BB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AY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AY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AY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AY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AY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AY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AY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AY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AY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AY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AY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AY304" i="1"/>
  <c r="BB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AY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AY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AY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AY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AY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AY310" i="1"/>
  <c r="BB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AY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AY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AY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AY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AY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AY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AY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AY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AY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AY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AY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AY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AY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AY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AY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AY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AY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AY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AY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AY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AY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AY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AY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AY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AY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AY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AY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AY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AY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AY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AY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AY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AY345" i="1"/>
  <c r="BB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AY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AY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AY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AY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AY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AY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AY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AY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AY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AY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AY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AY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AY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AY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AY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AY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AY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AY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AY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AY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AY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AY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AY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AY369" i="1"/>
  <c r="BB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AY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AY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AY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AY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AY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AY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AY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AY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AY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AY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AY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AY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AY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AY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AY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AY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AY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59" i="10" s="1"/>
  <c r="AL387" i="1"/>
  <c r="AN387" i="1"/>
  <c r="AO387" i="1"/>
  <c r="AP387" i="1"/>
  <c r="M359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AY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AY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AY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AY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AY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AY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AY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AY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AJ396" i="1"/>
  <c r="AK396" i="1"/>
  <c r="K368" i="10" s="1"/>
  <c r="AL396" i="1"/>
  <c r="AN396" i="1"/>
  <c r="AO396" i="1"/>
  <c r="AP396" i="1"/>
  <c r="M368" i="10" s="1"/>
  <c r="AQ396" i="1"/>
  <c r="AY396" i="1"/>
  <c r="BB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AY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AY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AY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AY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AY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AY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AY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AY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AY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AY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AY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AY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AY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AY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AY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AY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AY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AY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AY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AY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AY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390" i="10" s="1"/>
  <c r="AL418" i="1"/>
  <c r="AN418" i="1"/>
  <c r="AO418" i="1"/>
  <c r="AP418" i="1"/>
  <c r="M390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AY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AY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AY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AY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AY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AY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AY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AY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AY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AY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AY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02" i="10" s="1"/>
  <c r="AL430" i="1"/>
  <c r="AN430" i="1"/>
  <c r="AO430" i="1"/>
  <c r="AP430" i="1"/>
  <c r="M402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AY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AY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AY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AY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AY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AY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AY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AY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AY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AY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AY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AY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AY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AY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AY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AY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0" i="10" s="1"/>
  <c r="AL448" i="1"/>
  <c r="AN448" i="1"/>
  <c r="AO448" i="1"/>
  <c r="AP448" i="1"/>
  <c r="M420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AY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AY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AY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AY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AY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AY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AY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AY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AY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AY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AY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AY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AY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AY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AY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AY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AY466" i="1"/>
  <c r="BB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AY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AY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AY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AY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AY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AY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AY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AY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AY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AY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AY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AY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AY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AY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AY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AY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AY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AY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AY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AY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AY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AY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AY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AY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AY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AY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AY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AY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AY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AY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AY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AY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AY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AY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AY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AY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AY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AY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AY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AY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AY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AY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AY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AY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AY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AY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AY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AY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AY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AY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AY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AY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AY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AY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AY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AY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AY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AY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AY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AY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AY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AY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AY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AY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AY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AY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AY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AY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AY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AY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AY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AY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AY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AY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AY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AY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AY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AY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AY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AY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AY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AY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AY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AY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AY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AY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AY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AY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AY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AY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AY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AY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AY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AY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AY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AY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AY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AY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AY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AY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AY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AY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AY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AY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AY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AY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AY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AY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AY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AY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AY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AY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AY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AY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AY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AY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AY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AY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AY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AY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AY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AY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AY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AY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AY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AY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AY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AY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AY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AY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AY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AY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AY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AY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AY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AY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AY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AY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AY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AY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AY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AY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AY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AY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AY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AY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AY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AY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AY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AY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AY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AY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AY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AY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AY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AY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AY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AY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AY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AY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AY629" i="1"/>
  <c r="BB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AY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AY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AY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AY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AY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AY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AY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AY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AY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AY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AY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AY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AY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AY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AY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AY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AY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AY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AY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AY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AY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AY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AY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AY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AY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AY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AY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AY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AY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AY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AY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AY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AY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AY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AY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AY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AY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AY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AY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AY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AY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AY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AY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AY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AY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AY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AY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AY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AY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AY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AY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AY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AY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AY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AY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AY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AY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AY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AY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AY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AY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AY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AY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AY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AY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AY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AY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AY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AY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AY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AY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AY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AY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AY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AY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AY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AY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AY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AY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AY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AY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AY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AY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AY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AY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AY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AY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AY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AY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AY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AY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AY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AY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AY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AY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AY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AY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AY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AY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AY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AY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AY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AY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AY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AY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AY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AY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AY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AY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AY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AY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AY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AY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AY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AY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AY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AY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AY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AY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AY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AY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AY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AY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AY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AY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AY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AY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AY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AY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AY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AY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AY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AY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AY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AY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AY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AY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AY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AY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AY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AY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AY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AY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AY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AY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AY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AY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AY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AY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AY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AY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AY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AY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AY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AY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AY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AY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AY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AY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AY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AY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AY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AY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AY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AY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AY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AY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AY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AY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AY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AY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AY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AY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AY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AY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AY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AY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AY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AY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AY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AY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AY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AY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AY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AY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AY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AY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AY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AY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AY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AY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AY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AY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AY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AY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AY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AY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AY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AY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AY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AY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AY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AY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AY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AY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AY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AY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AY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AY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AY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AY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AY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AY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AY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AY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AY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AY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AY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AY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AY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AY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AY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AY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AY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AY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AY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AY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AY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AY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AY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AY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AY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AY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AY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AY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AY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AY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AY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AY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AY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AY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AY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AY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AY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AY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AY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AY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AY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AY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AY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AY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AY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AY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AY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AY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AY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AY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AY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AY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AY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AY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AY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AY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AY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AY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AY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AY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AY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AY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AY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AY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AY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AY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AY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AY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AY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AY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AY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AY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AY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AY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AY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AY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AY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AY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AY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AY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AY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AY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AY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AY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AY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AY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AY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AY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AY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AY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AY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AY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AY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AY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AY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AY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AY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AY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AY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AY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AY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AY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AY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AY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AY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AY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AY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AY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AY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AY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AY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AY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AY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AY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AY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AY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AY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AY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AY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AY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AY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AY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AY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AY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AY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AY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AY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AY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AY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AY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AY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AY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AY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AY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AY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AY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AY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AY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AY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AY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AY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AY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AY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AY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AY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AY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AY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AY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AY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AY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AY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AY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AY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AY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AY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AY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AY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AY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AY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AY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AY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AY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AY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AY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AY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AY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AY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AY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AY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AY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AY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AY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AY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AY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AY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AY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AY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AY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AY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AY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AY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AY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AY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AY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AY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AY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AY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AY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AY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AY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AY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AY1029" i="1"/>
  <c r="BR1029" i="1"/>
  <c r="BS1029" i="1"/>
  <c r="BT102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2" i="1" l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0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8" i="1"/>
  <c r="L970" i="10" s="1"/>
  <c r="F986" i="12"/>
  <c r="AM614" i="1"/>
  <c r="N586" i="10" s="1"/>
  <c r="F602" i="12"/>
  <c r="AM611" i="1"/>
  <c r="L583" i="10" s="1"/>
  <c r="F599" i="12"/>
  <c r="AM284" i="1"/>
  <c r="L256" i="10" s="1"/>
  <c r="F272" i="12"/>
  <c r="AM281" i="1"/>
  <c r="N253" i="10" s="1"/>
  <c r="F269" i="12"/>
  <c r="AM248" i="1"/>
  <c r="N220" i="10" s="1"/>
  <c r="F236" i="12"/>
  <c r="AM202" i="1"/>
  <c r="N174" i="10" s="1"/>
  <c r="F190" i="12"/>
  <c r="AM199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2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AN229" i="1"/>
  <c r="AN220" i="1"/>
  <c r="AN217" i="1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C278" i="10"/>
  <c r="AN306" i="1"/>
  <c r="AM306" i="1"/>
  <c r="G278" i="10"/>
  <c r="D277" i="10"/>
  <c r="C277" i="10"/>
  <c r="AN305" i="1"/>
  <c r="AM305" i="1"/>
  <c r="G277" i="10"/>
  <c r="D276" i="10"/>
  <c r="C276" i="10"/>
  <c r="AM304" i="1"/>
  <c r="G276" i="10"/>
  <c r="D275" i="10"/>
  <c r="C275" i="10"/>
  <c r="AN303" i="1"/>
  <c r="AM303" i="1"/>
  <c r="G275" i="10"/>
  <c r="D274" i="10"/>
  <c r="C274" i="10"/>
  <c r="AN302" i="1"/>
  <c r="AM302" i="1"/>
  <c r="G274" i="10"/>
  <c r="D273" i="10"/>
  <c r="C273" i="10"/>
  <c r="AN301" i="1"/>
  <c r="AM301" i="1"/>
  <c r="G273" i="10"/>
  <c r="D272" i="10"/>
  <c r="C272" i="10"/>
  <c r="AN300" i="1"/>
  <c r="AM300" i="1"/>
  <c r="G272" i="10"/>
  <c r="D271" i="10"/>
  <c r="C271" i="10"/>
  <c r="AN299" i="1"/>
  <c r="G271" i="10"/>
  <c r="D270" i="10"/>
  <c r="C270" i="10"/>
  <c r="AM298" i="1"/>
  <c r="G270" i="10"/>
  <c r="D269" i="10"/>
  <c r="C269" i="10"/>
  <c r="AN297" i="1"/>
  <c r="AM297" i="1"/>
  <c r="G269" i="10"/>
  <c r="D268" i="10"/>
  <c r="C268" i="10"/>
  <c r="AN296" i="1"/>
  <c r="AM296" i="1"/>
  <c r="G268" i="10"/>
  <c r="D267" i="10"/>
  <c r="C267" i="10"/>
  <c r="AN295" i="1"/>
  <c r="AM295" i="1"/>
  <c r="G267" i="10"/>
  <c r="D266" i="10"/>
  <c r="C266" i="10"/>
  <c r="AN294" i="1"/>
  <c r="AM294" i="1"/>
  <c r="G266" i="10"/>
  <c r="D265" i="10"/>
  <c r="C265" i="10"/>
  <c r="AN293" i="1"/>
  <c r="AM293" i="1"/>
  <c r="G265" i="10"/>
  <c r="D264" i="10"/>
  <c r="C264" i="10"/>
  <c r="AM292" i="1"/>
  <c r="G264" i="10"/>
  <c r="D263" i="10"/>
  <c r="C263" i="10"/>
  <c r="AN291" i="1"/>
  <c r="AM291" i="1"/>
  <c r="G263" i="10"/>
  <c r="D262" i="10"/>
  <c r="C262" i="10"/>
  <c r="AN290" i="1"/>
  <c r="AM290" i="1"/>
  <c r="G262" i="10"/>
  <c r="D261" i="10"/>
  <c r="C261" i="10"/>
  <c r="AN289" i="1"/>
  <c r="AM289" i="1"/>
  <c r="G261" i="10"/>
  <c r="D260" i="10"/>
  <c r="C260" i="10"/>
  <c r="AN288" i="1"/>
  <c r="AM288" i="1"/>
  <c r="G260" i="10"/>
  <c r="D259" i="10"/>
  <c r="C259" i="10"/>
  <c r="AN287" i="1"/>
  <c r="AM287" i="1"/>
  <c r="G259" i="10"/>
  <c r="D258" i="10"/>
  <c r="C258" i="10"/>
  <c r="AN286" i="1"/>
  <c r="AM286" i="1"/>
  <c r="G258" i="10"/>
  <c r="D257" i="10"/>
  <c r="C257" i="10"/>
  <c r="AN285" i="1"/>
  <c r="G257" i="10"/>
  <c r="D256" i="10"/>
  <c r="C256" i="10"/>
  <c r="AN284" i="1"/>
  <c r="G256" i="10"/>
  <c r="D255" i="10"/>
  <c r="C255" i="10"/>
  <c r="AN283" i="1"/>
  <c r="AM283" i="1"/>
  <c r="G255" i="10"/>
  <c r="D254" i="10"/>
  <c r="C254" i="10"/>
  <c r="AN282" i="1"/>
  <c r="G254" i="10"/>
  <c r="L253" i="10"/>
  <c r="D253" i="10"/>
  <c r="C253" i="10"/>
  <c r="AN281" i="1"/>
  <c r="G253" i="10"/>
  <c r="D252" i="10"/>
  <c r="C252" i="10"/>
  <c r="AN280" i="1"/>
  <c r="AM280" i="1"/>
  <c r="G252" i="10"/>
  <c r="D251" i="10"/>
  <c r="C251" i="10"/>
  <c r="AN279" i="1"/>
  <c r="G251" i="10"/>
  <c r="D250" i="10"/>
  <c r="C250" i="10"/>
  <c r="AN278" i="1"/>
  <c r="AM278" i="1"/>
  <c r="G250" i="10"/>
  <c r="D249" i="10"/>
  <c r="C249" i="10"/>
  <c r="AN277" i="1"/>
  <c r="AM277" i="1"/>
  <c r="G249" i="10"/>
  <c r="D248" i="10"/>
  <c r="C248" i="10"/>
  <c r="AN276" i="1"/>
  <c r="AM276" i="1"/>
  <c r="G248" i="10"/>
  <c r="BC275" i="1" a="1"/>
  <c r="BC275" i="1" s="1"/>
  <c r="M247" i="10"/>
  <c r="D247" i="10"/>
  <c r="C247" i="10"/>
  <c r="AN275" i="1"/>
  <c r="AM275" i="1"/>
  <c r="G247" i="10"/>
  <c r="D246" i="10"/>
  <c r="C246" i="10"/>
  <c r="AN274" i="1"/>
  <c r="AM274" i="1"/>
  <c r="G246" i="10"/>
  <c r="D245" i="10"/>
  <c r="C245" i="10"/>
  <c r="AN273" i="1"/>
  <c r="AM273" i="1"/>
  <c r="G245" i="10"/>
  <c r="D244" i="10"/>
  <c r="C244" i="10"/>
  <c r="AN272" i="1"/>
  <c r="G244" i="10"/>
  <c r="D243" i="10"/>
  <c r="C243" i="10"/>
  <c r="AN271" i="1"/>
  <c r="AM271" i="1"/>
  <c r="G243" i="10"/>
  <c r="D242" i="10"/>
  <c r="C242" i="10"/>
  <c r="AN270" i="1"/>
  <c r="AM270" i="1"/>
  <c r="G242" i="10"/>
  <c r="D241" i="10"/>
  <c r="C241" i="10"/>
  <c r="AN269" i="1"/>
  <c r="AM269" i="1"/>
  <c r="G241" i="10"/>
  <c r="D240" i="10"/>
  <c r="C240" i="10"/>
  <c r="AN268" i="1"/>
  <c r="AM268" i="1"/>
  <c r="G240" i="10"/>
  <c r="D239" i="10"/>
  <c r="C239" i="10"/>
  <c r="AN267" i="1"/>
  <c r="AM267" i="1"/>
  <c r="G239" i="10"/>
  <c r="BC266" i="1" a="1"/>
  <c r="BC266" i="1" s="1"/>
  <c r="M238" i="10"/>
  <c r="D238" i="10"/>
  <c r="C238" i="10"/>
  <c r="AN266" i="1"/>
  <c r="AM266" i="1"/>
  <c r="G238" i="10"/>
  <c r="D237" i="10"/>
  <c r="C237" i="10"/>
  <c r="AN265" i="1"/>
  <c r="AM265" i="1"/>
  <c r="G237" i="10"/>
  <c r="D236" i="10"/>
  <c r="C236" i="10"/>
  <c r="AN264" i="1"/>
  <c r="AM264" i="1"/>
  <c r="G236" i="10"/>
  <c r="BC263" i="1" a="1"/>
  <c r="BC263" i="1" s="1"/>
  <c r="M235" i="10"/>
  <c r="D235" i="10"/>
  <c r="C235" i="10"/>
  <c r="AN263" i="1"/>
  <c r="AM263" i="1"/>
  <c r="G235" i="10"/>
  <c r="D234" i="10"/>
  <c r="C234" i="10"/>
  <c r="AN262" i="1"/>
  <c r="AM262" i="1"/>
  <c r="G234" i="10"/>
  <c r="D233" i="10"/>
  <c r="C233" i="10"/>
  <c r="AN261" i="1"/>
  <c r="AM261" i="1"/>
  <c r="G233" i="10"/>
  <c r="D232" i="10"/>
  <c r="C232" i="10"/>
  <c r="AN260" i="1"/>
  <c r="AM260" i="1"/>
  <c r="G232" i="10"/>
  <c r="D231" i="10"/>
  <c r="C231" i="10"/>
  <c r="AN259" i="1"/>
  <c r="AM259" i="1"/>
  <c r="G231" i="10"/>
  <c r="D230" i="10"/>
  <c r="C230" i="10"/>
  <c r="AN258" i="1"/>
  <c r="AM258" i="1"/>
  <c r="G230" i="10"/>
  <c r="D229" i="10"/>
  <c r="C229" i="10"/>
  <c r="AN257" i="1"/>
  <c r="AM257" i="1"/>
  <c r="G229" i="10"/>
  <c r="D228" i="10"/>
  <c r="C228" i="10"/>
  <c r="AN256" i="1"/>
  <c r="AM256" i="1"/>
  <c r="G228" i="10"/>
  <c r="D227" i="10"/>
  <c r="C227" i="10"/>
  <c r="AN255" i="1"/>
  <c r="AM255" i="1"/>
  <c r="G227" i="10"/>
  <c r="BC254" i="1" a="1"/>
  <c r="BC254" i="1" s="1"/>
  <c r="M226" i="10"/>
  <c r="D226" i="10"/>
  <c r="C226" i="10"/>
  <c r="AN254" i="1"/>
  <c r="AM254" i="1"/>
  <c r="G226" i="10"/>
  <c r="D225" i="10"/>
  <c r="C225" i="10"/>
  <c r="AN253" i="1"/>
  <c r="AM253" i="1"/>
  <c r="G225" i="10"/>
  <c r="D224" i="10"/>
  <c r="C224" i="10"/>
  <c r="AM252" i="1"/>
  <c r="G224" i="10"/>
  <c r="BD251" i="1" a="1"/>
  <c r="BD251" i="1" s="1"/>
  <c r="M223" i="10"/>
  <c r="D223" i="10"/>
  <c r="C223" i="10"/>
  <c r="AN251" i="1"/>
  <c r="AM251" i="1"/>
  <c r="G223" i="10"/>
  <c r="BC250" i="1" a="1"/>
  <c r="BC250" i="1" s="1"/>
  <c r="M222" i="10"/>
  <c r="D222" i="10"/>
  <c r="C222" i="10"/>
  <c r="AM250" i="1"/>
  <c r="G222" i="10"/>
  <c r="D221" i="10"/>
  <c r="C221" i="10"/>
  <c r="AN249" i="1"/>
  <c r="AM249" i="1"/>
  <c r="G221" i="10"/>
  <c r="L220" i="10"/>
  <c r="D220" i="10"/>
  <c r="C220" i="10"/>
  <c r="AN248" i="1"/>
  <c r="G220" i="10"/>
  <c r="BD247" i="1" a="1"/>
  <c r="BD247" i="1" s="1"/>
  <c r="M219" i="10"/>
  <c r="D219" i="10"/>
  <c r="C219" i="10"/>
  <c r="AM247" i="1"/>
  <c r="G219" i="10"/>
  <c r="D218" i="10"/>
  <c r="C218" i="10"/>
  <c r="AM246" i="1"/>
  <c r="G218" i="10"/>
  <c r="D217" i="10"/>
  <c r="C217" i="10"/>
  <c r="AN245" i="1"/>
  <c r="AM245" i="1"/>
  <c r="G217" i="10"/>
  <c r="D216" i="10"/>
  <c r="C216" i="10"/>
  <c r="AM244" i="1"/>
  <c r="G216" i="10"/>
  <c r="D215" i="10"/>
  <c r="C215" i="10"/>
  <c r="AN243" i="1"/>
  <c r="AM243" i="1"/>
  <c r="G215" i="10"/>
  <c r="D214" i="10"/>
  <c r="C214" i="10"/>
  <c r="AN242" i="1"/>
  <c r="AM242" i="1"/>
  <c r="G214" i="10"/>
  <c r="D213" i="10"/>
  <c r="C213" i="10"/>
  <c r="AN241" i="1"/>
  <c r="AM241" i="1"/>
  <c r="G213" i="10"/>
  <c r="D212" i="10"/>
  <c r="C212" i="10"/>
  <c r="AN240" i="1"/>
  <c r="AM240" i="1"/>
  <c r="G212" i="10"/>
  <c r="D211" i="10"/>
  <c r="C211" i="10"/>
  <c r="AN239" i="1"/>
  <c r="AM239" i="1"/>
  <c r="G211" i="10"/>
  <c r="BD238" i="1" a="1"/>
  <c r="BD238" i="1" s="1"/>
  <c r="M210" i="10"/>
  <c r="D210" i="10"/>
  <c r="C210" i="10"/>
  <c r="AN238" i="1"/>
  <c r="AM238" i="1"/>
  <c r="G210" i="10"/>
  <c r="D209" i="10"/>
  <c r="C209" i="10"/>
  <c r="AN237" i="1"/>
  <c r="AM237" i="1"/>
  <c r="G209" i="10"/>
  <c r="D208" i="10"/>
  <c r="C208" i="10"/>
  <c r="AN236" i="1"/>
  <c r="AM236" i="1"/>
  <c r="G208" i="10"/>
  <c r="BD235" i="1" a="1"/>
  <c r="BD235" i="1" s="1"/>
  <c r="M207" i="10"/>
  <c r="D207" i="10"/>
  <c r="C207" i="10"/>
  <c r="AM235" i="1"/>
  <c r="G207" i="10"/>
  <c r="D206" i="10"/>
  <c r="C206" i="10"/>
  <c r="AN234" i="1"/>
  <c r="AM234" i="1"/>
  <c r="G206" i="10"/>
  <c r="D205" i="10"/>
  <c r="C205" i="10"/>
  <c r="AN233" i="1"/>
  <c r="AM233" i="1"/>
  <c r="G205" i="10"/>
  <c r="D204" i="10"/>
  <c r="C204" i="10"/>
  <c r="AM232" i="1"/>
  <c r="G204" i="10"/>
  <c r="D203" i="10"/>
  <c r="C203" i="10"/>
  <c r="AN231" i="1"/>
  <c r="AM231" i="1"/>
  <c r="G203" i="10"/>
  <c r="D202" i="10"/>
  <c r="C202" i="10"/>
  <c r="AN230" i="1"/>
  <c r="AM230" i="1"/>
  <c r="G202" i="10"/>
  <c r="D201" i="10"/>
  <c r="C201" i="10"/>
  <c r="AM229" i="1"/>
  <c r="G201" i="10"/>
  <c r="D200" i="10"/>
  <c r="C200" i="10"/>
  <c r="AN228" i="1"/>
  <c r="AM228" i="1"/>
  <c r="G200" i="10"/>
  <c r="D199" i="10"/>
  <c r="C199" i="10"/>
  <c r="AN227" i="1"/>
  <c r="AM227" i="1"/>
  <c r="G199" i="10"/>
  <c r="D198" i="10"/>
  <c r="C198" i="10"/>
  <c r="AM226" i="1"/>
  <c r="G198" i="10"/>
  <c r="D197" i="10"/>
  <c r="C197" i="10"/>
  <c r="AN225" i="1"/>
  <c r="AM225" i="1"/>
  <c r="G197" i="10"/>
  <c r="D196" i="10"/>
  <c r="C196" i="10"/>
  <c r="AN224" i="1"/>
  <c r="AM224" i="1"/>
  <c r="G196" i="10"/>
  <c r="D195" i="10"/>
  <c r="C195" i="10"/>
  <c r="AM223" i="1"/>
  <c r="G195" i="10"/>
  <c r="D194" i="10"/>
  <c r="C194" i="10"/>
  <c r="AN222" i="1"/>
  <c r="AM222" i="1"/>
  <c r="G194" i="10"/>
  <c r="D193" i="10"/>
  <c r="C193" i="10"/>
  <c r="AN221" i="1"/>
  <c r="AM221" i="1"/>
  <c r="G193" i="10"/>
  <c r="D192" i="10"/>
  <c r="C192" i="10"/>
  <c r="AM220" i="1"/>
  <c r="G192" i="10"/>
  <c r="D191" i="10"/>
  <c r="C191" i="10"/>
  <c r="AN219" i="1"/>
  <c r="AM219" i="1"/>
  <c r="G191" i="10"/>
  <c r="D190" i="10"/>
  <c r="C190" i="10"/>
  <c r="AN218" i="1"/>
  <c r="AM218" i="1"/>
  <c r="G190" i="10"/>
  <c r="D189" i="10"/>
  <c r="C189" i="10"/>
  <c r="AM217" i="1"/>
  <c r="G189" i="10"/>
  <c r="D188" i="10"/>
  <c r="C188" i="10"/>
  <c r="AN216" i="1"/>
  <c r="AM216" i="1"/>
  <c r="G188" i="10"/>
  <c r="D187" i="10"/>
  <c r="C187" i="10"/>
  <c r="AN215" i="1"/>
  <c r="AM215" i="1"/>
  <c r="G187" i="10"/>
  <c r="D186" i="10"/>
  <c r="C186" i="10"/>
  <c r="AM214" i="1"/>
  <c r="G186" i="10"/>
  <c r="D185" i="10"/>
  <c r="C185" i="10"/>
  <c r="AN213" i="1"/>
  <c r="AM213" i="1"/>
  <c r="G185" i="10"/>
  <c r="D184" i="10"/>
  <c r="C184" i="10"/>
  <c r="AN212" i="1"/>
  <c r="AM212" i="1"/>
  <c r="G184" i="10"/>
  <c r="D183" i="10"/>
  <c r="C183" i="10"/>
  <c r="AM211" i="1"/>
  <c r="G183" i="10"/>
  <c r="D182" i="10"/>
  <c r="C182" i="10"/>
  <c r="AN210" i="1"/>
  <c r="AM210" i="1"/>
  <c r="G182" i="10"/>
  <c r="D181" i="10"/>
  <c r="C181" i="10"/>
  <c r="AN209" i="1"/>
  <c r="AM209" i="1"/>
  <c r="G181" i="10"/>
  <c r="D180" i="10"/>
  <c r="C180" i="10"/>
  <c r="AM208" i="1"/>
  <c r="G180" i="10"/>
  <c r="D179" i="10"/>
  <c r="C179" i="10"/>
  <c r="AN207" i="1"/>
  <c r="AM207" i="1"/>
  <c r="G179" i="10"/>
  <c r="D178" i="10"/>
  <c r="C178" i="10"/>
  <c r="AN206" i="1"/>
  <c r="AM206" i="1"/>
  <c r="G178" i="10"/>
  <c r="D177" i="10"/>
  <c r="C177" i="10"/>
  <c r="AM205" i="1"/>
  <c r="G177" i="10"/>
  <c r="D176" i="10"/>
  <c r="C176" i="10"/>
  <c r="AM204" i="1"/>
  <c r="G176" i="10"/>
  <c r="BD203" i="1" a="1"/>
  <c r="BD203" i="1" s="1"/>
  <c r="M175" i="10"/>
  <c r="D175" i="10"/>
  <c r="C175" i="10"/>
  <c r="AN203" i="1"/>
  <c r="AM203" i="1"/>
  <c r="G175" i="10"/>
  <c r="BC202" i="1" a="1"/>
  <c r="BC202" i="1" s="1"/>
  <c r="M174" i="10"/>
  <c r="D174" i="10"/>
  <c r="C174" i="10"/>
  <c r="AN202" i="1"/>
  <c r="G174" i="10"/>
  <c r="D173" i="10"/>
  <c r="C173" i="10"/>
  <c r="AM201" i="1"/>
  <c r="G173" i="10"/>
  <c r="D172" i="10"/>
  <c r="C172" i="10"/>
  <c r="AN200" i="1"/>
  <c r="AM200" i="1"/>
  <c r="G172" i="10"/>
  <c r="BC199" i="1" a="1"/>
  <c r="BC199" i="1" s="1"/>
  <c r="M171" i="10"/>
  <c r="D171" i="10"/>
  <c r="C171" i="10"/>
  <c r="AN199" i="1"/>
  <c r="G171" i="10"/>
  <c r="D170" i="10"/>
  <c r="C170" i="10"/>
  <c r="AM198" i="1"/>
  <c r="G170" i="10"/>
  <c r="D169" i="10"/>
  <c r="C169" i="10"/>
  <c r="AN197" i="1"/>
  <c r="AM197" i="1"/>
  <c r="G169" i="10"/>
  <c r="BC196" i="1" a="1"/>
  <c r="BC196" i="1" s="1"/>
  <c r="M168" i="10"/>
  <c r="D168" i="10"/>
  <c r="C168" i="10"/>
  <c r="AN196" i="1"/>
  <c r="AM196" i="1"/>
  <c r="G168" i="10"/>
  <c r="D167" i="10"/>
  <c r="C167" i="10"/>
  <c r="AN195" i="1"/>
  <c r="AM195" i="1"/>
  <c r="G167" i="10"/>
  <c r="D166" i="10"/>
  <c r="C166" i="10"/>
  <c r="AN194" i="1"/>
  <c r="AM194" i="1"/>
  <c r="G166" i="10"/>
  <c r="BC193" i="1" a="1"/>
  <c r="BC193" i="1" s="1"/>
  <c r="M165" i="10"/>
  <c r="D165" i="10"/>
  <c r="C165" i="10"/>
  <c r="AN193" i="1"/>
  <c r="AM193" i="1"/>
  <c r="G165" i="10"/>
  <c r="D164" i="10"/>
  <c r="C164" i="10"/>
  <c r="AN192" i="1"/>
  <c r="AM192" i="1"/>
  <c r="G164" i="10"/>
  <c r="D163" i="10"/>
  <c r="C163" i="10"/>
  <c r="AN191" i="1"/>
  <c r="AM191" i="1"/>
  <c r="G163" i="10"/>
  <c r="BC190" i="1" a="1"/>
  <c r="BC190" i="1" s="1"/>
  <c r="M162" i="10"/>
  <c r="D162" i="10"/>
  <c r="C162" i="10"/>
  <c r="AN190" i="1"/>
  <c r="AM190" i="1"/>
  <c r="G162" i="10"/>
  <c r="BD189" i="1" a="1"/>
  <c r="BD189" i="1" s="1"/>
  <c r="M161" i="10"/>
  <c r="D161" i="10"/>
  <c r="C161" i="10"/>
  <c r="AN189" i="1"/>
  <c r="AM189" i="1"/>
  <c r="G161" i="10"/>
  <c r="BD188" i="1" a="1"/>
  <c r="BD188" i="1" s="1"/>
  <c r="M160" i="10"/>
  <c r="D160" i="10"/>
  <c r="C160" i="10"/>
  <c r="AM188" i="1"/>
  <c r="G160" i="10"/>
  <c r="D159" i="10"/>
  <c r="C159" i="10"/>
  <c r="AM187" i="1"/>
  <c r="G159" i="10"/>
  <c r="D158" i="10"/>
  <c r="C158" i="10"/>
  <c r="AN186" i="1"/>
  <c r="AM186" i="1"/>
  <c r="G158" i="10"/>
  <c r="D157" i="10"/>
  <c r="C157" i="10"/>
  <c r="AM185" i="1"/>
  <c r="G157" i="10"/>
  <c r="D156" i="10"/>
  <c r="C156" i="10"/>
  <c r="AN184" i="1"/>
  <c r="AM184" i="1"/>
  <c r="G156" i="10"/>
  <c r="BD183" i="1" a="1"/>
  <c r="BD183" i="1" s="1"/>
  <c r="M155" i="10"/>
  <c r="D155" i="10"/>
  <c r="C155" i="10"/>
  <c r="AN183" i="1"/>
  <c r="AM183" i="1"/>
  <c r="G155" i="10"/>
  <c r="D154" i="10"/>
  <c r="C154" i="10"/>
  <c r="AM182" i="1"/>
  <c r="G154" i="10"/>
  <c r="D153" i="10"/>
  <c r="C153" i="10"/>
  <c r="AN181" i="1"/>
  <c r="AM181" i="1"/>
  <c r="G153" i="10"/>
  <c r="BD180" i="1" a="1"/>
  <c r="BD180" i="1" s="1"/>
  <c r="M152" i="10"/>
  <c r="D152" i="10"/>
  <c r="C152" i="10"/>
  <c r="AN180" i="1"/>
  <c r="AM180" i="1"/>
  <c r="G152" i="10"/>
  <c r="D151" i="10"/>
  <c r="C151" i="10"/>
  <c r="AM179" i="1"/>
  <c r="G151" i="10"/>
  <c r="D150" i="10"/>
  <c r="C150" i="10"/>
  <c r="AN178" i="1"/>
  <c r="AM178" i="1"/>
  <c r="G150" i="10"/>
  <c r="BD177" i="1" a="1"/>
  <c r="BD177" i="1" s="1"/>
  <c r="M149" i="10"/>
  <c r="D149" i="10"/>
  <c r="C149" i="10"/>
  <c r="AN177" i="1"/>
  <c r="AM177" i="1"/>
  <c r="G149" i="10"/>
  <c r="D148" i="10"/>
  <c r="C148" i="10"/>
  <c r="AM176" i="1"/>
  <c r="G148" i="10"/>
  <c r="D147" i="10"/>
  <c r="C147" i="10"/>
  <c r="AN175" i="1"/>
  <c r="AM175" i="1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<sst xmlns="http://schemas.openxmlformats.org/spreadsheetml/2006/main" count="4152" uniqueCount="1285">
  <si>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</si>
  <si>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</si>
  <si>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</si>
  <si>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</si>
  <si>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</si>
  <si>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</si>
  <si>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</si>
  <si>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</si>
  <si>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</si>
  <si>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</si>
  <si>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</si>
  <si>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</si>
  <si>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</si>
  <si>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</si>
  <si>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</si>
  <si>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</si>
  <si>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</si>
  <si>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</si>
  <si>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</si>
  <si>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</si>
  <si>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</si>
  <si>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</si>
  <si>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</si>
  <si>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</si>
  <si>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</si>
  <si>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</si>
  <si>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</si>
  <si>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</si>
  <si>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</si>
  <si>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</si>
  <si>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</si>
  <si>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</si>
  <si>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</si>
  <si>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</si>
  <si>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</si>
  <si>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</si>
  <si>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</si>
  <si>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</si>
  <si>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</si>
  <si>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</si>
  <si>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</si>
  <si>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</si>
  <si>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</si>
  <si>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</si>
  <si>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</si>
  <si>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</si>
  <si>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</si>
  <si>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</si>
  <si>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</si>
  <si>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</si>
  <si>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</si>
  <si>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</si>
  <si>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</si>
  <si>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</si>
  <si>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</si>
  <si>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</si>
  <si>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</si>
  <si>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</si>
  <si>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</si>
  <si>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</si>
  <si>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</si>
  <si>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</si>
  <si>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</si>
  <si>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</si>
  <si>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</si>
  <si>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</si>
  <si>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</si>
  <si>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</si>
  <si>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</si>
  <si>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</si>
  <si>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</si>
  <si>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</si>
  <si>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</si>
  <si>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</si>
  <si>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</si>
  <si>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</si>
  <si>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</si>
  <si>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</si>
  <si>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</si>
  <si>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</si>
  <si>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</si>
  <si>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</si>
  <si>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</si>
  <si>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</si>
  <si>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</si>
  <si>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</si>
  <si>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</si>
  <si>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</si>
  <si>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</si>
  <si>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</si>
  <si>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</si>
  <si>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</si>
  <si>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</si>
  <si>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</si>
  <si>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</si>
  <si>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</si>
  <si>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</si>
  <si>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</si>
  <si>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</si>
  <si>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</si>
  <si>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</si>
  <si>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</si>
  <si>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</si>
  <si>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</si>
  <si>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</si>
  <si>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</si>
  <si>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</si>
  <si>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</si>
  <si>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</si>
  <si>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</si>
  <si>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</si>
  <si>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</si>
  <si>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</si>
  <si>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</si>
  <si>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</si>
  <si>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</si>
  <si>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</si>
  <si>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</si>
  <si>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</si>
  <si>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</si>
  <si>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</si>
  <si>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</si>
  <si>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</si>
  <si>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</si>
  <si>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</si>
  <si>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</si>
  <si>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</si>
  <si>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</si>
  <si>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</si>
  <si>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</si>
  <si>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</si>
  <si>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</si>
  <si>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</si>
  <si>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</si>
  <si>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</si>
  <si>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</si>
  <si>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</si>
  <si>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</si>
  <si>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</si>
  <si>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</si>
  <si>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</si>
  <si>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</si>
  <si>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</si>
  <si>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</si>
  <si>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</si>
  <si>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</si>
  <si>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</si>
  <si>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</si>
  <si>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</si>
  <si>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</si>
  <si>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</si>
  <si>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</si>
  <si>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</si>
  <si>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</si>
  <si>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</si>
  <si>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</si>
  <si>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</si>
  <si>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</si>
  <si>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</si>
  <si>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</si>
  <si>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</si>
  <si>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</si>
  <si>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</si>
  <si>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</si>
  <si>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</si>
  <si>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</si>
  <si>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</si>
  <si>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</si>
  <si>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</si>
  <si>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</si>
  <si>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</si>
  <si>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</si>
  <si>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</si>
  <si>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</si>
  <si>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</si>
  <si>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</si>
  <si>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</si>
  <si>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</si>
  <si>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</si>
  <si>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</si>
  <si>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</si>
  <si>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</si>
  <si>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</si>
  <si>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</si>
  <si>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</si>
  <si>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</si>
  <si>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</si>
  <si>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</si>
  <si>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</si>
  <si>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</si>
  <si>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</si>
  <si>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</si>
  <si>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</si>
  <si>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</si>
  <si>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</si>
  <si>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</si>
  <si>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</si>
  <si>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</si>
  <si>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</si>
  <si>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</si>
  <si>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</si>
  <si>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</si>
  <si>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</si>
  <si>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</si>
  <si>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</si>
  <si>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</si>
  <si>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</si>
  <si>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</si>
  <si>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</si>
  <si>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</si>
  <si>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</si>
  <si>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</si>
  <si>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</si>
  <si>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</si>
  <si>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</si>
  <si>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</si>
  <si>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</si>
  <si>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</si>
  <si>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</si>
  <si>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</si>
  <si>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</si>
  <si>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</si>
  <si>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</si>
  <si>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</si>
  <si>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</si>
  <si>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</si>
  <si>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</si>
  <si>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</si>
  <si>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</si>
  <si>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</si>
  <si>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</si>
  <si>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</si>
  <si>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</si>
  <si>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</si>
  <si>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</si>
  <si>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</si>
  <si>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</si>
  <si>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</si>
  <si>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</si>
  <si>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</si>
  <si>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</si>
  <si>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</si>
  <si>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</si>
  <si>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</si>
  <si>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</si>
  <si>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</si>
  <si>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</si>
  <si>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</si>
  <si>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</si>
  <si>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</si>
  <si>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</si>
  <si>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</si>
  <si>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</si>
  <si>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</si>
  <si>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</si>
  <si>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</si>
  <si>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</si>
  <si>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</si>
  <si>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</si>
  <si>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</si>
  <si>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</si>
  <si>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</si>
  <si>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</si>
  <si>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</si>
  <si>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</si>
  <si>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</si>
  <si>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</si>
  <si>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</si>
  <si>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</si>
  <si>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</si>
  <si>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</si>
  <si>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</si>
  <si>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</si>
  <si>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</si>
  <si>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</si>
  <si>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</si>
  <si>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</si>
  <si>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</si>
  <si>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</si>
  <si>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</si>
  <si>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</si>
  <si>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</si>
  <si>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</si>
  <si>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</si>
  <si>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</si>
  <si>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</si>
  <si>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</si>
  <si>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</si>
  <si>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</si>
  <si>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</si>
  <si>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</si>
  <si>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</si>
  <si>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</si>
  <si>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</si>
  <si>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</si>
  <si>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</si>
  <si>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</si>
  <si>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</si>
  <si>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</si>
  <si>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</si>
  <si>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</si>
  <si>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</si>
  <si>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</si>
  <si>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</si>
  <si>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</si>
  <si>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</si>
  <si>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</si>
  <si>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</si>
  <si>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</si>
  <si>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</si>
  <si>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</si>
  <si>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</si>
  <si>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</si>
  <si>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</si>
  <si>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</si>
  <si>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</si>
  <si>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</si>
  <si>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</si>
  <si>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</si>
  <si>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</si>
  <si>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</si>
  <si>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</si>
  <si>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</si>
  <si>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</si>
  <si>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</si>
  <si>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</si>
  <si>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</si>
  <si>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</si>
  <si>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</si>
  <si>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</si>
  <si>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</si>
  <si>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</si>
  <si>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</si>
  <si>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</si>
  <si>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</si>
  <si>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</si>
  <si>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</si>
  <si>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</si>
  <si>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</si>
  <si>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</si>
  <si>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</si>
  <si>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</si>
  <si>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</si>
  <si>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</si>
  <si>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</si>
  <si>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</si>
  <si>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</si>
  <si>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</si>
  <si>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</si>
  <si>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</si>
  <si>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</si>
  <si>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</si>
  <si>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</si>
  <si>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</si>
  <si>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</si>
  <si>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</si>
  <si>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</si>
  <si>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</si>
  <si>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</si>
  <si>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</si>
  <si>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</si>
  <si>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</si>
  <si>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</si>
  <si>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</si>
  <si>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</si>
  <si>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</si>
  <si>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</si>
  <si>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</si>
  <si>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</si>
  <si>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</si>
  <si>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</si>
  <si>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</si>
  <si>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</si>
  <si>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</si>
  <si>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</si>
  <si>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</si>
  <si>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</si>
  <si>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</si>
  <si>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</si>
  <si>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</si>
  <si>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</si>
  <si>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</si>
  <si>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</si>
  <si>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</si>
  <si>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</si>
  <si>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</si>
  <si>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</si>
  <si>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</si>
  <si>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</si>
  <si>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</si>
  <si>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</si>
  <si>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</si>
  <si>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</si>
  <si>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</si>
  <si>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</si>
  <si>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</si>
  <si>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</si>
  <si>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</si>
  <si>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</si>
  <si>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</si>
  <si>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</si>
  <si>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</si>
  <si>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</si>
  <si>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</si>
  <si>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</si>
  <si>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</si>
  <si>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</si>
  <si>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</si>
  <si>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</si>
  <si>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</si>
  <si>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</si>
  <si>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</si>
  <si>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</si>
  <si>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</si>
  <si>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</si>
  <si>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</si>
  <si>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</si>
  <si>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</si>
  <si>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</si>
  <si>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</si>
  <si>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</si>
  <si>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</si>
  <si>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</si>
  <si>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</si>
  <si>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</si>
  <si>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</si>
  <si>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</si>
  <si>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</si>
  <si>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</si>
  <si>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</si>
  <si>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</si>
  <si>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</si>
  <si>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</si>
  <si>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</si>
  <si>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</si>
  <si>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</si>
  <si>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</si>
  <si>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</si>
  <si>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</si>
  <si>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</si>
  <si>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</si>
  <si>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</si>
  <si>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</si>
  <si>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</si>
  <si>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</si>
  <si>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</si>
  <si>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</si>
  <si>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</si>
  <si>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</si>
  <si>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</si>
  <si>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</si>
  <si>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</si>
  <si>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</si>
  <si>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</si>
  <si>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</si>
  <si>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</si>
  <si>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</si>
  <si>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</si>
  <si>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</si>
  <si>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</si>
  <si>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</si>
  <si>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</si>
  <si>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</si>
  <si>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</si>
  <si>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</si>
  <si>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</si>
  <si>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</si>
  <si>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</si>
  <si>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</si>
  <si>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</si>
  <si>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</si>
  <si>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</si>
  <si>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</si>
  <si>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</si>
  <si>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</si>
  <si>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</si>
  <si>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</si>
  <si>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</si>
  <si>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</si>
  <si>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</si>
  <si>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</si>
  <si>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</si>
  <si>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</si>
  <si>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</si>
  <si>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</si>
  <si>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</si>
  <si>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</si>
  <si>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</si>
  <si>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</si>
  <si>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</si>
  <si>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</si>
  <si>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</si>
  <si>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</si>
  <si>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</si>
  <si>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</si>
  <si>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</si>
  <si>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</si>
  <si>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</si>
  <si>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</si>
  <si>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</si>
  <si>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</si>
  <si>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</si>
  <si>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</si>
  <si>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</si>
  <si>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</si>
  <si>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</si>
  <si>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</si>
  <si>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</si>
  <si>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</si>
  <si>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</si>
  <si>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</si>
  <si>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</si>
  <si>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</si>
  <si>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</si>
  <si>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</si>
  <si>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</si>
  <si>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</si>
  <si>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</si>
  <si>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</si>
  <si>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</si>
  <si>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</si>
  <si>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</si>
  <si>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</si>
  <si>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</si>
  <si>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</si>
  <si>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</si>
  <si>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</si>
  <si>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</si>
  <si>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</si>
  <si>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</si>
  <si>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</si>
  <si>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</si>
  <si>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</si>
  <si>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</si>
  <si>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</si>
  <si>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</si>
  <si>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</si>
  <si>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</si>
  <si>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</si>
  <si>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</si>
  <si>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</si>
  <si>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</si>
  <si>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</si>
  <si>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</si>
  <si>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</si>
  <si>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</si>
  <si>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</si>
  <si>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</si>
  <si>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</si>
  <si>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</si>
  <si>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</si>
  <si>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</si>
  <si>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</si>
  <si>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</si>
  <si>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</si>
  <si>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</si>
  <si>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</si>
  <si>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</si>
  <si>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</si>
  <si>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</si>
  <si>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</si>
  <si>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</si>
  <si>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</si>
  <si>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</si>
  <si>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</si>
  <si>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</si>
  <si>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</si>
  <si>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</si>
  <si>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</si>
  <si>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</si>
  <si>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</si>
  <si>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</si>
  <si>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</si>
  <si>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</si>
  <si>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</si>
  <si>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</si>
  <si>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</si>
  <si>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</si>
  <si>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</si>
  <si>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</si>
  <si>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</si>
  <si>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</si>
  <si>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</si>
  <si>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</si>
  <si>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</si>
  <si>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</si>
  <si>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</si>
  <si>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</si>
  <si>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</si>
  <si>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</si>
  <si>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</si>
  <si>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</si>
  <si>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</si>
  <si>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</si>
  <si>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</si>
  <si>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</si>
  <si>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</si>
  <si>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</si>
  <si>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</si>
  <si>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</si>
  <si>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</si>
  <si>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</si>
  <si>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</si>
  <si>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</si>
  <si>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</si>
  <si>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</si>
  <si>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</si>
  <si>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</si>
  <si>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</si>
  <si>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</si>
  <si>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</si>
  <si>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</si>
  <si>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</si>
  <si>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</si>
  <si>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</si>
  <si>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</si>
  <si>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</si>
  <si>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</si>
  <si>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</si>
  <si>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</si>
  <si>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</si>
  <si>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</si>
  <si>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</si>
  <si>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</si>
  <si>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</si>
  <si>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</si>
  <si>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</si>
  <si>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</si>
  <si>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</si>
  <si>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</si>
  <si>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</si>
  <si>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</si>
  <si>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</si>
  <si>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</si>
  <si>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</si>
  <si>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</si>
  <si>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</si>
  <si>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</si>
  <si>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</si>
  <si>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</si>
  <si>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</si>
  <si>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</si>
  <si>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</si>
  <si>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</si>
  <si>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</si>
  <si>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</si>
  <si>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</si>
  <si>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</si>
  <si>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</si>
  <si>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</si>
  <si>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</si>
  <si>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</si>
  <si>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</si>
  <si>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</si>
  <si>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</si>
  <si>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</si>
  <si>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</si>
  <si>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</si>
  <si>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</si>
  <si>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</si>
  <si>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</si>
  <si>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</si>
  <si>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</si>
  <si>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</si>
  <si>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</si>
  <si>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</si>
  <si>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</si>
  <si>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</si>
  <si>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</si>
  <si>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</si>
  <si>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</si>
  <si>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</si>
  <si>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</si>
  <si>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</si>
  <si>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</si>
  <si>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</si>
  <si>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</si>
  <si>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</si>
  <si>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</si>
  <si>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</si>
  <si>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</si>
  <si>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</si>
  <si>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</si>
  <si>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</si>
  <si>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</si>
  <si>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</si>
  <si>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</si>
  <si>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</si>
  <si>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</si>
  <si>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</si>
  <si>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</si>
  <si>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</si>
  <si>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</si>
  <si>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</si>
  <si>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</si>
  <si>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</si>
  <si>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</si>
  <si>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</si>
  <si>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</si>
  <si>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</si>
  <si>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</si>
  <si>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</si>
  <si>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</si>
  <si>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</si>
  <si>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</si>
  <si>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</si>
  <si>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</si>
  <si>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</si>
  <si>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</si>
  <si>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</si>
  <si>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</si>
  <si>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</si>
  <si>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</si>
  <si>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</si>
  <si>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</si>
  <si>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</si>
  <si>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</si>
  <si>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</si>
  <si>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</si>
  <si>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</si>
  <si>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</si>
  <si>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</si>
  <si>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</si>
  <si>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</si>
  <si>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</si>
  <si>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</si>
  <si>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</si>
  <si>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</si>
  <si>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</si>
  <si>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</si>
  <si>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</si>
  <si>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</si>
  <si>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</si>
  <si>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</si>
  <si>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</si>
  <si>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</si>
  <si>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</si>
  <si>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</si>
  <si>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</si>
  <si>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</si>
  <si>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</si>
  <si>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</si>
  <si>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</si>
  <si>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</si>
  <si>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</si>
  <si>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</si>
  <si>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</si>
  <si>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</si>
  <si>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</si>
  <si>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</si>
  <si>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</si>
  <si>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</si>
  <si>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</si>
  <si>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</si>
  <si>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</si>
  <si>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</si>
  <si>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</si>
  <si>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</si>
  <si>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</si>
  <si>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</si>
  <si>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</si>
  <si>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</si>
  <si>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</si>
  <si>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</si>
  <si>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</si>
  <si>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</si>
  <si>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</si>
  <si>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</si>
  <si>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</si>
  <si>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</si>
  <si>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</si>
  <si>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</si>
  <si>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</si>
  <si>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</si>
  <si>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</si>
  <si>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</si>
  <si>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</si>
  <si>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</si>
  <si>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</si>
  <si>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</si>
  <si>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</si>
  <si>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</si>
  <si>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</si>
  <si>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</si>
  <si>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</si>
  <si>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</si>
  <si>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</si>
  <si>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</si>
  <si>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</si>
  <si>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</si>
  <si>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</si>
  <si>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</si>
  <si>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</si>
  <si>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</si>
  <si>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</si>
  <si>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</si>
  <si>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</si>
  <si>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</si>
  <si>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</si>
  <si>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</si>
  <si>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</si>
  <si>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</si>
  <si>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</si>
  <si>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</si>
  <si>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</si>
  <si>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</si>
  <si>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</si>
  <si>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</si>
  <si>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</si>
  <si>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</si>
  <si>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</si>
  <si>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</si>
  <si>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</si>
  <si>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</si>
  <si>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</si>
  <si>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</si>
  <si>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</si>
  <si>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</si>
  <si>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</si>
  <si>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</si>
  <si>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</si>
  <si>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</si>
  <si>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</si>
  <si>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</si>
  <si>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</si>
  <si>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</si>
  <si>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</si>
  <si>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</si>
  <si>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</si>
  <si>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</si>
  <si>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</si>
  <si>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</si>
  <si>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</si>
  <si>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</si>
  <si>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</si>
  <si>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</si>
  <si>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</si>
  <si>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</si>
  <si>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</si>
  <si>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</si>
  <si>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</si>
  <si>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</si>
  <si>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</si>
  <si>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</si>
  <si>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</si>
  <si>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</si>
  <si>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</si>
  <si>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</si>
  <si>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</si>
  <si>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</si>
  <si>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</si>
  <si>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</si>
  <si>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</si>
  <si>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</si>
  <si>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</si>
  <si>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</si>
  <si>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</si>
  <si>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</si>
  <si>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</si>
  <si>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</si>
  <si>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</si>
  <si>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</si>
  <si>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</si>
  <si>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</si>
  <si>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</si>
  <si>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</si>
  <si>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</si>
  <si>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</si>
  <si>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</si>
  <si>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</si>
  <si>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</si>
  <si>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</si>
  <si>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</si>
  <si>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</si>
  <si>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</si>
  <si>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</si>
  <si>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</si>
  <si>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</si>
  <si>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</si>
  <si>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</si>
  <si>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</si>
  <si>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</si>
  <si>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</si>
  <si>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</si>
  <si>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</si>
  <si>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</si>
  <si>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</si>
  <si>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</si>
  <si>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</si>
  <si>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</si>
  <si>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</si>
  <si>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</si>
  <si>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</si>
  <si>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</si>
  <si>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</si>
  <si>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</si>
  <si>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</si>
  <si>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</si>
  <si>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</si>
  <si>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</si>
  <si>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</si>
  <si>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</si>
  <si>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</si>
  <si>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</si>
  <si>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</si>
  <si>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</si>
  <si>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</si>
  <si>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</si>
  <si>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</si>
  <si>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</si>
  <si>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</si>
  <si>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</si>
  <si>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</si>
  <si>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</si>
  <si>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</si>
  <si>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</si>
  <si>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</si>
  <si>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</si>
  <si>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</si>
  <si>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</si>
  <si>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</si>
  <si>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</si>
  <si>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</si>
  <si>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</si>
  <si>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</si>
  <si>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</si>
  <si>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</si>
  <si>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</si>
  <si>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</si>
  <si>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</si>
  <si>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</si>
  <si>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</si>
  <si>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</si>
  <si>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</si>
  <si>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</si>
  <si>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</si>
  <si>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</si>
  <si>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</si>
  <si>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</si>
  <si>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</si>
  <si>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</si>
  <si>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</si>
  <si>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</si>
  <si>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</si>
  <si>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</si>
  <si>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</si>
  <si>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</si>
  <si>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</si>
  <si>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</si>
  <si>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</si>
  <si>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</si>
  <si>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</si>
  <si>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</si>
  <si>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</si>
  <si>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</si>
  <si>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</si>
  <si>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</si>
  <si>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</si>
  <si>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</si>
  <si>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</si>
  <si>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</si>
  <si>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</si>
  <si>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</si>
  <si>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</si>
  <si>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</si>
  <si>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</si>
  <si>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</si>
  <si>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</si>
  <si>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</si>
  <si>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</si>
  <si>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</si>
  <si>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</si>
  <si>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</si>
  <si>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</si>
  <si>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</si>
  <si>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</si>
  <si>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</si>
  <si>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</si>
  <si>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</si>
  <si>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</si>
  <si>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</si>
  <si>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</si>
  <si>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</si>
  <si>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</si>
  <si>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</si>
  <si>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</si>
  <si>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</si>
  <si>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</si>
  <si>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</si>
  <si>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</si>
  <si>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</si>
  <si>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</si>
  <si>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</si>
  <si>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</si>
  <si>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</si>
  <si>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</si>
  <si>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</si>
  <si>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</si>
  <si>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</si>
  <si>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</si>
  <si>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</si>
  <si>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</si>
  <si>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</si>
  <si>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</si>
  <si>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</si>
  <si>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</si>
  <si>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</si>
  <si>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</si>
  <si>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</si>
  <si>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</si>
  <si>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</si>
  <si>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</si>
  <si>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</si>
  <si>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</si>
  <si>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</si>
  <si>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</si>
  <si>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</si>
  <si>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</si>
  <si>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</si>
  <si>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</si>
  <si>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</si>
  <si>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</si>
  <si>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</si>
  <si>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</si>
  <si>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</si>
  <si>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</si>
  <si>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</si>
  <si>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</si>
  <si>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</si>
  <si>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>Intervalo Contrato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</si>
  <si>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</si>
  <si>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</si>
  <si>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</si>
  <si>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</si>
  <si>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</si>
  <si>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</si>
  <si>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</si>
  <si>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</si>
  <si>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</si>
  <si>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</si>
  <si>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</si>
  <si>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</si>
  <si>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</si>
  <si>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</si>
  <si>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</si>
  <si>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</si>
  <si>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</si>
  <si>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</si>
  <si>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</si>
  <si>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</si>
  <si>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</si>
  <si>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</si>
  <si>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</si>
  <si>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</si>
  <si>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</si>
  <si>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</si>
  <si>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</si>
  <si>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</si>
  <si>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</si>
  <si>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</si>
  <si>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</si>
  <si>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</si>
  <si>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</si>
  <si>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</si>
  <si>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</si>
  <si>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</si>
  <si>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</si>
  <si>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</si>
  <si>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</si>
  <si>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</si>
  <si>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</si>
  <si>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</si>
  <si>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</si>
  <si>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</si>
  <si>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</si>
  <si>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</si>
  <si>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</si>
  <si>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</si>
  <si>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</t>
  </si>
  <si>
    <t>ZDP-ZRU</t>
  </si>
  <si>
    <t>ZDPZRU</t>
  </si>
  <si>
    <t>Deslocamento para ZRU</t>
  </si>
  <si>
    <t>2 Clayton + Jose Carlos</t>
  </si>
  <si>
    <t>9236av</t>
  </si>
  <si>
    <t>ZDP-ZPN</t>
  </si>
  <si>
    <t>ZDPZPN</t>
  </si>
  <si>
    <t>Deslocmaento para ZPN</t>
  </si>
  <si>
    <t>ZZM-ZEB</t>
  </si>
  <si>
    <t>ZZMZEB</t>
  </si>
  <si>
    <t>Savio</t>
  </si>
  <si>
    <t>Inspeção Sperry - ZZMZEB</t>
  </si>
  <si>
    <t>ZECPAT2</t>
  </si>
  <si>
    <t>ZGB-S</t>
  </si>
  <si>
    <t>ZGBS</t>
  </si>
  <si>
    <t>Pedro</t>
  </si>
  <si>
    <t>Execução de solda - Condicionado a temperatura (local acidente Y58)</t>
  </si>
  <si>
    <t>Caio</t>
  </si>
  <si>
    <t>Substituição de meia chave (local acidente Y58)</t>
  </si>
  <si>
    <t>ZCZ-S</t>
  </si>
  <si>
    <t>Wagner</t>
  </si>
  <si>
    <t>ZTO-ZTN</t>
  </si>
  <si>
    <t>Guilherme</t>
  </si>
  <si>
    <t xml:space="preserve">Deslocamento para ZTN deixa W92 em Santa Ernestina e retorna locos para ZTO </t>
  </si>
  <si>
    <t>ZEB-ZRU</t>
  </si>
  <si>
    <t>ZEBZRU</t>
  </si>
  <si>
    <t>Inspeção sperry - ZEBZRU</t>
  </si>
  <si>
    <t>Deslocmaento para ZPN (condicionado a circulação em D-1)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</si>
  <si>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</si>
  <si>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</si>
  <si>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</si>
  <si>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</si>
  <si>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</si>
  <si>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</si>
  <si>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</si>
  <si>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</si>
  <si>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</si>
  <si>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</si>
  <si>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</si>
  <si>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</si>
  <si>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</si>
  <si>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</si>
  <si>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</si>
  <si>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</si>
  <si>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</si>
  <si>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</si>
  <si>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</si>
  <si>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</si>
  <si>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</si>
  <si>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</si>
  <si>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</si>
  <si>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</si>
  <si>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</si>
  <si>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</si>
  <si>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</si>
  <si>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</si>
  <si>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</si>
  <si>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</si>
  <si>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</si>
  <si>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</si>
  <si>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</si>
  <si>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</si>
  <si>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</si>
  <si>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</si>
  <si>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</si>
  <si>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</si>
  <si>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</si>
  <si>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</si>
  <si>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</si>
  <si>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</si>
  <si>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</si>
  <si>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</si>
  <si>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</si>
  <si>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</si>
  <si>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</si>
  <si>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</si>
  <si>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</si>
  <si>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</si>
  <si>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</si>
  <si>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</si>
  <si>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</si>
  <si>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</si>
  <si>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</si>
  <si>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</si>
  <si>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</si>
  <si>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</si>
  <si>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</si>
  <si>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</si>
  <si>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</si>
  <si>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</si>
  <si>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TO</t>
  </si>
  <si>
    <t>TI</t>
  </si>
  <si>
    <t>Tração</t>
  </si>
  <si>
    <t>PCM 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</si>
  <si>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</si>
  <si>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</si>
  <si>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</si>
  <si>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</si>
  <si>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</si>
  <si>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</si>
  <si>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</si>
  <si>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</si>
  <si>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</si>
  <si>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</si>
  <si>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</si>
  <si>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Recursos Internos</t>
  </si>
  <si>
    <t>Via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</si>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</sst>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39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40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8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57" headerRowBorderDxfId="255" tableBorderDxfId="256" totalsRowBorderDxfId="254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53"/>
    <tableColumn id="4" xr3:uid="{062C67FE-0D06-4582-BA9C-B087681F34EC}" name="SUB" dataDxfId="252"/>
    <tableColumn id="5" xr3:uid="{1DF130D1-4D15-4DFF-8266-F1B81CAA897E}" name="KM Inicio" dataDxfId="251"/>
    <tableColumn id="6" xr3:uid="{A344A0E9-F964-4FE5-9EB0-2661309404E9}" name="KM Fim" dataDxfId="250"/>
    <tableColumn id="7" xr3:uid="{B0ED4DF3-274E-46B6-A2D1-0985F47224C1}" name="Trecho" dataDxfId="249"/>
    <tableColumn id="8" xr3:uid="{1DE44FFC-B2F5-4DE5-A7E5-915DA69A16F8}" name="SB" dataDxfId="248"/>
    <tableColumn id="9" xr3:uid="{7841069B-E29E-4A5E-B561-931B24D14782}" name="NOME SUB" dataDxfId="247"/>
    <tableColumn id="10" xr3:uid="{01B251F8-5EA1-4C87-81E3-9BD14100B544}" name="Trecho Coordenação" dataDxfId="246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45"/>
    <tableColumn id="8" xr3:uid="{98E82858-1ECA-4DB3-8AE4-BBB972FC487D}" name="CORRELATO" dataDxfId="24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0" totalsRowShown="0" headerRowDxfId="152" headerRowBorderDxfId="150" tableBorderDxfId="151">
  <autoFilter ref="A5:BS1030" xr:uid="{00000000-000C-0000-FFFF-FFFF00000000}">
    <filterColumn colId="1">
      <filters>
        <dateGroupItem year="2026" month="3" day="6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IF(D6="","*",IFERROR(IF(ISODD(COUNT(AS6:AX1030)),"ERRO",SUM((AT6-AS6),(AV6-AU6),(AX6-AW6))),"ERRO"))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0"/>
  <sheetViews>
    <sheetView tabSelected="1" zoomScaleNormal="100" workbookViewId="0">
      <pane xSplit="6" topLeftCell="BD92" activePane="topRight" state="frozen"/>
      <selection pane="topRight" activeCell="K1035" sqref="K103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49" t="s">
        <v>728</v>
      </c>
      <c r="C1" s="250"/>
      <c r="D1" s="250"/>
      <c r="E1" s="3"/>
      <c r="F1" s="249" t="s">
        <v>729</v>
      </c>
      <c r="G1" s="250"/>
      <c r="H1" s="251"/>
      <c r="I1" s="250"/>
      <c r="J1" s="250"/>
      <c r="K1" s="250"/>
      <c r="L1" s="250"/>
      <c r="M1" s="250"/>
      <c r="N1" s="250"/>
      <c r="O1" s="250"/>
      <c r="P1" s="250"/>
      <c r="Q1" s="250"/>
      <c r="R1" s="250"/>
      <c r="S1" s="250"/>
      <c r="T1" s="250"/>
      <c r="U1" s="250"/>
      <c r="V1" s="250"/>
      <c r="W1" s="250"/>
      <c r="X1" s="250"/>
      <c r="Y1" s="250"/>
      <c r="Z1" s="250"/>
      <c r="AA1" s="250"/>
      <c r="AB1" s="250"/>
      <c r="AC1" s="250"/>
      <c r="AD1" s="250"/>
      <c r="AE1" s="250"/>
      <c r="AF1" s="250"/>
      <c r="AG1" s="252"/>
      <c r="AH1" s="5"/>
      <c r="AI1" s="259" t="s">
        <v>730</v>
      </c>
      <c r="AJ1" s="260"/>
      <c r="AK1" s="260"/>
      <c r="AL1" s="260"/>
      <c r="AM1" s="261"/>
      <c r="AN1" s="262"/>
      <c r="AO1" s="260"/>
      <c r="AP1" s="260"/>
      <c r="AQ1" s="260"/>
      <c r="AR1" s="260"/>
      <c r="AS1" s="260"/>
      <c r="AT1" s="260"/>
      <c r="AU1" s="260"/>
      <c r="AV1" s="260"/>
      <c r="AW1" s="260"/>
      <c r="AX1" s="260"/>
      <c r="AY1" s="260"/>
      <c r="AZ1" s="260"/>
      <c r="BA1" s="260"/>
      <c r="BB1" s="260"/>
      <c r="BC1" s="260"/>
      <c r="BD1" s="260"/>
      <c r="BE1" s="260"/>
      <c r="BF1" s="263"/>
      <c r="BG1" s="5"/>
      <c r="BH1" s="264" t="s">
        <v>731</v>
      </c>
      <c r="BI1" s="265"/>
      <c r="BJ1" s="265"/>
      <c r="BK1" s="266"/>
      <c r="BL1" s="5"/>
      <c r="BM1" s="256" t="s">
        <v>732</v>
      </c>
      <c r="BN1" s="257"/>
      <c r="BO1" s="257"/>
      <c r="BP1" s="257"/>
      <c r="BQ1" s="257"/>
      <c r="BR1" s="257"/>
      <c r="BS1" s="258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9" t="s">
        <v>733</v>
      </c>
      <c r="AJ2" s="260"/>
      <c r="AK2" s="260"/>
      <c r="AL2" s="260"/>
      <c r="AM2" s="261"/>
      <c r="AN2" s="262"/>
      <c r="AO2" s="260"/>
      <c r="AP2" s="260"/>
      <c r="AQ2" s="263"/>
      <c r="AR2" s="6"/>
      <c r="AS2" s="259" t="s">
        <v>736</v>
      </c>
      <c r="AT2" s="260"/>
      <c r="AU2" s="260"/>
      <c r="AV2" s="260"/>
      <c r="AW2" s="260"/>
      <c r="AX2" s="260"/>
      <c r="AY2" s="263"/>
      <c r="AZ2" s="6"/>
      <c r="BA2" s="253" t="s">
        <v>737</v>
      </c>
      <c r="BB2" s="255"/>
      <c r="BC2" s="259" t="s">
        <v>734</v>
      </c>
      <c r="BD2" s="260"/>
      <c r="BE2" s="260"/>
      <c r="BF2" s="263"/>
      <c r="BG2" s="5"/>
      <c r="BH2" s="267"/>
      <c r="BI2" s="268"/>
      <c r="BJ2" s="268"/>
      <c r="BK2" s="269"/>
      <c r="BL2" s="5"/>
      <c r="BM2" s="270"/>
      <c r="BN2" s="271"/>
      <c r="BO2" s="271"/>
      <c r="BP2" s="271"/>
      <c r="BQ2" s="271"/>
      <c r="BR2" s="271"/>
      <c r="BS2" s="272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3" t="s">
        <v>738</v>
      </c>
      <c r="AJ3" s="255"/>
      <c r="AK3" s="253" t="s">
        <v>739</v>
      </c>
      <c r="AL3" s="254"/>
      <c r="AM3" s="275"/>
      <c r="AN3" s="276"/>
      <c r="AO3" s="254"/>
      <c r="AP3" s="254"/>
      <c r="AQ3" s="255"/>
      <c r="AR3" s="63"/>
      <c r="AS3" s="247" t="s">
        <v>745</v>
      </c>
      <c r="AT3" s="248"/>
      <c r="AU3" s="247" t="s">
        <v>746</v>
      </c>
      <c r="AV3" s="248"/>
      <c r="AW3" s="247" t="s">
        <v>747</v>
      </c>
      <c r="AX3" s="248"/>
      <c r="AY3" s="63" t="s">
        <v>748</v>
      </c>
      <c r="AZ3" s="63"/>
      <c r="BA3" s="273"/>
      <c r="BB3" s="274"/>
      <c r="BC3" s="253" t="s">
        <v>741</v>
      </c>
      <c r="BD3" s="254"/>
      <c r="BE3" s="254"/>
      <c r="BF3" s="255"/>
      <c r="BG3" s="62"/>
      <c r="BH3" s="267"/>
      <c r="BI3" s="268"/>
      <c r="BJ3" s="268"/>
      <c r="BK3" s="269"/>
      <c r="BL3" s="62"/>
      <c r="BM3" s="256" t="s">
        <v>749</v>
      </c>
      <c r="BN3" s="257"/>
      <c r="BO3" s="257"/>
      <c r="BP3" s="258"/>
      <c r="BQ3" s="256" t="s">
        <v>533</v>
      </c>
      <c r="BR3" s="257"/>
      <c r="BS3" s="258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IF(D6="","*",IFERROR(IF(ISODD(COUNT(AS6:AX1030)),"ERRO",SUM((AT6-AS6),(AV6-AU6),(AX6-AW6))),"ERRO"))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IF(D7="","*",IFERROR(IF(ISODD(COUNT(AS7:AX1030)),"ERRO",SUM((AT7-AS7),(AV7-AU7),(AX7-AW7))),"ERRO"))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IF(D8="","*",IFERROR(IF(ISODD(COUNT(AS8:AX1031)),"ERRO",SUM((AT8-AS8),(AV8-AU8),(AX8-AW8))),"ERRO"))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IF(D9="","*",IFERROR(IF(ISODD(COUNT(AS9:AX1032)),"ERRO",SUM((AT9-AS9),(AV9-AU9),(AX9-AW9))),"ERRO"))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IF(D10="","*",IFERROR(IF(ISODD(COUNT(AS10:AX1033)),"ERRO",SUM((AT10-AS10),(AV10-AU10),(AX10-AW10))),"ERRO"))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IF(D11="","*",IFERROR(IF(ISODD(COUNT(AS11:AX1034)),"ERRO",SUM((AT11-AS11),(AV11-AU11),(AX11-AW11))),"ERRO"))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IF(D12="","*",IFERROR(IF(ISODD(COUNT(AS12:AX1035)),"ERRO",SUM((AT12-AS12),(AV12-AU12),(AX12-AW12))),"ERRO"))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IF(D13="","*",IFERROR(IF(ISODD(COUNT(AS13:AX1036)),"ERRO",SUM((AT13-AS13),(AV13-AU13),(AX13-AW13))),"ERRO"))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IF(D14="","*",IFERROR(IF(ISODD(COUNT(AS14:AX1037)),"ERRO",SUM((AT14-AS14),(AV14-AU14),(AX14-AW14))),"ERRO"))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IF(D15="","*",IFERROR(IF(ISODD(COUNT(AS15:AX1038)),"ERRO",SUM((AT15-AS15),(AV15-AU15),(AX15-AW15))),"ERRO"))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IF(D16="","*",IFERROR(IF(ISODD(COUNT(AS16:AX1039)),"ERRO",SUM((AT16-AS16),(AV16-AU16),(AX16-AW16))),"ERRO"))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IF(D17="","*",IFERROR(IF(ISODD(COUNT(AS17:AX1040)),"ERRO",SUM((AT17-AS17),(AV17-AU17),(AX17-AW17))),"ERRO"))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IF(D18="","*",IFERROR(IF(ISODD(COUNT(AS18:AX1041)),"ERRO",SUM((AT18-AS18),(AV18-AU18),(AX18-AW18))),"ERRO"))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IF(D19="","*",IFERROR(IF(ISODD(COUNT(AS19:AX1042)),"ERRO",SUM((AT19-AS19),(AV19-AU19),(AX19-AW19))),"ERRO"))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IF(D20="","*",IFERROR(IF(ISODD(COUNT(AS20:AX1043)),"ERRO",SUM((AT20-AS20),(AV20-AU20),(AX20-AW20))),"ERRO"))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IF(D21="","*",IFERROR(IF(ISODD(COUNT(AS21:AX1044)),"ERRO",SUM((AT21-AS21),(AV21-AU21),(AX21-AW21))),"ERRO"))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IF(D22="","*",IFERROR(IF(ISODD(COUNT(AS22:AX1045)),"ERRO",SUM((AT22-AS22),(AV22-AU22),(AX22-AW22))),"ERRO"))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IF(D23="","*",IFERROR(IF(ISODD(COUNT(AS23:AX1045)),"ERRO",SUM((AT23-AS23),(AV23-AU23),(AX23-AW23))),"ERRO"))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IF(D24="","*",IFERROR(IF(ISODD(COUNT(AS24:AX1046)),"ERRO",SUM((AT24-AS24),(AV24-AU24),(AX24-AW24))),"ERRO"))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IF(D25="","*",IFERROR(IF(ISODD(COUNT(AS25:AX1047)),"ERRO",SUM((AT25-AS25),(AV25-AU25),(AX25-AW25))),"ERRO"))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IF(D26="","*",IFERROR(IF(ISODD(COUNT(AS26:AX1048)),"ERRO",SUM((AT26-AS26),(AV26-AU26),(AX26-AW26))),"ERRO"))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IF(D27="","*",IFERROR(IF(ISODD(COUNT(AS27:AX1049)),"ERRO",SUM((AT27-AS27),(AV27-AU27),(AX27-AW27))),"ERRO"))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IF(D28="","*",IFERROR(IF(ISODD(COUNT(AS28:AX1050)),"ERRO",SUM((AT28-AS28),(AV28-AU28),(AX28-AW28))),"ERRO"))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IF(D29="","*",IFERROR(IF(ISODD(COUNT(AS29:AX1051)),"ERRO",SUM((AT29-AS29),(AV29-AU29),(AX29-AW29))),"ERRO"))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IF(D30="","*",IFERROR(IF(ISODD(COUNT(AS30:AX1052)),"ERRO",SUM((AT30-AS30),(AV30-AU30),(AX30-AW30))),"ERRO"))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IF(D31="","*",IFERROR(IF(ISODD(COUNT(AS31:AX1053)),"ERRO",SUM((AT31-AS31),(AV31-AU31),(AX31-AW31))),"ERRO"))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IF(D32="","*",IFERROR(IF(ISODD(COUNT(AS32:AX1054)),"ERRO",SUM((AT32-AS32),(AV32-AU32),(AX32-AW32))),"ERRO"))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IF(D33="","*",IFERROR(IF(ISODD(COUNT(AS33:AX1056)),"ERRO",SUM((AT33-AS33),(AV33-AU33),(AX33-AW33))),"ERRO"))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IF(D34="","*",IFERROR(IF(ISODD(COUNT(AS34:AX1055)),"ERRO",SUM((AT34-AS34),(AV34-AU34),(AX34-AW34))),"ERRO"))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IF(D35="","*",IFERROR(IF(ISODD(COUNT(AS35:AX1057)),"ERRO",SUM((AT35-AS35),(AV35-AU35),(AX35-AW35))),"ERRO"))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IF(D36="","*",IFERROR(IF(ISODD(COUNT(AS36:AX1057)),"ERRO",SUM((AT36-AS36),(AV36-AU36),(AX36-AW36))),"ERRO"))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IF(D37="","*",IFERROR(IF(ISODD(COUNT(AS37:AX1058)),"ERRO",SUM((AT37-AS37),(AV37-AU37),(AX37-AW37))),"ERRO"))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IF(D38="","*",IFERROR(IF(ISODD(COUNT(AS38:AX1057)),"ERRO",SUM((AT38-AS38),(AV38-AU38),(AX38-AW38))),"ERRO"))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IF(D39="","*",IFERROR(IF(ISODD(COUNT(AS39:AX1062)),"ERRO",SUM((AT39-AS39),(AV39-AU39),(AX39-AW39))),"ERRO"))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IF(D40="","*",IFERROR(IF(ISODD(COUNT(AS40:AX1058)),"ERRO",SUM((AT40-AS40),(AV40-AU40),(AX40-AW40))),"ERRO"))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IF(D41="","*",IFERROR(IF(ISODD(COUNT(AS41:AX1060)),"ERRO",SUM((AT41-AS41),(AV41-AU41),(AX41-AW41))),"ERRO"))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IF(D42="","*",IFERROR(IF(ISODD(COUNT(AS42:AX1060)),"ERRO",SUM((AT42-AS42),(AV42-AU42),(AX42-AW42))),"ERRO"))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IF(D43="","*",IFERROR(IF(ISODD(COUNT(AS43:AX1060)),"ERRO",SUM((AT43-AS43),(AV43-AU43),(AX43-AW43))),"ERRO"))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IF(D44="","*",IFERROR(IF(ISODD(COUNT(AS44:AX1059)),"ERRO",SUM((AT44-AS44),(AV44-AU44),(AX44-AW44))),"ERRO"))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IF(D45="","*",IFERROR(IF(ISODD(COUNT(AS45:AX1060)),"ERRO",SUM((AT45-AS45),(AV45-AU45),(AX45-AW45))),"ERRO"))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IF(D46="","*",IFERROR(IF(ISODD(COUNT(AS46:AX1061)),"ERRO",SUM((AT46-AS46),(AV46-AU46),(AX46-AW46))),"ERRO"))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IF(D47="","*",IFERROR(IF(ISODD(COUNT(AS47:AX1062)),"ERRO",SUM((AT47-AS47),(AV47-AU47),(AX47-AW47))),"ERRO"))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IF(D48="","*",IFERROR(IF(ISODD(COUNT(AS48:AX1063)),"ERRO",SUM((AT48-AS48),(AV48-AU48),(AX48-AW48))),"ERRO"))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IF(D49="","*",IFERROR(IF(ISODD(COUNT(AS49:AX1064)),"ERRO",SUM((AT49-AS49),(AV49-AU49),(AX49-AW49))),"ERRO"))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IF(D50="","*",IFERROR(IF(ISODD(COUNT(AS50:AX1073)),"ERRO",SUM((AT50-AS50),(AV50-AU50),(AX50-AW50))),"ERRO"))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IF(D51="","*",IFERROR(IF(ISODD(COUNT(AS51:AX1065)),"ERRO",SUM((AT51-AS51),(AV51-AU51),(AX51-AW51))),"ERRO"))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IF(D52="","*",IFERROR(IF(ISODD(COUNT(AS52:AX1066)),"ERRO",SUM((AT52-AS52),(AV52-AU52),(AX52-AW52))),"ERRO"))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IF(D53="","*",IFERROR(IF(ISODD(COUNT(AS53:AX1067)),"ERRO",SUM((AT53-AS53),(AV53-AU53),(AX53-AW53))),"ERRO"))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IF(D54="","*",IFERROR(IF(ISODD(COUNT(AS54:AX1077)),"ERRO",SUM((AT54-AS54),(AV54-AU54),(AX54-AW54))),"ERRO"))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IF(D55="","*",IFERROR(IF(ISODD(COUNT(AS55:AX1078)),"ERRO",SUM((AT55-AS55),(AV55-AU55),(AX55-AW55))),"ERRO"))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IF(D56="","*",IFERROR(IF(ISODD(COUNT(AS56:AX1078)),"ERRO",SUM((AT56-AS56),(AV56-AU56),(AX56-AW56))),"ERRO"))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IF(D57="","*",IFERROR(IF(ISODD(COUNT(AS57:AX1068)),"ERRO",SUM((AT57-AS57),(AV57-AU57),(AX57-AW57))),"ERRO"))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IF(D58="","*",IFERROR(IF(ISODD(COUNT(AS58:AX1080)),"ERRO",SUM((AT58-AS58),(AV58-AU58),(AX58-AW58))),"ERRO"))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IF(D60="","*",IFERROR(IF(ISODD(COUNT(AS60:AX1070)),"ERRO",SUM((AT60-AS60),(AV60-AU60),(AX60-AW60))),"ERRO"))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IF(D61="","*",IFERROR(IF(ISODD(COUNT(AS61:AX1071)),"ERRO",SUM((AT61-AS61),(AV61-AU61),(AX61-AW61))),"ERRO"))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IF(D62="","*",IFERROR(IF(ISODD(COUNT(AS62:AX1072)),"ERRO",SUM((AT62-AS62),(AV62-AU62),(AX62-AW62))),"ERRO"))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IF(D63="","*",IFERROR(IF(ISODD(COUNT(AS63:AX1073)),"ERRO",SUM((AT63-AS63),(AV63-AU63),(AX63-AW63))),"ERRO"))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 hidden="1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IF(D64="","*",IFERROR(IF(ISODD(COUNT(AS64:AX1087)),"ERRO",SUM((AT64-AS64),(AV64-AU64),(AX64-AW64))),"ERRO"))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 t="str">
        <f t="shared" si="7"/>
        <v/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IF(D65="","*",IFERROR(IF(ISODD(COUNT(AS65:AX1087)),"ERRO",SUM((AT65-AS65),(AV65-AU65),(AX65-AW65))),"ERRO"))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IF(D66="","*",IFERROR(IF(ISODD(COUNT(AS66:AX1074)),"ERRO",SUM((AT66-AS66),(AV66-AU66),(AX66-AW66))),"ERRO"))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981</v>
      </c>
      <c r="BK66" s="17" t="s">
        <v>981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9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982</v>
      </c>
      <c r="X67" s="107" t="s">
        <v>825</v>
      </c>
      <c r="Y67" s="132" t="s">
        <v>886</v>
      </c>
      <c r="Z67" s="107"/>
      <c r="AA67" s="108" t="s">
        <v>983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IF(D67="","*",IFERROR(IF(ISODD(COUNT(AS67:AX1075)),"ERRO",SUM((AT67-AS67),(AV67-AU67),(AX67-AW67))),"ERRO"))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984</v>
      </c>
      <c r="BK67" s="17" t="s">
        <v>984</v>
      </c>
      <c r="BL67" s="16"/>
      <c r="BM67" s="133" t="s">
        <v>833</v>
      </c>
      <c r="BN67" s="133" t="s">
        <v>873</v>
      </c>
      <c r="BO67" s="133" t="s">
        <v>931</v>
      </c>
      <c r="BP67" s="17" t="s">
        <v>984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985</v>
      </c>
      <c r="X68" s="107" t="s">
        <v>825</v>
      </c>
      <c r="Y68" s="132"/>
      <c r="Z68" s="107"/>
      <c r="AA68" s="108" t="s">
        <v>986</v>
      </c>
      <c r="AB68" s="106" t="s">
        <v>987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IF(D68="","*",IFERROR(IF(ISODD(COUNT(AS68:AX1076)),"ERRO",SUM((AT68-AS68),(AV68-AU68),(AX68-AW68))),"ERRO"))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IF(D69="","*",IFERROR(IF(ISODD(COUNT(AS69:AX1077)),"ERRO",SUM((AT69-AS69),(AV69-AU69),(AX69-AW69))),"ERRO"))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988</v>
      </c>
      <c r="BK69" s="17" t="s">
        <v>988</v>
      </c>
      <c r="BL69" s="16"/>
      <c r="BM69" s="133" t="s">
        <v>854</v>
      </c>
      <c r="BN69" s="133" t="s">
        <v>855</v>
      </c>
      <c r="BO69" s="133" t="s">
        <v>925</v>
      </c>
      <c r="BP69" s="17" t="s">
        <v>988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IF(D70="","*",IFERROR(IF(ISODD(COUNT(AS70:AX1078)),"ERRO",SUM((AT70-AS70),(AV70-AU70),(AX70-AW70))),"ERRO"))</f>
        <v>8.2638888888888928E-2</v>
      </c>
      <c r="AZ70" s="157"/>
      <c r="BA70" s="112">
        <v>414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989</v>
      </c>
      <c r="BK70" s="17" t="s">
        <v>989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0.40588235294117647</v>
      </c>
      <c r="BT70" s="209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IF(D71="","*",IFERROR(IF(ISODD(COUNT(AS71:AX1093)),"ERRO",SUM((AT71-AS71),(AV71-AU71),(AX71-AW71))),"ERRO"))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990</v>
      </c>
      <c r="BK71" s="17" t="s">
        <v>990</v>
      </c>
      <c r="BL71" s="16"/>
      <c r="BM71" s="133" t="s">
        <v>991</v>
      </c>
      <c r="BN71" s="133" t="s">
        <v>992</v>
      </c>
      <c r="BO71" s="133" t="s">
        <v>993</v>
      </c>
      <c r="BP71" s="17" t="s">
        <v>994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IF(D72="","*",IFERROR(IF(ISODD(COUNT(AS72:AX1079)),"ERRO",SUM((AT72-AS72),(AV72-AU72),(AX72-AW72))),"ERRO"))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995</v>
      </c>
      <c r="BK72" s="17" t="s">
        <v>995</v>
      </c>
      <c r="BL72" s="16"/>
      <c r="BM72" s="133" t="s">
        <v>854</v>
      </c>
      <c r="BN72" s="133" t="s">
        <v>855</v>
      </c>
      <c r="BO72" s="133" t="s">
        <v>925</v>
      </c>
      <c r="BP72" s="17" t="s">
        <v>995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IF(D73="","*",IFERROR(IF(ISODD(COUNT(AS73:AX1080)),"ERRO",SUM((AT73-AS73),(AV73-AU73),(AX73-AW73))),"ERRO"))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996</v>
      </c>
      <c r="BK73" s="17" t="s">
        <v>997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9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204">
        <f>IF(D74="","*",IFERROR(IF(ISODD(COUNT(AS74:AX1094)),"ERRO",SUM((AT74-AS74),(AV74-AU74),(AX74-AW74))),"ERRO"))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998</v>
      </c>
      <c r="BK74" s="17" t="s">
        <v>999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9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1000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IF(D75="","*",IFERROR(IF(ISODD(COUNT(AS75:AX1081)),"ERRO",SUM((AT75-AS75),(AV75-AU75),(AX75-AW75))),"ERRO"))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1001</v>
      </c>
      <c r="BK75" s="17" t="s">
        <v>1001</v>
      </c>
      <c r="BL75" s="16"/>
      <c r="BM75" s="133" t="s">
        <v>878</v>
      </c>
      <c r="BN75" s="133" t="s">
        <v>879</v>
      </c>
      <c r="BO75" s="133" t="s">
        <v>923</v>
      </c>
      <c r="BP75" s="17" t="s">
        <v>1001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204">
        <f>IF(D76="","*",IFERROR(IF(ISODD(COUNT(AS76:AX1098)),"ERRO",SUM((AT76-AS76),(AV76-AU76),(AX76-AW76))),"ERRO"))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1002</v>
      </c>
      <c r="BK76" s="17" t="s">
        <v>1002</v>
      </c>
      <c r="BL76" s="16"/>
      <c r="BM76" s="133" t="s">
        <v>1003</v>
      </c>
      <c r="BN76" s="133" t="s">
        <v>1004</v>
      </c>
      <c r="BO76" s="133" t="s">
        <v>1005</v>
      </c>
      <c r="BP76" s="205" t="s">
        <v>1006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9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>
        <f>IF(D77="","*",IFERROR(IF(ISODD(COUNT(AS77:AX1097)),"ERRO",SUM((AT77-AS77),(AV77-AU77),(AX77-AW77))),"ERRO"))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1007</v>
      </c>
      <c r="BK77" s="17" t="s">
        <v>1007</v>
      </c>
      <c r="BL77" s="16"/>
      <c r="BM77" s="133" t="s">
        <v>854</v>
      </c>
      <c r="BN77" s="133" t="s">
        <v>855</v>
      </c>
      <c r="BO77" s="133" t="s">
        <v>925</v>
      </c>
      <c r="BP77" s="17" t="s">
        <v>1007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>
        <f>IF(D78="","*",IFERROR(IF(ISODD(COUNT(AS78:AX1097)),"ERRO",SUM((AT78-AS78),(AV78-AU78),(AX78-AW78))),"ERRO"))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1007</v>
      </c>
      <c r="BK78" s="17" t="s">
        <v>1007</v>
      </c>
      <c r="BL78" s="16"/>
      <c r="BM78" s="133" t="s">
        <v>854</v>
      </c>
      <c r="BN78" s="133" t="s">
        <v>855</v>
      </c>
      <c r="BO78" s="133" t="s">
        <v>925</v>
      </c>
      <c r="BP78" s="17" t="s">
        <v>1007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IF(D79="","*",IFERROR(IF(ISODD(COUNT(AS79:AX1082)),"ERRO",SUM((AT79-AS79),(AV79-AU79),(AX79-AW79))),"ERRO"))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1008</v>
      </c>
      <c r="BK79" s="17" t="s">
        <v>1008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9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1009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1010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IF(D80="","*",IFERROR(IF(ISODD(COUNT(AS80:AX1083)),"ERRO",SUM((AT80-AS80),(AV80-AU80),(AX80-AW80))),"ERRO"))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1011</v>
      </c>
      <c r="BK80" s="17" t="s">
        <v>1011</v>
      </c>
      <c r="BL80" s="16"/>
      <c r="BM80" s="133" t="s">
        <v>878</v>
      </c>
      <c r="BN80" s="133" t="s">
        <v>879</v>
      </c>
      <c r="BO80" s="133" t="s">
        <v>923</v>
      </c>
      <c r="BP80" s="17" t="s">
        <v>1011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IF(D81="","*",IFERROR(IF(ISODD(COUNT(AS81:AX1084)),"ERRO",SUM((AT81-AS81),(AV81-AU81),(AX81-AW81))),"ERRO"))</f>
        <v>8.333333333333337E-2</v>
      </c>
      <c r="AZ81" s="157"/>
      <c r="BA81" s="112">
        <v>670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1012</v>
      </c>
      <c r="BK81" s="17" t="s">
        <v>1012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1.3958333333333333</v>
      </c>
      <c r="BT81" s="209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204" t="str">
        <f>IF(D82="","*",IFERROR(IF(ISODD(COUNT(AS82:AX1105)),"ERRO",SUM((AT82-AS82),(AV82-AU82),(AX82-AW82))),"ERRO"))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5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IF(D83="","*",IFERROR(IF(ISODD(COUNT(AS83:AX1085)),"ERRO",SUM((AT83-AS83),(AV83-AU83),(AX83-AW83))),"ERRO"))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4" t="s">
        <v>655</v>
      </c>
      <c r="E84" s="213">
        <v>72</v>
      </c>
      <c r="F84" s="195" t="s">
        <v>544</v>
      </c>
      <c r="G84" s="146" t="str">
        <f>IF(D84="","*",VLOOKUP(F84,BS_ATIVIDADE[],3,FALSE))</f>
        <v>AMV</v>
      </c>
      <c r="H84" s="215" t="s">
        <v>384</v>
      </c>
      <c r="I84" s="215" t="s">
        <v>384</v>
      </c>
      <c r="J84" s="216">
        <v>73</v>
      </c>
      <c r="K84" s="216">
        <v>401.1</v>
      </c>
      <c r="L84" s="216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6" t="s">
        <v>1013</v>
      </c>
      <c r="O84" s="215">
        <v>0.375</v>
      </c>
      <c r="P84" s="215">
        <v>8.3333333333333329E-2</v>
      </c>
      <c r="Q84" s="216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6" t="s">
        <v>1014</v>
      </c>
      <c r="W84" s="216" t="s">
        <v>1015</v>
      </c>
      <c r="X84" s="217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IF(D84="","*",IFERROR(IF(ISODD(COUNT(AS84:AX1086)),"ERRO",SUM((AT84-AS84),(AV84-AU84),(AX84-AW84))),"ERRO"))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1016</v>
      </c>
      <c r="BK84" s="17" t="s">
        <v>1017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>CCOCirculaçãoIntervaloOportunidade</v>
      </c>
    </row>
    <row r="85" spans="1:72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1018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1019</v>
      </c>
      <c r="X85" s="107" t="s">
        <v>825</v>
      </c>
      <c r="Y85" s="132" t="s">
        <v>886</v>
      </c>
      <c r="Z85" s="107"/>
      <c r="AA85" s="108" t="s">
        <v>983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/>
      <c r="AU85" s="139"/>
      <c r="AV85" s="139"/>
      <c r="AW85" s="14"/>
      <c r="AX85" s="14"/>
      <c r="AY85" s="184">
        <f>IF(D85="","*",IFERROR(IF(ISODD(COUNT(AS85:AX1087)),"ERRO",SUM((AT85-AS85),(AV85-AU85),(AX85-AW85))),"ERRO"))</f>
        <v>-0.58333333333333337</v>
      </c>
      <c r="AZ85" s="157"/>
      <c r="BA85" s="112"/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1020</v>
      </c>
      <c r="BK85" s="17" t="s">
        <v>1021</v>
      </c>
      <c r="BL85" s="16"/>
      <c r="BM85" s="133"/>
      <c r="BN85" s="133"/>
      <c r="BO85" s="133"/>
      <c r="BP85" s="18"/>
      <c r="BQ85" s="12" t="str">
        <f t="shared" si="3"/>
        <v>Produção e Intervalo</v>
      </c>
      <c r="BR85" s="19">
        <f>IF(OR(B85="",F85=""),"*",AY85/P85)</f>
        <v>-14.000000000000002</v>
      </c>
      <c r="BS85" s="19">
        <f>IF(OR(B85="",F85=""),"*",BA85/Q85)</f>
        <v>0</v>
      </c>
      <c r="BT85" s="209" t="str">
        <f>IF(BN85="","",SUBSTITUTE(BM85," ","")&amp;SUBSTITUTE(BN85," ",""))</f>
        <v/>
      </c>
    </row>
    <row r="86" spans="1:72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986</v>
      </c>
      <c r="AB86" s="106" t="s">
        <v>987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 t="str">
        <f>IF(D86="","*",IFERROR(IF(ISODD(COUNT(AS86:AX1088)),"ERRO",SUM((AT86-AS86),(AV86-AU86),(AX86-AW86))),"ERRO"))</f>
        <v>ERRO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1022</v>
      </c>
      <c r="BK86" s="18" t="s">
        <v>1023</v>
      </c>
      <c r="BL86" s="16"/>
      <c r="BM86" s="133" t="s">
        <v>1024</v>
      </c>
      <c r="BN86" s="133" t="s">
        <v>1025</v>
      </c>
      <c r="BO86" s="133" t="s">
        <v>1025</v>
      </c>
      <c r="BP86" s="205" t="s">
        <v>1026</v>
      </c>
      <c r="BQ86" s="12" t="e">
        <f t="shared" si="3"/>
        <v>#VALUE!</v>
      </c>
      <c r="BR86" s="19" t="e">
        <f>IF(OR(B86="",F86=""),"*",AY86/P86)</f>
        <v>#VALUE!</v>
      </c>
      <c r="BS86" s="19">
        <f>IF(OR(B86="",F86=""),"*",BA86/Q86)</f>
        <v>0</v>
      </c>
      <c r="BT86" s="209" t="str">
        <f>IF(BN86="","",SUBSTITUTE(BM86," ","")&amp;SUBSTITUTE(BN86," ",""))</f>
        <v>NãoControláveisAcidente</v>
      </c>
    </row>
    <row r="87" spans="1:72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204" t="str">
        <f>IF(D87="","*",IFERROR(IF(ISODD(COUNT(AS87:AX1109)),"ERRO",SUM((AT87-AS87),(AV87-AU87),(AX87-AW87))),"ERRO"))</f>
        <v>ERRO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1027</v>
      </c>
      <c r="BK87" s="17" t="s">
        <v>1028</v>
      </c>
      <c r="BL87" s="16"/>
      <c r="BM87" s="133" t="s">
        <v>854</v>
      </c>
      <c r="BN87" s="133" t="s">
        <v>1029</v>
      </c>
      <c r="BO87" s="133" t="s">
        <v>925</v>
      </c>
      <c r="BP87" s="205" t="s">
        <v>384</v>
      </c>
      <c r="BQ87" s="12" t="e">
        <f>IF(AND(BR87&lt;1,BS87&lt;1),"Produção e Intervalo",IF(BR87&lt;1,"Intervalo",IF(BS87&lt;1,"Produção","Aderente")))</f>
        <v>#VALUE!</v>
      </c>
      <c r="BR87" s="19" t="e">
        <f>IF(OR(B87="",F87=""),"*",AY87/P87)</f>
        <v>#VALUE!</v>
      </c>
      <c r="BS87" s="19">
        <f>IF(OR(B87="",F87=""),"*",BA87/Q87)</f>
        <v>0</v>
      </c>
      <c r="BT87" s="209" t="str">
        <f>IF(BN87="","",SUBSTITUTE(BM87," ","")&amp;SUBSTITUTE(BN87," ",""))</f>
        <v>CCOCirculaçãoIntervaloContrato</v>
      </c>
    </row>
    <row r="88" spans="1:72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204" t="str">
        <f>IF(D88="","*",IFERROR(IF(ISODD(COUNT(AS88:AX1109)),"ERRO",SUM((AT88-AS88),(AV88-AU88),(AX88-AW88))),"ERRO"))</f>
        <v>ERRO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1030</v>
      </c>
      <c r="BK88" s="17" t="s">
        <v>1031</v>
      </c>
      <c r="BL88" s="16"/>
      <c r="BM88" s="133" t="s">
        <v>827</v>
      </c>
      <c r="BN88" s="133" t="s">
        <v>827</v>
      </c>
      <c r="BO88" s="133" t="s">
        <v>827</v>
      </c>
      <c r="BP88" s="205" t="s">
        <v>384</v>
      </c>
      <c r="BQ88" s="12" t="e">
        <f>IF(AND(BR88&lt;1,BS88&lt;1),"Produção e Intervalo",IF(BR88&lt;1,"Intervalo",IF(BS88&lt;1,"Produção","Aderente")))</f>
        <v>#VALUE!</v>
      </c>
      <c r="BR88" s="19" t="e">
        <f>IF(OR(B88="",F88=""),"*",AY88/P88)</f>
        <v>#VALUE!</v>
      </c>
      <c r="BS88" s="19">
        <f>IF(OR(B88="",F88=""),"*",BA88/Q88)</f>
        <v>2</v>
      </c>
      <c r="BT88" s="209" t="str">
        <f>IF(BN88="","",SUBSTITUTE(BM88," ","")&amp;SUBSTITUTE(BN88," ",""))</f>
        <v>OKOK</v>
      </c>
    </row>
    <row r="89" spans="1:72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204" t="str">
        <f>IF(D89="","*",IFERROR(IF(ISODD(COUNT(AS89:AX1109)),"ERRO",SUM((AT89-AS89),(AV89-AU89),(AX89-AW89))),"ERRO"))</f>
        <v>ERRO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1032</v>
      </c>
      <c r="BK89" s="17" t="s">
        <v>1033</v>
      </c>
      <c r="BL89" s="16"/>
      <c r="BM89" s="133" t="s">
        <v>827</v>
      </c>
      <c r="BN89" s="133" t="s">
        <v>827</v>
      </c>
      <c r="BO89" s="133" t="s">
        <v>827</v>
      </c>
      <c r="BP89" s="205" t="s">
        <v>384</v>
      </c>
      <c r="BQ89" s="12" t="e">
        <f>IF(AND(BR89&lt;1,BS89&lt;1),"Produção e Intervalo",IF(BR89&lt;1,"Intervalo",IF(BS89&lt;1,"Produção","Aderente")))</f>
        <v>#VALUE!</v>
      </c>
      <c r="BR89" s="19" t="e">
        <f>IF(OR(B89="",F89=""),"*",AY89/P89)</f>
        <v>#VALUE!</v>
      </c>
      <c r="BS89" s="19">
        <f>IF(OR(B89="",F89=""),"*",BA89/Q89)</f>
        <v>1.6666666666666667</v>
      </c>
      <c r="BT89" s="209" t="str">
        <f>IF(BN89="","",SUBSTITUTE(BM89," ","")&amp;SUBSTITUTE(BN89," ",""))</f>
        <v>OKOK</v>
      </c>
    </row>
    <row r="90" spans="1:72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204" t="str">
        <f>IF(D90="","*",IFERROR(IF(ISODD(COUNT(AS90:AX1112)),"ERRO",SUM((AT90-AS90),(AV90-AU90),(AX90-AW90))),"ERRO"))</f>
        <v>ERRO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1034</v>
      </c>
      <c r="BK90" s="17" t="s">
        <v>1035</v>
      </c>
      <c r="BL90" s="16"/>
      <c r="BM90" s="133" t="s">
        <v>854</v>
      </c>
      <c r="BN90" s="133" t="s">
        <v>855</v>
      </c>
      <c r="BO90" s="133" t="s">
        <v>925</v>
      </c>
      <c r="BP90" s="205" t="s">
        <v>384</v>
      </c>
      <c r="BQ90" s="12" t="e">
        <f>IF(AND(BR90&lt;1,BS90&lt;1),"Produção e Intervalo",IF(BR90&lt;1,"Intervalo",IF(BS90&lt;1,"Produção","Aderente")))</f>
        <v>#VALUE!</v>
      </c>
      <c r="BR90" s="19" t="e">
        <f>IF(OR(B90="",F90=""),"*",AY90/P90)</f>
        <v>#VALUE!</v>
      </c>
      <c r="BS90" s="19">
        <f>IF(OR(B90="",F90=""),"*",BA90/Q90)</f>
        <v>0</v>
      </c>
      <c r="BT90" s="209" t="str">
        <f>IF(BN90="","",SUBSTITUTE(BM90," ","")&amp;SUBSTITUTE(BN90," ",""))</f>
        <v>CCOCirculaçãoIntervaloOportunidade</v>
      </c>
    </row>
    <row r="91" spans="1:72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204" t="str">
        <f>IF(D91="","*",IFERROR(IF(ISODD(COUNT(AS91:AX1113)),"ERRO",SUM((AT91-AS91),(AV91-AU91),(AX91-AW91))),"ERRO"))</f>
        <v>ERRO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1027</v>
      </c>
      <c r="BK91" s="18" t="s">
        <v>1036</v>
      </c>
      <c r="BL91" s="16" t="s">
        <v>1037</v>
      </c>
      <c r="BM91" s="133" t="s">
        <v>854</v>
      </c>
      <c r="BN91" s="133" t="s">
        <v>1029</v>
      </c>
      <c r="BO91" s="133" t="s">
        <v>925</v>
      </c>
      <c r="BP91" s="205" t="s">
        <v>384</v>
      </c>
      <c r="BQ91" s="12" t="e">
        <f>IF(AND(BR91&lt;1,BS91&lt;1),"Produção e Intervalo",IF(BR91&lt;1,"Intervalo",IF(BS91&lt;1,"Produção","Aderente")))</f>
        <v>#VALUE!</v>
      </c>
      <c r="BR91" s="19" t="e">
        <f>IF(OR(B91="",F91=""),"*",AY91/P91)</f>
        <v>#VALUE!</v>
      </c>
      <c r="BS91" s="19">
        <f>IF(OR(B91="",F91=""),"*",BA91/Q91)</f>
        <v>0</v>
      </c>
      <c r="BT91" s="209" t="str">
        <f>IF(BN91="","",SUBSTITUTE(BM91," ","")&amp;SUBSTITUTE(BN91," ",""))</f>
        <v>CCOCirculaçãoIntervaloContrato</v>
      </c>
    </row>
    <row r="92" spans="1:72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204" t="str">
        <f>IF(D92="","*",IFERROR(IF(ISODD(COUNT(AS92:AX1110)),"ERRO",SUM((AT92-AS92),(AV92-AU92),(AX92-AW92))),"ERRO"))</f>
        <v>ERRO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1038</v>
      </c>
      <c r="BK92" s="218" t="s">
        <v>1038</v>
      </c>
      <c r="BL92" s="16"/>
      <c r="BM92" s="133" t="s">
        <v>1024</v>
      </c>
      <c r="BN92" s="133" t="s">
        <v>1025</v>
      </c>
      <c r="BO92" s="133" t="s">
        <v>1025</v>
      </c>
      <c r="BP92" s="205" t="s">
        <v>1026</v>
      </c>
      <c r="BQ92" s="12" t="e">
        <f>IF(AND(BR92&lt;1,BS92&lt;1),"Produção e Intervalo",IF(BR92&lt;1,"Intervalo",IF(BS92&lt;1,"Produção","Aderente")))</f>
        <v>#VALUE!</v>
      </c>
      <c r="BR92" s="19" t="e">
        <f>IF(OR(B92="",F92=""),"*",AY92/P92)</f>
        <v>#VALUE!</v>
      </c>
      <c r="BS92" s="19">
        <f>IF(OR(B92="",F92=""),"*",BA92/Q92)</f>
        <v>0</v>
      </c>
      <c r="BT92" s="209" t="str">
        <f>IF(BN92="","",SUBSTITUTE(BM92," ","")&amp;SUBSTITUTE(BN92," ",""))</f>
        <v>NãoControláveisAcidente</v>
      </c>
    </row>
    <row r="93" spans="1:72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1039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1040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204" t="str">
        <f>IF(D93="","*",IFERROR(IF(ISODD(COUNT(AS93:AX1115)),"ERRO",SUM((AT93-AS93),(AV93-AU93),(AX93-AW93))),"ERRO"))</f>
        <v>ERRO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1041</v>
      </c>
      <c r="BK93" s="17" t="s">
        <v>1041</v>
      </c>
      <c r="BL93" s="16"/>
      <c r="BM93" s="133" t="s">
        <v>1024</v>
      </c>
      <c r="BN93" s="133" t="s">
        <v>1025</v>
      </c>
      <c r="BO93" s="133" t="s">
        <v>1025</v>
      </c>
      <c r="BP93" s="205" t="s">
        <v>1026</v>
      </c>
      <c r="BQ93" s="12" t="e">
        <f>IF(AND(BR93&lt;1,BS93&lt;1),"Produção e Intervalo",IF(BR93&lt;1,"Intervalo",IF(BS93&lt;1,"Produção","Aderente")))</f>
        <v>#VALUE!</v>
      </c>
      <c r="BR93" s="19" t="e">
        <f>IF(OR(B93="",F93=""),"*",AY93/P93)</f>
        <v>#VALUE!</v>
      </c>
      <c r="BS93" s="19">
        <f>IF(OR(B93="",F93=""),"*",BA93/Q93)</f>
        <v>0</v>
      </c>
      <c r="BT93" s="209" t="str">
        <f>IF(BN93="","",SUBSTITUTE(BM93," ","")&amp;SUBSTITUTE(BN93," ",""))</f>
        <v>NãoControláveisAcidente</v>
      </c>
    </row>
    <row r="94" spans="1:72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1042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1043</v>
      </c>
      <c r="W94" s="155" t="s">
        <v>1044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 t="str">
        <f>IF(D94="","*",IFERROR(IF(ISODD(COUNT(AS94:AX1089)),"ERRO",SUM((AT94-AS94),(AV94-AU94),(AX94-AW94))),"ERRO"))</f>
        <v>ERRO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1045</v>
      </c>
      <c r="BK94" s="17" t="s">
        <v>1045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e">
        <f t="shared" si="3"/>
        <v>#VALUE!</v>
      </c>
      <c r="BR94" s="19" t="e">
        <f>IF(OR(B94="",F94=""),"*",AY94/P94)</f>
        <v>#VALUE!</v>
      </c>
      <c r="BS94" s="19">
        <f>IF(OR(B94="",F94=""),"*",BA94/Q94)</f>
        <v>1</v>
      </c>
      <c r="BT94" s="209" t="str">
        <f>IF(BN94="","",SUBSTITUTE(BM94," ","")&amp;SUBSTITUTE(BN94," ",""))</f>
        <v>OKOK</v>
      </c>
    </row>
    <row r="95" spans="1:72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1043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204" t="str">
        <f>IF(D95="","*",IFERROR(IF(ISODD(COUNT(AS95:AX1110)),"ERRO",SUM((AT95-AS95),(AV95-AU95),(AX95-AW95))),"ERRO"))</f>
        <v>ERRO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1046</v>
      </c>
      <c r="BK95" s="17" t="s">
        <v>1047</v>
      </c>
      <c r="BL95" s="16"/>
      <c r="BM95" s="133" t="s">
        <v>827</v>
      </c>
      <c r="BN95" s="133" t="s">
        <v>827</v>
      </c>
      <c r="BO95" s="133" t="s">
        <v>827</v>
      </c>
      <c r="BP95" s="205" t="s">
        <v>384</v>
      </c>
      <c r="BQ95" s="12" t="e">
        <f>IF(AND(BR95&lt;1,BS95&lt;1),"Produção e Intervalo",IF(BR95&lt;1,"Intervalo",IF(BS95&lt;1,"Produção","Aderente")))</f>
        <v>#VALUE!</v>
      </c>
      <c r="BR95" s="19" t="e">
        <f>IF(OR(B95="",F95=""),"*",AY95/P95)</f>
        <v>#VALUE!</v>
      </c>
      <c r="BS95" s="19">
        <f>IF(OR(B95="",F95=""),"*",BA95/Q95)</f>
        <v>2</v>
      </c>
      <c r="BT95" s="209" t="str">
        <f>IF(BN95="","",SUBSTITUTE(BM95," ","")&amp;SUBSTITUTE(BN95," ",""))</f>
        <v>OKOK</v>
      </c>
    </row>
    <row r="96" spans="1:72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2" t="s">
        <v>400</v>
      </c>
      <c r="E96" s="213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1048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1049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 t="str">
        <f>IF(D96="","*",IFERROR(IF(ISODD(COUNT(AS96:AX1090)),"ERRO",SUM((AT96-AS96),(AV96-AU96),(AX96-AW96))),"ERRO"))</f>
        <v>ERRO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1050</v>
      </c>
      <c r="BK96" s="17" t="s">
        <v>1050</v>
      </c>
      <c r="BL96" s="16"/>
      <c r="BM96" s="133" t="s">
        <v>991</v>
      </c>
      <c r="BN96" s="133" t="s">
        <v>992</v>
      </c>
      <c r="BO96" s="133" t="s">
        <v>993</v>
      </c>
      <c r="BP96" s="18" t="s">
        <v>384</v>
      </c>
      <c r="BQ96" s="12" t="e">
        <f t="shared" si="3"/>
        <v>#VALUE!</v>
      </c>
      <c r="BR96" s="19" t="e">
        <f>IF(OR(B96="",F96=""),"*",AY96/P96)</f>
        <v>#VALUE!</v>
      </c>
      <c r="BS96" s="19">
        <f>IF(OR(B96="",F96=""),"*",BA96/Q96)</f>
        <v>1</v>
      </c>
      <c r="BT96" s="209" t="str">
        <f>IF(BN96="","",SUBSTITUTE(BM96," ","")&amp;SUBSTITUTE(BN96," ",""))</f>
        <v>CondiçõesClimáticaTemperatura</v>
      </c>
    </row>
    <row r="97" spans="1:72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 t="str">
        <f>IF(D97="","*",IFERROR(IF(ISODD(COUNT(AS97:AX1091)),"ERRO",SUM((AT97-AS97),(AV97-AU97),(AX97-AW97))),"ERRO"))</f>
        <v>ERRO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1050</v>
      </c>
      <c r="BK97" s="17" t="s">
        <v>1051</v>
      </c>
      <c r="BL97" s="16"/>
      <c r="BM97" s="133" t="s">
        <v>991</v>
      </c>
      <c r="BN97" s="133" t="s">
        <v>992</v>
      </c>
      <c r="BO97" s="133" t="s">
        <v>993</v>
      </c>
      <c r="BP97" s="18" t="s">
        <v>384</v>
      </c>
      <c r="BQ97" s="12" t="e">
        <f t="shared" si="3"/>
        <v>#VALUE!</v>
      </c>
      <c r="BR97" s="19" t="e">
        <f>IF(OR(B97="",F97=""),"*",AY97/P97)</f>
        <v>#VALUE!</v>
      </c>
      <c r="BS97" s="19">
        <f>IF(OR(B97="",F97=""),"*",BA97/Q97)</f>
        <v>0.66666666666666663</v>
      </c>
      <c r="BT97" s="209" t="str">
        <f>IF(BN97="","",SUBSTITUTE(BM97," ","")&amp;SUBSTITUTE(BN97," ",""))</f>
        <v>CondiçõesClimáticaTemperatura</v>
      </c>
    </row>
    <row r="98" spans="1:72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 t="str">
        <f>IF(D98="","*",IFERROR(IF(ISODD(COUNT(AS98:AX1092)),"ERRO",SUM((AT98-AS98),(AV98-AU98),(AX98-AW98))),"ERRO"))</f>
        <v>ERRO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1050</v>
      </c>
      <c r="BK98" s="17" t="s">
        <v>1051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e">
        <f t="shared" si="3"/>
        <v>#VALUE!</v>
      </c>
      <c r="BR98" s="19" t="e">
        <f>IF(OR(B98="",F98=""),"*",AY98/P98)</f>
        <v>#VALUE!</v>
      </c>
      <c r="BS98" s="19">
        <f>IF(OR(B98="",F98=""),"*",BA98/Q98)</f>
        <v>1</v>
      </c>
      <c r="BT98" s="209" t="str">
        <f>IF(BN98="","",SUBSTITUTE(BM98," ","")&amp;SUBSTITUTE(BN98," ",""))</f>
        <v>OKOK</v>
      </c>
    </row>
    <row r="99" spans="1:72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1052</v>
      </c>
      <c r="N99" s="130" t="s">
        <v>1053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1054</v>
      </c>
      <c r="X99" s="107" t="s">
        <v>825</v>
      </c>
      <c r="Y99" s="132" t="s">
        <v>886</v>
      </c>
      <c r="Z99" s="107"/>
      <c r="AA99" s="196" t="s">
        <v>1055</v>
      </c>
      <c r="AB99" s="197" t="s">
        <v>987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 t="str">
        <f>IF(D99="","*",IFERROR(IF(ISODD(COUNT(AS99:AX1094)),"ERRO",SUM((AT99-AS99),(AV99-AU99),(AX99-AW99))),"ERRO"))</f>
        <v>ERRO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1056</v>
      </c>
      <c r="BK99" s="17" t="s">
        <v>1056</v>
      </c>
      <c r="BL99" s="16"/>
      <c r="BM99" s="133" t="s">
        <v>1003</v>
      </c>
      <c r="BN99" s="133" t="s">
        <v>1004</v>
      </c>
      <c r="BO99" s="133" t="s">
        <v>1005</v>
      </c>
      <c r="BP99" s="18" t="s">
        <v>1057</v>
      </c>
      <c r="BQ99" s="12" t="e">
        <f t="shared" ref="BQ99:BQ163" si="9">IF(AND(BR99&lt;1,BS99&lt;1),"Produção e Intervalo",IF(BR99&lt;1,"Intervalo",IF(BS99&lt;1,"Produção","Aderente")))</f>
        <v>#VALUE!</v>
      </c>
      <c r="BR99" s="19" t="e">
        <f>IF(OR(B99="",F99=""),"*",AY99/P99)</f>
        <v>#VALUE!</v>
      </c>
      <c r="BS99" s="19">
        <f>IF(OR(B99="",F99=""),"*",BA99/Q99)</f>
        <v>0</v>
      </c>
      <c r="BT99" s="209" t="str">
        <f>IF(BN99="","",SUBSTITUTE(BM99," ","")&amp;SUBSTITUTE(BN99," ",""))</f>
        <v>MecânicaLocomotiva</v>
      </c>
    </row>
    <row r="100" spans="1:72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1058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1059</v>
      </c>
      <c r="N100" s="130" t="s">
        <v>1009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1060</v>
      </c>
      <c r="W100" s="108" t="s">
        <v>1061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/>
      <c r="AU100" s="139"/>
      <c r="AV100" s="139"/>
      <c r="AW100" s="14"/>
      <c r="AX100" s="14"/>
      <c r="AY100" s="204" t="str">
        <f>IF(D100="","*",IFERROR(IF(ISODD(COUNT(AS100:AX1121)),"ERRO",SUM((AT100-AS100),(AV100-AU100),(AX100-AW100))),"ERRO"))</f>
        <v>ERRO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1062</v>
      </c>
      <c r="BK100" s="17" t="s">
        <v>1063</v>
      </c>
      <c r="BL100" s="16"/>
      <c r="BM100" s="133"/>
      <c r="BN100" s="133"/>
      <c r="BO100" s="133"/>
      <c r="BP100" s="205"/>
      <c r="BQ100" s="12" t="e">
        <f>IF(AND(BR100&lt;1,BS100&lt;1),"Produção e Intervalo",IF(BR100&lt;1,"Intervalo",IF(BS100&lt;1,"Produção","Aderente")))</f>
        <v>#VALUE!</v>
      </c>
      <c r="BR100" s="19" t="e">
        <f>IF(OR(B100="",F100=""),"*",AY100/P100)</f>
        <v>#VALUE!</v>
      </c>
      <c r="BS100" s="19">
        <f>IF(OR(B100="",F100=""),"*",BA100/Q100)</f>
        <v>1</v>
      </c>
      <c r="BT100" s="209" t="str">
        <f>IF(BN100="","",SUBSTITUTE(BM100," ","")&amp;SUBSTITUTE(BN100," ",""))</f>
        <v/>
      </c>
    </row>
    <row r="101" spans="1:72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IF(D101="","*",IFERROR(IF(ISODD(COUNT(AS101:AX1095)),"ERRO",SUM((AT101-AS101),(AV101-AU101),(AX101-AW101))),"ERRO"))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1064</v>
      </c>
      <c r="BK101" s="17" t="s">
        <v>1064</v>
      </c>
      <c r="BL101" s="16"/>
      <c r="BM101" s="133" t="s">
        <v>991</v>
      </c>
      <c r="BN101" s="133" t="s">
        <v>1065</v>
      </c>
      <c r="BO101" s="133" t="s">
        <v>1065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9" t="str">
        <f>IF(BN101="","",SUBSTITUTE(BM101," ","")&amp;SUBSTITUTE(BN101," ",""))</f>
        <v>CondiçõesClimáticaChuva</v>
      </c>
    </row>
    <row r="102" spans="1:72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1066</v>
      </c>
      <c r="N102" s="130" t="s">
        <v>1067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1066</v>
      </c>
      <c r="AN102" s="108" t="s">
        <v>1067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IF(D102="","*",IFERROR(IF(ISODD(COUNT(AS102:AX1096)),"ERRO",SUM((AT102-AS102),(AV102-AU102),(AX102-AW102))),"ERRO"))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1068</v>
      </c>
      <c r="BK102" s="17" t="s">
        <v>1068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1069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9" t="str">
        <f>IF(BN102="","",SUBSTITUTE(BM102," ","")&amp;SUBSTITUTE(BN102," ",""))</f>
        <v>PCMVIAProgramação</v>
      </c>
    </row>
    <row r="103" spans="1:72" hidden="1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1070</v>
      </c>
      <c r="W103" s="155" t="s">
        <v>1071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IF(D103="","*",IFERROR(IF(ISODD(COUNT(AS103:AX1097)),"ERRO",SUM((AT103-AS103),(AV103-AU103),(AX103-AW103))),"ERRO"))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1072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9" t="str">
        <f t="shared" si="7"/>
        <v>OKOK</v>
      </c>
    </row>
    <row r="104" spans="1:72" hidden="1">
      <c r="A104" s="47" t="str">
        <f t="shared" si="8"/>
        <v>W5546087</v>
      </c>
      <c r="B104" s="105">
        <v>46087</v>
      </c>
      <c r="C104" s="138">
        <f>IF(BS_CONTROLE[[#This Row],[DATA]]="","",WEEKNUM(BS_CONTROLE[[#This Row],[DATA]]))</f>
        <v>10</v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1073</v>
      </c>
      <c r="N104" s="130" t="s">
        <v>1074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1075</v>
      </c>
      <c r="W104" s="155" t="s">
        <v>1076</v>
      </c>
      <c r="X104" s="107" t="s">
        <v>860</v>
      </c>
      <c r="Y104" s="132"/>
      <c r="Z104" s="107"/>
      <c r="AA104" s="108" t="s">
        <v>1077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/>
      <c r="AT104" s="111"/>
      <c r="AU104" s="139"/>
      <c r="AV104" s="139"/>
      <c r="AW104" s="14"/>
      <c r="AX104" s="14"/>
      <c r="AY104" s="184">
        <f>IF(D104="","*",IFERROR(IF(ISODD(COUNT(AS104:AX1098)),"ERRO",SUM((AT104-AS104),(AV104-AU104),(AX104-AW104))),"ERRO"))</f>
        <v>0</v>
      </c>
      <c r="AZ104" s="157"/>
      <c r="BA104" s="112"/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1</v>
      </c>
      <c r="BI104" s="17"/>
      <c r="BJ104" s="17"/>
      <c r="BK104" s="18" t="s">
        <v>1078</v>
      </c>
      <c r="BL104" s="16"/>
      <c r="BM104" s="133"/>
      <c r="BN104" s="133"/>
      <c r="BO104" s="133"/>
      <c r="BP104" s="18"/>
      <c r="BQ104" s="12" t="str">
        <f t="shared" si="9"/>
        <v>Produção e Intervalo</v>
      </c>
      <c r="BR104" s="19">
        <f>IF(OR(B104="",F104=""),"*",AY104/P104)</f>
        <v>0</v>
      </c>
      <c r="BS104" s="19">
        <f>IF(OR(B104="",F104=""),"*",BA104/Q104)</f>
        <v>0</v>
      </c>
      <c r="BT104" s="209" t="str">
        <f t="shared" si="7"/>
        <v/>
      </c>
    </row>
    <row r="105" spans="1:72" hidden="1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1079</v>
      </c>
      <c r="N105" s="130" t="s">
        <v>1080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1075</v>
      </c>
      <c r="W105" s="155" t="s">
        <v>1081</v>
      </c>
      <c r="X105" s="107" t="s">
        <v>825</v>
      </c>
      <c r="Y105" s="132"/>
      <c r="Z105" s="107"/>
      <c r="AA105" s="108" t="s">
        <v>1082</v>
      </c>
      <c r="AB105" s="106" t="s">
        <v>830</v>
      </c>
      <c r="AC105" s="156"/>
      <c r="AD105" s="110">
        <v>0.375</v>
      </c>
      <c r="AE105" s="108">
        <v>9374</v>
      </c>
      <c r="AF105" s="108" t="s">
        <v>1083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/>
      <c r="AS105" s="111"/>
      <c r="AT105" s="111"/>
      <c r="AU105" s="139"/>
      <c r="AV105" s="139"/>
      <c r="AW105" s="14"/>
      <c r="AX105" s="14"/>
      <c r="AY105" s="184">
        <f>IF(D105="","*",IFERROR(IF(ISODD(COUNT(AS105:AX1099)),"ERRO",SUM((AT105-AS105),(AV105-AU105),(AX105-AW105))),"ERRO"))</f>
        <v>0</v>
      </c>
      <c r="AZ105" s="157"/>
      <c r="BA105" s="112"/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9" t="str">
        <f t="shared" si="7"/>
        <v/>
      </c>
    </row>
    <row r="106" spans="1:72" hidden="1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 hidden="1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 hidden="1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1084</v>
      </c>
      <c r="N108" s="130" t="s">
        <v>1085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1086</v>
      </c>
      <c r="X108" s="107" t="s">
        <v>825</v>
      </c>
      <c r="Y108" s="132"/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/>
      <c r="AS108" s="111"/>
      <c r="AT108" s="111"/>
      <c r="AU108" s="139"/>
      <c r="AV108" s="139"/>
      <c r="AW108" s="14"/>
      <c r="AX108" s="14"/>
      <c r="AY108" s="184">
        <f>IF(D108="","*",IFERROR(IF(ISODD(COUNT(AS108:AX1102)),"ERRO",SUM((AT108-AS108),(AV108-AU108),(AX108-AW108))),"ERRO"))</f>
        <v>0</v>
      </c>
      <c r="AZ108" s="157"/>
      <c r="BA108" s="112"/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9"/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209" t="str">
        <f t="shared" si="7"/>
        <v/>
      </c>
    </row>
    <row r="109" spans="1:72" hidden="1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1087</v>
      </c>
      <c r="N109" s="130" t="s">
        <v>1088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1089</v>
      </c>
      <c r="W109" s="155" t="s">
        <v>1090</v>
      </c>
      <c r="X109" s="107" t="s">
        <v>825</v>
      </c>
      <c r="Y109" s="132"/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/>
      <c r="AS109" s="111"/>
      <c r="AT109" s="111"/>
      <c r="AU109" s="139"/>
      <c r="AV109" s="139"/>
      <c r="AW109" s="14"/>
      <c r="AX109" s="14"/>
      <c r="AY109" s="184">
        <f>IF(D109="","*",IFERROR(IF(ISODD(COUNT(AS109:AX1103)),"ERRO",SUM((AT109-AS109),(AV109-AU109),(AX109-AW109))),"ERRO"))</f>
        <v>0</v>
      </c>
      <c r="AZ109" s="157"/>
      <c r="BA109" s="112"/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9" t="str">
        <f t="shared" si="7"/>
        <v/>
      </c>
    </row>
    <row r="110" spans="1:72" hidden="1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/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/>
      <c r="AS110" s="111"/>
      <c r="AT110" s="111"/>
      <c r="AU110" s="139"/>
      <c r="AV110" s="139"/>
      <c r="AW110" s="14"/>
      <c r="AX110" s="14"/>
      <c r="AY110" s="184">
        <f>IF(D110="","*",IFERROR(IF(ISODD(COUNT(AS110:AX1104)),"ERRO",SUM((AT110-AS110),(AV110-AU110),(AX110-AW110))),"ERRO"))</f>
        <v>0</v>
      </c>
      <c r="AZ110" s="157"/>
      <c r="BA110" s="112"/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9" t="str">
        <f t="shared" si="7"/>
        <v/>
      </c>
    </row>
    <row r="111" spans="1:72" hidden="1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1091</v>
      </c>
      <c r="I111" s="109" t="s">
        <v>1091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/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/>
      <c r="AS111" s="111"/>
      <c r="AT111" s="111"/>
      <c r="AU111" s="139"/>
      <c r="AV111" s="139"/>
      <c r="AW111" s="14"/>
      <c r="AX111" s="14"/>
      <c r="AY111" s="184">
        <f>IF(D111="","*",IFERROR(IF(ISODD(COUNT(AS111:AX1105)),"ERRO",SUM((AT111-AS111),(AV111-AU111),(AX111-AW111))),"ERRO"))</f>
        <v>0</v>
      </c>
      <c r="AZ111" s="157"/>
      <c r="BA111" s="112"/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9" t="str">
        <f t="shared" si="7"/>
        <v/>
      </c>
    </row>
    <row r="112" spans="1:72" hidden="1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1092</v>
      </c>
      <c r="N112" s="130" t="s">
        <v>1093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1094</v>
      </c>
      <c r="W112" s="155" t="s">
        <v>1095</v>
      </c>
      <c r="X112" s="107" t="s">
        <v>862</v>
      </c>
      <c r="Y112" s="132"/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/>
      <c r="AS112" s="111"/>
      <c r="AT112" s="111"/>
      <c r="AU112" s="139"/>
      <c r="AV112" s="139"/>
      <c r="AW112" s="14"/>
      <c r="AX112" s="14"/>
      <c r="AY112" s="184">
        <f>IF(D112="","*",IFERROR(IF(ISODD(COUNT(AS112:AX1106)),"ERRO",SUM((AT112-AS112),(AV112-AU112),(AX112-AW112))),"ERRO"))</f>
        <v>0</v>
      </c>
      <c r="AZ112" s="157"/>
      <c r="BA112" s="112"/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9" t="str">
        <f t="shared" si="7"/>
        <v/>
      </c>
    </row>
    <row r="113" spans="1:72" hidden="1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1092</v>
      </c>
      <c r="N113" s="130" t="s">
        <v>1093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1096</v>
      </c>
      <c r="W113" s="155" t="s">
        <v>1097</v>
      </c>
      <c r="X113" s="107" t="s">
        <v>862</v>
      </c>
      <c r="Y113" s="132"/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/>
      <c r="AS113" s="111"/>
      <c r="AT113" s="111"/>
      <c r="AU113" s="139"/>
      <c r="AV113" s="139"/>
      <c r="AW113" s="14"/>
      <c r="AX113" s="14"/>
      <c r="AY113" s="184">
        <f>IF(D113="","*",IFERROR(IF(ISODD(COUNT(AS113:AX1107)),"ERRO",SUM((AT113-AS113),(AV113-AU113),(AX113-AW113))),"ERRO"))</f>
        <v>0</v>
      </c>
      <c r="AZ113" s="157"/>
      <c r="BA113" s="112"/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9"/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209" t="str">
        <f t="shared" si="7"/>
        <v/>
      </c>
    </row>
    <row r="114" spans="1:72" hidden="1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7"/>
        <v/>
      </c>
    </row>
    <row r="115" spans="1:72" hidden="1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1098</v>
      </c>
      <c r="N115" s="130" t="s">
        <v>1042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/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/>
      <c r="AS115" s="111"/>
      <c r="AT115" s="111"/>
      <c r="AU115" s="139"/>
      <c r="AV115" s="139"/>
      <c r="AW115" s="14"/>
      <c r="AX115" s="14"/>
      <c r="AY115" s="184">
        <f>IF(D115="","*",IFERROR(IF(ISODD(COUNT(AS115:AX1109)),"ERRO",SUM((AT115-AS115),(AV115-AU115),(AX115-AW115))),"ERRO"))</f>
        <v>0</v>
      </c>
      <c r="AZ115" s="157"/>
      <c r="BA115" s="112"/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9"/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209" t="str">
        <f t="shared" ref="BT115:BT123" si="10">IF(BN115="","",SUBSTITUTE(BM115," ","")&amp;SUBSTITUTE(BN115," ",""))</f>
        <v/>
      </c>
    </row>
    <row r="116" spans="1:72" hidden="1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1099</v>
      </c>
      <c r="W116" s="155" t="s">
        <v>867</v>
      </c>
      <c r="X116" s="107" t="s">
        <v>825</v>
      </c>
      <c r="Y116" s="132"/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/>
      <c r="AS116" s="111"/>
      <c r="AT116" s="111"/>
      <c r="AU116" s="139"/>
      <c r="AV116" s="139"/>
      <c r="AW116" s="14"/>
      <c r="AX116" s="14"/>
      <c r="AY116" s="184">
        <f>IF(D116="","*",IFERROR(IF(ISODD(COUNT(AS116:AX1110)),"ERRO",SUM((AT116-AS116),(AV116-AU116),(AX116-AW116))),"ERRO"))</f>
        <v>0</v>
      </c>
      <c r="AZ116" s="157"/>
      <c r="BA116" s="112"/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9"/>
        <v>Produção e Intervalo</v>
      </c>
      <c r="BR116" s="19">
        <f>IF(OR(B116="",F116=""),"*",AY116/P116)</f>
        <v>0</v>
      </c>
      <c r="BS116" s="19">
        <f>IF(OR(B116="",F116=""),"*",BA116/Q116)</f>
        <v>0</v>
      </c>
      <c r="BT116" s="209" t="str">
        <f t="shared" si="10"/>
        <v/>
      </c>
    </row>
    <row r="117" spans="1:72" hidden="1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0"/>
        <v/>
      </c>
    </row>
    <row r="118" spans="1:72" hidden="1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1100</v>
      </c>
      <c r="N118" s="130" t="s">
        <v>1100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1101</v>
      </c>
      <c r="W118" s="155" t="s">
        <v>1102</v>
      </c>
      <c r="X118" s="107" t="s">
        <v>825</v>
      </c>
      <c r="Y118" s="132"/>
      <c r="Z118" s="107"/>
      <c r="AA118" s="108">
        <v>2</v>
      </c>
      <c r="AB118" s="106" t="s">
        <v>987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/>
      <c r="AS118" s="111"/>
      <c r="AT118" s="111"/>
      <c r="AU118" s="139"/>
      <c r="AV118" s="139"/>
      <c r="AW118" s="14"/>
      <c r="AX118" s="14"/>
      <c r="AY118" s="184">
        <f>IF(D118="","*",IFERROR(IF(ISODD(COUNT(AS118:AX1112)),"ERRO",SUM((AT118-AS118),(AV118-AU118),(AX118-AW118))),"ERRO"))</f>
        <v>0</v>
      </c>
      <c r="AZ118" s="157"/>
      <c r="BA118" s="112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9" t="str">
        <f t="shared" si="10"/>
        <v/>
      </c>
    </row>
    <row r="119" spans="1:72" hidden="1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0"/>
        <v/>
      </c>
    </row>
    <row r="120" spans="1:72" hidden="1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0"/>
        <v/>
      </c>
    </row>
    <row r="121" spans="1:72" hidden="1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/>
      <c r="AS121" s="111"/>
      <c r="AT121" s="111"/>
      <c r="AU121" s="139"/>
      <c r="AV121" s="139"/>
      <c r="AW121" s="14"/>
      <c r="AX121" s="14"/>
      <c r="AY121" s="184">
        <f>IF(D121="","*",IFERROR(IF(ISODD(COUNT(AS121:AX1115)),"ERRO",SUM((AT121-AS121),(AV121-AU121),(AX121-AW121))),"ERRO"))</f>
        <v>0</v>
      </c>
      <c r="AZ121" s="157"/>
      <c r="BA121" s="112"/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9" t="str">
        <f t="shared" si="10"/>
        <v/>
      </c>
    </row>
    <row r="122" spans="1:72" hidden="1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1091</v>
      </c>
      <c r="I122" s="109" t="s">
        <v>1091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/>
      <c r="AS122" s="111"/>
      <c r="AT122" s="111"/>
      <c r="AU122" s="139"/>
      <c r="AV122" s="139"/>
      <c r="AW122" s="14"/>
      <c r="AX122" s="14"/>
      <c r="AY122" s="184">
        <f>IF(D122="","*",IFERROR(IF(ISODD(COUNT(AS122:AX1116)),"ERRO",SUM((AT122-AS122),(AV122-AU122),(AX122-AW122))),"ERRO"))</f>
        <v>0</v>
      </c>
      <c r="AZ122" s="157"/>
      <c r="BA122" s="112"/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9" t="str">
        <f t="shared" si="10"/>
        <v/>
      </c>
    </row>
    <row r="123" spans="1:72" hidden="1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0"/>
        <v/>
      </c>
    </row>
    <row r="124" spans="1:72" hidden="1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310</v>
      </c>
      <c r="I124" s="109" t="s">
        <v>287</v>
      </c>
      <c r="J124" s="108">
        <v>73</v>
      </c>
      <c r="K124" s="108">
        <v>242</v>
      </c>
      <c r="L124" s="108" t="s">
        <v>384</v>
      </c>
      <c r="M124" s="130" t="s">
        <v>1103</v>
      </c>
      <c r="N124" s="130" t="s">
        <v>1104</v>
      </c>
      <c r="O124" s="109">
        <v>0.375</v>
      </c>
      <c r="P124" s="109">
        <v>4.1666666666666664E-2</v>
      </c>
      <c r="Q124" s="108">
        <v>40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1089</v>
      </c>
      <c r="W124" s="155" t="s">
        <v>1105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ZEB</v>
      </c>
      <c r="AL124" s="31" t="str">
        <f>BS_CONTROLE[[#This Row],[Local - Encerramento]]</f>
        <v>ZRU2</v>
      </c>
      <c r="AM124" s="108" t="str">
        <f>IF(BS_CONTROLE[[#This Row],[Entre - Estações]]=0, "-", BS_CONTROLE[[#This Row],[Entre - Estações]])</f>
        <v>ZEB-ZRU</v>
      </c>
      <c r="AN124" s="108" t="str">
        <f>IF(BS_CONTROLE[[#This Row],[SB]]=0, "-", BS_CONTROLE[[#This Row],[SB]])</f>
        <v>ZEBZRU</v>
      </c>
      <c r="AO124" s="108">
        <f>IF(BS_CONTROLE[[#This Row],[SUB]]=0, "-", BS_CONTROLE[[#This Row],[SUB]])</f>
        <v>73</v>
      </c>
      <c r="AP124" s="108">
        <f>BS_CONTROLE[[#This Row],[KM - Inicio]]</f>
        <v>242</v>
      </c>
      <c r="AQ124" s="108">
        <f>BS_CONTROLE[[#This Row],[KM - Inicio]]</f>
        <v>242</v>
      </c>
      <c r="AR124" s="111"/>
      <c r="AS124" s="111"/>
      <c r="AT124" s="111"/>
      <c r="AU124" s="139"/>
      <c r="AV124" s="139"/>
      <c r="AW124" s="14"/>
      <c r="AX124" s="14"/>
      <c r="AY124" s="184">
        <f>IF(D124="","*",IFERROR(IF(ISODD(COUNT(AS124:AX1118)),"ERRO",SUM((AT124-AS124),(AV124-AU124),(AX124-AW124))),"ERRO"))</f>
        <v>0</v>
      </c>
      <c r="AZ124" s="157"/>
      <c r="BA124" s="112"/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9" t="str">
        <f t="shared" ref="BT99:BT163" si="11">IF(BN124="","",SUBSTITUTE(BM124," ","")&amp;SUBSTITUTE(BN124," ",""))</f>
        <v/>
      </c>
    </row>
    <row r="125" spans="1:72" hidden="1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1"/>
        <v/>
      </c>
    </row>
    <row r="126" spans="1:72" hidden="1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1084</v>
      </c>
      <c r="N126" s="130" t="s">
        <v>1085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1106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/>
      <c r="AS126" s="111"/>
      <c r="AT126" s="111"/>
      <c r="AU126" s="139"/>
      <c r="AV126" s="139"/>
      <c r="AW126" s="14"/>
      <c r="AX126" s="14"/>
      <c r="AY126" s="184">
        <f>IF(D126="","*",IFERROR(IF(ISODD(COUNT(AS126:AX1120)),"ERRO",SUM((AT126-AS126),(AV126-AU126),(AX126-AW126))),"ERRO"))</f>
        <v>0</v>
      </c>
      <c r="AZ126" s="157"/>
      <c r="BA126" s="112"/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9"/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209" t="str">
        <f t="shared" si="11"/>
        <v/>
      </c>
    </row>
    <row r="127" spans="1:72" hidden="1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63">
        <v>93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9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1"/>
        <v/>
      </c>
    </row>
    <row r="128" spans="1:72" hidden="1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63">
        <v>94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9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09" t="str">
        <f t="shared" si="11"/>
        <v/>
      </c>
    </row>
    <row r="129" spans="1:72" hidden="1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1"/>
        <v/>
      </c>
    </row>
    <row r="130" spans="1:72" hidden="1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63">
        <v>96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9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09" t="str">
        <f t="shared" si="11"/>
        <v/>
      </c>
    </row>
    <row r="131" spans="1:72" hidden="1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63">
        <v>97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9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09" t="str">
        <f t="shared" si="11"/>
        <v/>
      </c>
    </row>
    <row r="132" spans="1:72" hidden="1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63">
        <v>98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9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09" t="str">
        <f t="shared" si="11"/>
        <v/>
      </c>
    </row>
    <row r="133" spans="1:72" hidden="1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63">
        <v>99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9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09" t="str">
        <f t="shared" si="11"/>
        <v/>
      </c>
    </row>
    <row r="134" spans="1:72" hidden="1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100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9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09" t="str">
        <f t="shared" si="11"/>
        <v/>
      </c>
    </row>
    <row r="135" spans="1:72" hidden="1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1"/>
        <v/>
      </c>
    </row>
    <row r="136" spans="1:72" hidden="1">
      <c r="A136" s="47" t="str">
        <f t="shared" si="8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102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9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09" t="str">
        <f t="shared" si="11"/>
        <v/>
      </c>
    </row>
    <row r="137" spans="1:72" hidden="1">
      <c r="A137" s="47" t="str">
        <f t="shared" si="8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103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9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09" t="str">
        <f t="shared" si="11"/>
        <v/>
      </c>
    </row>
    <row r="138" spans="1:72" hidden="1">
      <c r="A138" s="47" t="str">
        <f t="shared" si="8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104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9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09" t="str">
        <f t="shared" si="11"/>
        <v/>
      </c>
    </row>
    <row r="139" spans="1:72" hidden="1">
      <c r="A139" s="47" t="str">
        <f t="shared" si="8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105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9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09" t="str">
        <f t="shared" si="11"/>
        <v/>
      </c>
    </row>
    <row r="140" spans="1:72" hidden="1">
      <c r="A140" s="47" t="str">
        <f t="shared" si="8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106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9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09" t="str">
        <f t="shared" si="11"/>
        <v/>
      </c>
    </row>
    <row r="141" spans="1:72" hidden="1">
      <c r="A141" s="47" t="str">
        <f t="shared" si="8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107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9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09" t="str">
        <f t="shared" si="11"/>
        <v/>
      </c>
    </row>
    <row r="142" spans="1:72" hidden="1">
      <c r="A142" s="47" t="str">
        <f t="shared" si="8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108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9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09" t="str">
        <f t="shared" si="11"/>
        <v/>
      </c>
    </row>
    <row r="143" spans="1:72" hidden="1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1"/>
        <v/>
      </c>
    </row>
    <row r="144" spans="1:72" hidden="1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1"/>
        <v/>
      </c>
    </row>
    <row r="145" spans="1:72" hidden="1">
      <c r="A145" s="47" t="str">
        <f t="shared" si="8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111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9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1"/>
        <v/>
      </c>
    </row>
    <row r="146" spans="1:72" hidden="1">
      <c r="A146" s="47" t="str">
        <f t="shared" si="8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112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9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1"/>
        <v/>
      </c>
    </row>
    <row r="147" spans="1:72" hidden="1">
      <c r="A147" s="47" t="str">
        <f t="shared" si="8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113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9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1"/>
        <v/>
      </c>
    </row>
    <row r="148" spans="1:72" hidden="1">
      <c r="A148" s="47" t="str">
        <f t="shared" si="8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114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9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1"/>
        <v/>
      </c>
    </row>
    <row r="149" spans="1:72" hidden="1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1"/>
        <v/>
      </c>
    </row>
    <row r="150" spans="1:72" hidden="1">
      <c r="A150" s="47" t="str">
        <f t="shared" si="8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116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9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1"/>
        <v/>
      </c>
    </row>
    <row r="151" spans="1:72" hidden="1">
      <c r="A151" s="47" t="str">
        <f t="shared" si="8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117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1"/>
        <v/>
      </c>
    </row>
    <row r="152" spans="1:72" hidden="1">
      <c r="A152" s="47" t="str">
        <f t="shared" si="8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118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9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1"/>
        <v/>
      </c>
    </row>
    <row r="153" spans="1:72" hidden="1">
      <c r="A153" s="47" t="str">
        <f t="shared" si="8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119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9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1"/>
        <v/>
      </c>
    </row>
    <row r="154" spans="1:72" hidden="1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1"/>
        <v/>
      </c>
    </row>
    <row r="155" spans="1:72" hidden="1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1"/>
        <v/>
      </c>
    </row>
    <row r="156" spans="1:72" hidden="1">
      <c r="A156" s="47" t="str">
        <f t="shared" si="8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122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9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1"/>
        <v/>
      </c>
    </row>
    <row r="157" spans="1:72" hidden="1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1"/>
        <v/>
      </c>
    </row>
    <row r="158" spans="1:72" hidden="1">
      <c r="A158" s="47" t="str">
        <f t="shared" si="8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124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9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1"/>
        <v/>
      </c>
    </row>
    <row r="159" spans="1:72" hidden="1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1"/>
        <v/>
      </c>
    </row>
    <row r="160" spans="1:72" hidden="1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1"/>
        <v/>
      </c>
    </row>
    <row r="161" spans="1:72" hidden="1">
      <c r="A161" s="47" t="str">
        <f t="shared" si="8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127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9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1"/>
        <v/>
      </c>
    </row>
    <row r="162" spans="1:72" hidden="1">
      <c r="A162" s="47" t="str">
        <f t="shared" si="8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128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9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1"/>
        <v/>
      </c>
    </row>
    <row r="163" spans="1:72" hidden="1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1"/>
        <v/>
      </c>
    </row>
    <row r="164" spans="1:72" hidden="1">
      <c r="A164" s="47" t="str">
        <f t="shared" ref="A164:A227" si="12">D164&amp;B164</f>
        <v/>
      </c>
      <c r="B164" s="105"/>
      <c r="C164" s="138" t="str">
        <f>IF(BS_CONTROLE[[#This Row],[DATA]]="","",WEEKNUM(BS_CONTROLE[[#This Row],[DATA]]))</f>
        <v/>
      </c>
      <c r="D164" s="107"/>
      <c r="E164" s="163">
        <v>130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ref="BQ164:BQ227" si="13"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ref="BT164:BT227" si="14">IF(BN164="","",SUBSTITUTE(BM164," ","")&amp;SUBSTITUTE(BN164," ",""))</f>
        <v/>
      </c>
    </row>
    <row r="165" spans="1:72" hidden="1">
      <c r="A165" s="47" t="str">
        <f t="shared" si="12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131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3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4"/>
        <v/>
      </c>
    </row>
    <row r="166" spans="1:72" hidden="1">
      <c r="A166" s="47" t="str">
        <f t="shared" si="12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132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3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4"/>
        <v/>
      </c>
    </row>
    <row r="167" spans="1:72" hidden="1">
      <c r="A167" s="47" t="str">
        <f t="shared" si="12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133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3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4"/>
        <v/>
      </c>
    </row>
    <row r="168" spans="1:72" hidden="1">
      <c r="A168" s="47" t="str">
        <f t="shared" si="12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134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3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4"/>
        <v/>
      </c>
    </row>
    <row r="169" spans="1:72" hidden="1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4"/>
        <v/>
      </c>
    </row>
    <row r="170" spans="1:72" hidden="1">
      <c r="A170" s="47" t="str">
        <f t="shared" si="12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136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3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4"/>
        <v/>
      </c>
    </row>
    <row r="171" spans="1:72" hidden="1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4"/>
        <v/>
      </c>
    </row>
    <row r="172" spans="1:72" hidden="1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4"/>
        <v/>
      </c>
    </row>
    <row r="173" spans="1:72" hidden="1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4"/>
        <v/>
      </c>
    </row>
    <row r="174" spans="1:72" hidden="1">
      <c r="A174" s="47" t="str">
        <f t="shared" si="12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140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3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4"/>
        <v/>
      </c>
    </row>
    <row r="175" spans="1:72" hidden="1">
      <c r="A175" s="47" t="str">
        <f t="shared" si="12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3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4"/>
        <v/>
      </c>
    </row>
    <row r="176" spans="1:72" hidden="1">
      <c r="A176" s="47" t="str">
        <f t="shared" si="12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142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3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4"/>
        <v/>
      </c>
    </row>
    <row r="177" spans="1:72" hidden="1">
      <c r="A177" s="47" t="str">
        <f t="shared" si="12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143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3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4"/>
        <v/>
      </c>
    </row>
    <row r="178" spans="1:72" hidden="1">
      <c r="A178" s="47" t="str">
        <f t="shared" si="12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3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4"/>
        <v/>
      </c>
    </row>
    <row r="179" spans="1:72" hidden="1">
      <c r="A179" s="47" t="str">
        <f t="shared" si="12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145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4"/>
        <v/>
      </c>
    </row>
    <row r="180" spans="1:72" hidden="1">
      <c r="A180" s="47" t="str">
        <f t="shared" si="12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3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4"/>
        <v/>
      </c>
    </row>
    <row r="181" spans="1:72" hidden="1">
      <c r="A181" s="47" t="str">
        <f t="shared" si="12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3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4"/>
        <v/>
      </c>
    </row>
    <row r="182" spans="1:72" hidden="1">
      <c r="A182" s="47" t="str">
        <f t="shared" si="12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148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3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4"/>
        <v/>
      </c>
    </row>
    <row r="183" spans="1:72" hidden="1">
      <c r="A183" s="47" t="str">
        <f t="shared" si="12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3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4"/>
        <v/>
      </c>
    </row>
    <row r="184" spans="1:72" hidden="1">
      <c r="A184" s="47" t="str">
        <f t="shared" si="12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150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3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4"/>
        <v/>
      </c>
    </row>
    <row r="185" spans="1:72" hidden="1">
      <c r="A185" s="47" t="str">
        <f t="shared" si="12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3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4"/>
        <v/>
      </c>
    </row>
    <row r="186" spans="1:72" hidden="1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152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4"/>
        <v/>
      </c>
    </row>
    <row r="187" spans="1:72" hidden="1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4"/>
        <v/>
      </c>
    </row>
    <row r="188" spans="1:72" hidden="1">
      <c r="A188" s="47" t="str">
        <f t="shared" si="12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154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3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4"/>
        <v/>
      </c>
    </row>
    <row r="189" spans="1:72" hidden="1">
      <c r="A189" s="47" t="str">
        <f t="shared" si="12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155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3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4"/>
        <v/>
      </c>
    </row>
    <row r="190" spans="1:72" hidden="1">
      <c r="A190" s="47" t="str">
        <f t="shared" si="12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156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3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4"/>
        <v/>
      </c>
    </row>
    <row r="191" spans="1:72" hidden="1">
      <c r="A191" s="47" t="str">
        <f t="shared" si="12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157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3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4"/>
        <v/>
      </c>
    </row>
    <row r="192" spans="1:72" hidden="1">
      <c r="A192" s="47" t="str">
        <f t="shared" si="12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3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4"/>
        <v/>
      </c>
    </row>
    <row r="193" spans="1:72" hidden="1">
      <c r="A193" s="47" t="str">
        <f t="shared" si="12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3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4"/>
        <v/>
      </c>
    </row>
    <row r="194" spans="1:72" hidden="1">
      <c r="A194" s="47" t="str">
        <f t="shared" si="12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3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4"/>
        <v/>
      </c>
    </row>
    <row r="195" spans="1:72" hidden="1">
      <c r="A195" s="47" t="str">
        <f t="shared" si="12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3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4"/>
        <v/>
      </c>
    </row>
    <row r="196" spans="1:72" hidden="1">
      <c r="A196" s="47" t="str">
        <f t="shared" si="12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3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4"/>
        <v/>
      </c>
    </row>
    <row r="197" spans="1:72" hidden="1">
      <c r="A197" s="47" t="str">
        <f t="shared" si="12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3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4"/>
        <v/>
      </c>
    </row>
    <row r="198" spans="1:72" hidden="1">
      <c r="A198" s="47" t="str">
        <f t="shared" si="12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3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4"/>
        <v/>
      </c>
    </row>
    <row r="199" spans="1:72" hidden="1">
      <c r="A199" s="47" t="str">
        <f t="shared" si="12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3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4"/>
        <v/>
      </c>
    </row>
    <row r="200" spans="1:72" hidden="1">
      <c r="A200" s="47" t="str">
        <f t="shared" si="12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3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4"/>
        <v/>
      </c>
    </row>
    <row r="201" spans="1:72" hidden="1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4"/>
        <v/>
      </c>
    </row>
    <row r="202" spans="1:72" hidden="1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4"/>
        <v/>
      </c>
    </row>
    <row r="203" spans="1:72" hidden="1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4"/>
        <v/>
      </c>
    </row>
    <row r="204" spans="1:72" hidden="1">
      <c r="A204" s="47" t="str">
        <f t="shared" si="12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4"/>
        <v/>
      </c>
    </row>
    <row r="205" spans="1:72" hidden="1">
      <c r="A205" s="47" t="str">
        <f t="shared" si="12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4"/>
        <v/>
      </c>
    </row>
    <row r="206" spans="1:72" hidden="1">
      <c r="A206" s="47" t="str">
        <f t="shared" si="12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4"/>
        <v/>
      </c>
    </row>
    <row r="207" spans="1:72" hidden="1">
      <c r="A207" s="47" t="str">
        <f t="shared" si="12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4"/>
        <v/>
      </c>
    </row>
    <row r="208" spans="1:72" hidden="1">
      <c r="A208" s="47" t="str">
        <f t="shared" si="12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3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4"/>
        <v/>
      </c>
    </row>
    <row r="209" spans="1:72" hidden="1">
      <c r="A209" s="47" t="str">
        <f t="shared" si="12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4"/>
        <v/>
      </c>
    </row>
    <row r="210" spans="1:72" hidden="1">
      <c r="A210" s="47" t="str">
        <f t="shared" si="12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4"/>
        <v/>
      </c>
    </row>
    <row r="211" spans="1:72" hidden="1">
      <c r="A211" s="47" t="str">
        <f t="shared" si="1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4"/>
        <v/>
      </c>
    </row>
    <row r="212" spans="1:72" hidden="1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4"/>
        <v/>
      </c>
    </row>
    <row r="213" spans="1:72" hidden="1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4"/>
        <v/>
      </c>
    </row>
    <row r="214" spans="1:72" hidden="1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4"/>
        <v/>
      </c>
    </row>
    <row r="215" spans="1:72" hidden="1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4"/>
        <v/>
      </c>
    </row>
    <row r="216" spans="1:72" hidden="1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4"/>
        <v/>
      </c>
    </row>
    <row r="217" spans="1:72" hidden="1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4"/>
        <v/>
      </c>
    </row>
    <row r="218" spans="1:72" hidden="1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4"/>
        <v/>
      </c>
    </row>
    <row r="219" spans="1:72" hidden="1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4"/>
        <v/>
      </c>
    </row>
    <row r="220" spans="1:72" hidden="1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4"/>
        <v/>
      </c>
    </row>
    <row r="221" spans="1:72" hidden="1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4"/>
        <v/>
      </c>
    </row>
    <row r="222" spans="1:72" hidden="1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4"/>
        <v/>
      </c>
    </row>
    <row r="223" spans="1:72" hidden="1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4"/>
        <v/>
      </c>
    </row>
    <row r="224" spans="1:72" hidden="1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4"/>
        <v/>
      </c>
    </row>
    <row r="225" spans="1:72" hidden="1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4"/>
        <v/>
      </c>
    </row>
    <row r="226" spans="1:72" hidden="1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4"/>
        <v/>
      </c>
    </row>
    <row r="227" spans="1:72" hidden="1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4"/>
        <v/>
      </c>
    </row>
    <row r="228" spans="1:72" hidden="1">
      <c r="A228" s="47" t="str">
        <f t="shared" ref="A228:A291" si="15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6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ref="BT228:BT291" si="17">IF(BN228="","",SUBSTITUTE(BM228," ","")&amp;SUBSTITUTE(BN228," ",""))</f>
        <v/>
      </c>
    </row>
    <row r="229" spans="1:72" hidden="1">
      <c r="A229" s="47" t="str">
        <f t="shared" si="15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7"/>
        <v/>
      </c>
    </row>
    <row r="230" spans="1:72" hidden="1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7"/>
        <v/>
      </c>
    </row>
    <row r="231" spans="1:72" hidden="1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7"/>
        <v/>
      </c>
    </row>
    <row r="232" spans="1:72" hidden="1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7"/>
        <v/>
      </c>
    </row>
    <row r="233" spans="1:72" hidden="1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7"/>
        <v/>
      </c>
    </row>
    <row r="234" spans="1:72" hidden="1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7"/>
        <v/>
      </c>
    </row>
    <row r="235" spans="1:72" hidden="1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7"/>
        <v/>
      </c>
    </row>
    <row r="236" spans="1:72" hidden="1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7"/>
        <v/>
      </c>
    </row>
    <row r="237" spans="1:72" hidden="1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7"/>
        <v/>
      </c>
    </row>
    <row r="238" spans="1:72" hidden="1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7"/>
        <v/>
      </c>
    </row>
    <row r="239" spans="1:72" hidden="1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7"/>
        <v/>
      </c>
    </row>
    <row r="240" spans="1:72" hidden="1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7"/>
        <v/>
      </c>
    </row>
    <row r="241" spans="1:72" hidden="1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7"/>
        <v/>
      </c>
    </row>
    <row r="242" spans="1:72" hidden="1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7"/>
        <v/>
      </c>
    </row>
    <row r="243" spans="1:72" hidden="1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7"/>
        <v/>
      </c>
    </row>
    <row r="244" spans="1:72" hidden="1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7"/>
        <v/>
      </c>
    </row>
    <row r="245" spans="1:72" hidden="1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7"/>
        <v/>
      </c>
    </row>
    <row r="246" spans="1:72" hidden="1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7"/>
        <v/>
      </c>
    </row>
    <row r="247" spans="1:72" hidden="1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7"/>
        <v/>
      </c>
    </row>
    <row r="248" spans="1:72" hidden="1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7"/>
        <v/>
      </c>
    </row>
    <row r="249" spans="1:72" hidden="1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7"/>
        <v/>
      </c>
    </row>
    <row r="250" spans="1:72" hidden="1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7"/>
        <v/>
      </c>
    </row>
    <row r="251" spans="1:72" hidden="1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7"/>
        <v/>
      </c>
    </row>
    <row r="252" spans="1:72" hidden="1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7"/>
        <v/>
      </c>
    </row>
    <row r="253" spans="1:72" hidden="1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7"/>
        <v/>
      </c>
    </row>
    <row r="254" spans="1:72" hidden="1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7"/>
        <v/>
      </c>
    </row>
    <row r="255" spans="1:72" hidden="1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7"/>
        <v/>
      </c>
    </row>
    <row r="256" spans="1:72" hidden="1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7"/>
        <v/>
      </c>
    </row>
    <row r="257" spans="1:72" hidden="1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7"/>
        <v/>
      </c>
    </row>
    <row r="258" spans="1:72" hidden="1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7"/>
        <v/>
      </c>
    </row>
    <row r="259" spans="1:72" hidden="1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7"/>
        <v/>
      </c>
    </row>
    <row r="260" spans="1:72" hidden="1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7"/>
        <v/>
      </c>
    </row>
    <row r="261" spans="1:72" hidden="1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7"/>
        <v/>
      </c>
    </row>
    <row r="262" spans="1:72" hidden="1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7"/>
        <v/>
      </c>
    </row>
    <row r="263" spans="1:72" hidden="1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7"/>
        <v/>
      </c>
    </row>
    <row r="264" spans="1:72" hidden="1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7"/>
        <v/>
      </c>
    </row>
    <row r="265" spans="1:72" hidden="1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7"/>
        <v/>
      </c>
    </row>
    <row r="266" spans="1:72" hidden="1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7"/>
        <v/>
      </c>
    </row>
    <row r="267" spans="1:72" hidden="1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7"/>
        <v/>
      </c>
    </row>
    <row r="268" spans="1:72" hidden="1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7"/>
        <v/>
      </c>
    </row>
    <row r="269" spans="1:72" hidden="1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7"/>
        <v/>
      </c>
    </row>
    <row r="270" spans="1:72" hidden="1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7"/>
        <v/>
      </c>
    </row>
    <row r="271" spans="1:72" hidden="1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7"/>
        <v/>
      </c>
    </row>
    <row r="272" spans="1:72" hidden="1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7"/>
        <v/>
      </c>
    </row>
    <row r="273" spans="1:72" hidden="1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7"/>
        <v/>
      </c>
    </row>
    <row r="274" spans="1:72" hidden="1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7"/>
        <v/>
      </c>
    </row>
    <row r="275" spans="1:72" hidden="1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7"/>
        <v/>
      </c>
    </row>
    <row r="276" spans="1:72" hidden="1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7"/>
        <v/>
      </c>
    </row>
    <row r="277" spans="1:72" hidden="1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7"/>
        <v/>
      </c>
    </row>
    <row r="278" spans="1:72" hidden="1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7"/>
        <v/>
      </c>
    </row>
    <row r="279" spans="1:72" hidden="1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7"/>
        <v/>
      </c>
    </row>
    <row r="280" spans="1:72" hidden="1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7"/>
        <v/>
      </c>
    </row>
    <row r="281" spans="1:72" hidden="1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7"/>
        <v/>
      </c>
    </row>
    <row r="282" spans="1:72" hidden="1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7"/>
        <v/>
      </c>
    </row>
    <row r="283" spans="1:72" hidden="1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7"/>
        <v/>
      </c>
    </row>
    <row r="284" spans="1:72" hidden="1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7"/>
        <v/>
      </c>
    </row>
    <row r="285" spans="1:72" hidden="1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7"/>
        <v/>
      </c>
    </row>
    <row r="286" spans="1:72" hidden="1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7"/>
        <v/>
      </c>
    </row>
    <row r="287" spans="1:72" hidden="1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7"/>
        <v/>
      </c>
    </row>
    <row r="288" spans="1:72" hidden="1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7"/>
        <v/>
      </c>
    </row>
    <row r="289" spans="1:72" hidden="1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7"/>
        <v/>
      </c>
    </row>
    <row r="290" spans="1:72" hidden="1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7"/>
        <v/>
      </c>
    </row>
    <row r="291" spans="1:72" hidden="1">
      <c r="A291" s="47" t="str">
        <f t="shared" si="15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6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7"/>
        <v/>
      </c>
    </row>
    <row r="292" spans="1:72" hidden="1">
      <c r="A292" s="47" t="str">
        <f t="shared" ref="A292:A355" si="18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19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ref="BT292:BT355" si="20">IF(BN292="","",SUBSTITUTE(BM292," ","")&amp;SUBSTITUTE(BN292," ",""))</f>
        <v/>
      </c>
    </row>
    <row r="293" spans="1:72" hidden="1">
      <c r="A293" s="47" t="str">
        <f t="shared" si="1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0"/>
        <v/>
      </c>
    </row>
    <row r="294" spans="1:72" hidden="1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0"/>
        <v/>
      </c>
    </row>
    <row r="295" spans="1:72" hidden="1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0"/>
        <v/>
      </c>
    </row>
    <row r="296" spans="1:72" hidden="1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0"/>
        <v/>
      </c>
    </row>
    <row r="297" spans="1:72" hidden="1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0"/>
        <v/>
      </c>
    </row>
    <row r="298" spans="1:72" hidden="1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0"/>
        <v/>
      </c>
    </row>
    <row r="299" spans="1:72" hidden="1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0"/>
        <v/>
      </c>
    </row>
    <row r="300" spans="1:72" hidden="1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0"/>
        <v/>
      </c>
    </row>
    <row r="301" spans="1:72" hidden="1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0"/>
        <v/>
      </c>
    </row>
    <row r="302" spans="1:72" hidden="1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0"/>
        <v/>
      </c>
    </row>
    <row r="303" spans="1:72" hidden="1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0"/>
        <v/>
      </c>
    </row>
    <row r="304" spans="1:72" hidden="1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0"/>
        <v/>
      </c>
    </row>
    <row r="305" spans="1:72" hidden="1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0"/>
        <v/>
      </c>
    </row>
    <row r="306" spans="1:72" hidden="1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0"/>
        <v/>
      </c>
    </row>
    <row r="307" spans="1:72" hidden="1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0"/>
        <v/>
      </c>
    </row>
    <row r="308" spans="1:72" hidden="1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0"/>
        <v/>
      </c>
    </row>
    <row r="309" spans="1:72" hidden="1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0"/>
        <v/>
      </c>
    </row>
    <row r="310" spans="1:72" hidden="1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0"/>
        <v/>
      </c>
    </row>
    <row r="311" spans="1:72" hidden="1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0"/>
        <v/>
      </c>
    </row>
    <row r="312" spans="1:72" hidden="1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0"/>
        <v/>
      </c>
    </row>
    <row r="313" spans="1:72" hidden="1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0"/>
        <v/>
      </c>
    </row>
    <row r="314" spans="1:72" hidden="1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0"/>
        <v/>
      </c>
    </row>
    <row r="315" spans="1:72" hidden="1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0"/>
        <v/>
      </c>
    </row>
    <row r="316" spans="1:72" hidden="1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0"/>
        <v/>
      </c>
    </row>
    <row r="317" spans="1:72" hidden="1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0"/>
        <v/>
      </c>
    </row>
    <row r="318" spans="1:72" hidden="1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0"/>
        <v/>
      </c>
    </row>
    <row r="319" spans="1:72" hidden="1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0"/>
        <v/>
      </c>
    </row>
    <row r="320" spans="1:72" hidden="1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0"/>
        <v/>
      </c>
    </row>
    <row r="321" spans="1:72" hidden="1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0"/>
        <v/>
      </c>
    </row>
    <row r="322" spans="1:72" hidden="1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0"/>
        <v/>
      </c>
    </row>
    <row r="323" spans="1:72" hidden="1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0"/>
        <v/>
      </c>
    </row>
    <row r="324" spans="1:72" hidden="1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0"/>
        <v/>
      </c>
    </row>
    <row r="325" spans="1:72" hidden="1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0"/>
        <v/>
      </c>
    </row>
    <row r="326" spans="1:72" hidden="1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0"/>
        <v/>
      </c>
    </row>
    <row r="327" spans="1:72" hidden="1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0"/>
        <v/>
      </c>
    </row>
    <row r="328" spans="1:72" hidden="1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0"/>
        <v/>
      </c>
    </row>
    <row r="329" spans="1:72" hidden="1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0"/>
        <v/>
      </c>
    </row>
    <row r="330" spans="1:72" hidden="1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0"/>
        <v/>
      </c>
    </row>
    <row r="331" spans="1:72" hidden="1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0"/>
        <v/>
      </c>
    </row>
    <row r="332" spans="1:72" hidden="1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0"/>
        <v/>
      </c>
    </row>
    <row r="333" spans="1:72" hidden="1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0"/>
        <v/>
      </c>
    </row>
    <row r="334" spans="1:72" hidden="1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0"/>
        <v/>
      </c>
    </row>
    <row r="335" spans="1:72" hidden="1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0"/>
        <v/>
      </c>
    </row>
    <row r="336" spans="1:72" hidden="1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0"/>
        <v/>
      </c>
    </row>
    <row r="337" spans="1:72" hidden="1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0"/>
        <v/>
      </c>
    </row>
    <row r="338" spans="1:72" hidden="1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0"/>
        <v/>
      </c>
    </row>
    <row r="339" spans="1:72" hidden="1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0"/>
        <v/>
      </c>
    </row>
    <row r="340" spans="1:72" hidden="1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0"/>
        <v/>
      </c>
    </row>
    <row r="341" spans="1:72" hidden="1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0"/>
        <v/>
      </c>
    </row>
    <row r="342" spans="1:72" hidden="1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0"/>
        <v/>
      </c>
    </row>
    <row r="343" spans="1:72" hidden="1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0"/>
        <v/>
      </c>
    </row>
    <row r="344" spans="1:72" hidden="1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0"/>
        <v/>
      </c>
    </row>
    <row r="345" spans="1:72" hidden="1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0"/>
        <v/>
      </c>
    </row>
    <row r="346" spans="1:72" hidden="1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0"/>
        <v/>
      </c>
    </row>
    <row r="347" spans="1:72" hidden="1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0"/>
        <v/>
      </c>
    </row>
    <row r="348" spans="1:72" hidden="1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0"/>
        <v/>
      </c>
    </row>
    <row r="349" spans="1:72" hidden="1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0"/>
        <v/>
      </c>
    </row>
    <row r="350" spans="1:72" hidden="1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0"/>
        <v/>
      </c>
    </row>
    <row r="351" spans="1:72" hidden="1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0"/>
        <v/>
      </c>
    </row>
    <row r="352" spans="1:72" hidden="1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0"/>
        <v/>
      </c>
    </row>
    <row r="353" spans="1:72" hidden="1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0"/>
        <v/>
      </c>
    </row>
    <row r="354" spans="1:72" hidden="1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0"/>
        <v/>
      </c>
    </row>
    <row r="355" spans="1:72" hidden="1">
      <c r="A355" s="47" t="str">
        <f t="shared" si="18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19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0"/>
        <v/>
      </c>
    </row>
    <row r="356" spans="1:72" hidden="1">
      <c r="A356" s="47" t="str">
        <f t="shared" ref="A356:A419" si="21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2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ref="BT356:BT419" si="23">IF(BN356="","",SUBSTITUTE(BM356," ","")&amp;SUBSTITUTE(BN356," ",""))</f>
        <v/>
      </c>
    </row>
    <row r="357" spans="1:72" hidden="1">
      <c r="A357" s="47" t="str">
        <f t="shared" si="21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3"/>
        <v/>
      </c>
    </row>
    <row r="358" spans="1:72" hidden="1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3"/>
        <v/>
      </c>
    </row>
    <row r="359" spans="1:72" hidden="1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3"/>
        <v/>
      </c>
    </row>
    <row r="360" spans="1:72" hidden="1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3"/>
        <v/>
      </c>
    </row>
    <row r="361" spans="1:72" hidden="1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3"/>
        <v/>
      </c>
    </row>
    <row r="362" spans="1:72" hidden="1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3"/>
        <v/>
      </c>
    </row>
    <row r="363" spans="1:72" hidden="1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3"/>
        <v/>
      </c>
    </row>
    <row r="364" spans="1:72" hidden="1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3"/>
        <v/>
      </c>
    </row>
    <row r="365" spans="1:72" hidden="1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3"/>
        <v/>
      </c>
    </row>
    <row r="366" spans="1:72" hidden="1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3"/>
        <v/>
      </c>
    </row>
    <row r="367" spans="1:72" hidden="1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3"/>
        <v/>
      </c>
    </row>
    <row r="368" spans="1:72" hidden="1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3"/>
        <v/>
      </c>
    </row>
    <row r="369" spans="1:72" hidden="1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3"/>
        <v/>
      </c>
    </row>
    <row r="370" spans="1:72" hidden="1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3"/>
        <v/>
      </c>
    </row>
    <row r="371" spans="1:72" hidden="1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3"/>
        <v/>
      </c>
    </row>
    <row r="372" spans="1:72" hidden="1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3"/>
        <v/>
      </c>
    </row>
    <row r="373" spans="1:72" hidden="1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3"/>
        <v/>
      </c>
    </row>
    <row r="374" spans="1:72" hidden="1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3"/>
        <v/>
      </c>
    </row>
    <row r="375" spans="1:72" hidden="1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3"/>
        <v/>
      </c>
    </row>
    <row r="376" spans="1:72" hidden="1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3"/>
        <v/>
      </c>
    </row>
    <row r="377" spans="1:72" hidden="1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3"/>
        <v/>
      </c>
    </row>
    <row r="378" spans="1:72" hidden="1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3"/>
        <v/>
      </c>
    </row>
    <row r="379" spans="1:72" hidden="1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3"/>
        <v/>
      </c>
    </row>
    <row r="380" spans="1:72" hidden="1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3"/>
        <v/>
      </c>
    </row>
    <row r="381" spans="1:72" hidden="1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3"/>
        <v/>
      </c>
    </row>
    <row r="382" spans="1:72" hidden="1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3"/>
        <v/>
      </c>
    </row>
    <row r="383" spans="1:72" hidden="1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3"/>
        <v/>
      </c>
    </row>
    <row r="384" spans="1:72" hidden="1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3"/>
        <v/>
      </c>
    </row>
    <row r="385" spans="1:72" hidden="1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3"/>
        <v/>
      </c>
    </row>
    <row r="386" spans="1:72" hidden="1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3"/>
        <v/>
      </c>
    </row>
    <row r="387" spans="1:72" hidden="1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3"/>
        <v/>
      </c>
    </row>
    <row r="388" spans="1:72" hidden="1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3"/>
        <v/>
      </c>
    </row>
    <row r="389" spans="1:72" hidden="1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3"/>
        <v/>
      </c>
    </row>
    <row r="390" spans="1:72" hidden="1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3"/>
        <v/>
      </c>
    </row>
    <row r="391" spans="1:72" hidden="1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3"/>
        <v/>
      </c>
    </row>
    <row r="392" spans="1:72" hidden="1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3"/>
        <v/>
      </c>
    </row>
    <row r="393" spans="1:72" hidden="1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3"/>
        <v/>
      </c>
    </row>
    <row r="394" spans="1:72" hidden="1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3"/>
        <v/>
      </c>
    </row>
    <row r="395" spans="1:72" hidden="1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3"/>
        <v/>
      </c>
    </row>
    <row r="396" spans="1:72" hidden="1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3"/>
        <v/>
      </c>
    </row>
    <row r="397" spans="1:72" hidden="1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3"/>
        <v/>
      </c>
    </row>
    <row r="398" spans="1:72" hidden="1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3"/>
        <v/>
      </c>
    </row>
    <row r="399" spans="1:72" hidden="1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3"/>
        <v/>
      </c>
    </row>
    <row r="400" spans="1:72" hidden="1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3"/>
        <v/>
      </c>
    </row>
    <row r="401" spans="1:72" hidden="1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3"/>
        <v/>
      </c>
    </row>
    <row r="402" spans="1:72" hidden="1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3"/>
        <v/>
      </c>
    </row>
    <row r="403" spans="1:72" hidden="1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3"/>
        <v/>
      </c>
    </row>
    <row r="404" spans="1:72" hidden="1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3"/>
        <v/>
      </c>
    </row>
    <row r="405" spans="1:72" hidden="1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3"/>
        <v/>
      </c>
    </row>
    <row r="406" spans="1:72" hidden="1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3"/>
        <v/>
      </c>
    </row>
    <row r="407" spans="1:72" hidden="1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3"/>
        <v/>
      </c>
    </row>
    <row r="408" spans="1:72" hidden="1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3"/>
        <v/>
      </c>
    </row>
    <row r="409" spans="1:72" hidden="1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3"/>
        <v/>
      </c>
    </row>
    <row r="410" spans="1:72" hidden="1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3"/>
        <v/>
      </c>
    </row>
    <row r="411" spans="1:72" hidden="1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3"/>
        <v/>
      </c>
    </row>
    <row r="412" spans="1:72" hidden="1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3"/>
        <v/>
      </c>
    </row>
    <row r="413" spans="1:72" hidden="1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3"/>
        <v/>
      </c>
    </row>
    <row r="414" spans="1:72" hidden="1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3"/>
        <v/>
      </c>
    </row>
    <row r="415" spans="1:72" hidden="1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3"/>
        <v/>
      </c>
    </row>
    <row r="416" spans="1:72" hidden="1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3"/>
        <v/>
      </c>
    </row>
    <row r="417" spans="1:72" hidden="1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3"/>
        <v/>
      </c>
    </row>
    <row r="418" spans="1:72" hidden="1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3"/>
        <v/>
      </c>
    </row>
    <row r="419" spans="1:72" hidden="1">
      <c r="A419" s="47" t="str">
        <f t="shared" si="21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2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3"/>
        <v/>
      </c>
    </row>
    <row r="420" spans="1:72" hidden="1">
      <c r="A420" s="47" t="str">
        <f t="shared" ref="A420:A483" si="24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5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ref="BT420:BT483" si="26">IF(BN420="","",SUBSTITUTE(BM420," ","")&amp;SUBSTITUTE(BN420," ",""))</f>
        <v/>
      </c>
    </row>
    <row r="421" spans="1:72" hidden="1">
      <c r="A421" s="47" t="str">
        <f t="shared" si="24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6"/>
        <v/>
      </c>
    </row>
    <row r="422" spans="1:72" hidden="1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6"/>
        <v/>
      </c>
    </row>
    <row r="423" spans="1:72" hidden="1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6"/>
        <v/>
      </c>
    </row>
    <row r="424" spans="1:72" hidden="1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6"/>
        <v/>
      </c>
    </row>
    <row r="425" spans="1:72" hidden="1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6"/>
        <v/>
      </c>
    </row>
    <row r="426" spans="1:72" hidden="1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6"/>
        <v/>
      </c>
    </row>
    <row r="427" spans="1:72" hidden="1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6"/>
        <v/>
      </c>
    </row>
    <row r="428" spans="1:72" hidden="1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6"/>
        <v/>
      </c>
    </row>
    <row r="429" spans="1:72" hidden="1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6"/>
        <v/>
      </c>
    </row>
    <row r="430" spans="1:72" hidden="1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6"/>
        <v/>
      </c>
    </row>
    <row r="431" spans="1:72" hidden="1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6"/>
        <v/>
      </c>
    </row>
    <row r="432" spans="1:72" hidden="1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6"/>
        <v/>
      </c>
    </row>
    <row r="433" spans="1:72" hidden="1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6"/>
        <v/>
      </c>
    </row>
    <row r="434" spans="1:72" hidden="1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6"/>
        <v/>
      </c>
    </row>
    <row r="435" spans="1:72" hidden="1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6"/>
        <v/>
      </c>
    </row>
    <row r="436" spans="1:72" hidden="1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6"/>
        <v/>
      </c>
    </row>
    <row r="437" spans="1:72" hidden="1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6"/>
        <v/>
      </c>
    </row>
    <row r="438" spans="1:72" hidden="1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6"/>
        <v/>
      </c>
    </row>
    <row r="439" spans="1:72" hidden="1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6"/>
        <v/>
      </c>
    </row>
    <row r="440" spans="1:72" hidden="1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6"/>
        <v/>
      </c>
    </row>
    <row r="441" spans="1:72" hidden="1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6"/>
        <v/>
      </c>
    </row>
    <row r="442" spans="1:72" hidden="1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6"/>
        <v/>
      </c>
    </row>
    <row r="443" spans="1:72" hidden="1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6"/>
        <v/>
      </c>
    </row>
    <row r="444" spans="1:72" hidden="1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6"/>
        <v/>
      </c>
    </row>
    <row r="445" spans="1:72" hidden="1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6"/>
        <v/>
      </c>
    </row>
    <row r="446" spans="1:72" hidden="1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6"/>
        <v/>
      </c>
    </row>
    <row r="447" spans="1:72" hidden="1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6"/>
        <v/>
      </c>
    </row>
    <row r="448" spans="1:72" hidden="1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6"/>
        <v/>
      </c>
    </row>
    <row r="449" spans="1:72" hidden="1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6"/>
        <v/>
      </c>
    </row>
    <row r="450" spans="1:72" hidden="1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6"/>
        <v/>
      </c>
    </row>
    <row r="451" spans="1:72" hidden="1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6"/>
        <v/>
      </c>
    </row>
    <row r="452" spans="1:72" hidden="1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6"/>
        <v/>
      </c>
    </row>
    <row r="453" spans="1:72" hidden="1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6"/>
        <v/>
      </c>
    </row>
    <row r="454" spans="1:72" hidden="1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6"/>
        <v/>
      </c>
    </row>
    <row r="455" spans="1:72" hidden="1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6"/>
        <v/>
      </c>
    </row>
    <row r="456" spans="1:72" hidden="1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6"/>
        <v/>
      </c>
    </row>
    <row r="457" spans="1:72" hidden="1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6"/>
        <v/>
      </c>
    </row>
    <row r="458" spans="1:72" hidden="1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6"/>
        <v/>
      </c>
    </row>
    <row r="459" spans="1:72" hidden="1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6"/>
        <v/>
      </c>
    </row>
    <row r="460" spans="1:72" hidden="1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6"/>
        <v/>
      </c>
    </row>
    <row r="461" spans="1:72" hidden="1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6"/>
        <v/>
      </c>
    </row>
    <row r="462" spans="1:72" hidden="1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6"/>
        <v/>
      </c>
    </row>
    <row r="463" spans="1:72" hidden="1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6"/>
        <v/>
      </c>
    </row>
    <row r="464" spans="1:72" hidden="1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6"/>
        <v/>
      </c>
    </row>
    <row r="465" spans="1:72" hidden="1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6"/>
        <v/>
      </c>
    </row>
    <row r="466" spans="1:72" hidden="1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6"/>
        <v/>
      </c>
    </row>
    <row r="467" spans="1:72" hidden="1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6"/>
        <v/>
      </c>
    </row>
    <row r="468" spans="1:72" hidden="1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6"/>
        <v/>
      </c>
    </row>
    <row r="469" spans="1:72" hidden="1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6"/>
        <v/>
      </c>
    </row>
    <row r="470" spans="1:72" hidden="1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6"/>
        <v/>
      </c>
    </row>
    <row r="471" spans="1:72" hidden="1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6"/>
        <v/>
      </c>
    </row>
    <row r="472" spans="1:72" hidden="1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6"/>
        <v/>
      </c>
    </row>
    <row r="473" spans="1:72" hidden="1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6"/>
        <v/>
      </c>
    </row>
    <row r="474" spans="1:72" hidden="1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6"/>
        <v/>
      </c>
    </row>
    <row r="475" spans="1:72" hidden="1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6"/>
        <v/>
      </c>
    </row>
    <row r="476" spans="1:72" hidden="1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6"/>
        <v/>
      </c>
    </row>
    <row r="477" spans="1:72" hidden="1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6"/>
        <v/>
      </c>
    </row>
    <row r="478" spans="1:72" hidden="1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6"/>
        <v/>
      </c>
    </row>
    <row r="479" spans="1:72" hidden="1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6"/>
        <v/>
      </c>
    </row>
    <row r="480" spans="1:72" hidden="1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6"/>
        <v/>
      </c>
    </row>
    <row r="481" spans="1:72" hidden="1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6"/>
        <v/>
      </c>
    </row>
    <row r="482" spans="1:72" hidden="1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6"/>
        <v/>
      </c>
    </row>
    <row r="483" spans="1:72" hidden="1">
      <c r="A483" s="47" t="str">
        <f t="shared" si="24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5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6"/>
        <v/>
      </c>
    </row>
    <row r="484" spans="1:72" hidden="1">
      <c r="A484" s="47" t="str">
        <f t="shared" ref="A484:A547" si="27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8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ref="BT484:BT547" si="29">IF(BN484="","",SUBSTITUTE(BM484," ","")&amp;SUBSTITUTE(BN484," ",""))</f>
        <v/>
      </c>
    </row>
    <row r="485" spans="1:72" hidden="1">
      <c r="A485" s="47" t="str">
        <f t="shared" si="27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29"/>
        <v/>
      </c>
    </row>
    <row r="486" spans="1:72" hidden="1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29"/>
        <v/>
      </c>
    </row>
    <row r="487" spans="1:72" hidden="1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29"/>
        <v/>
      </c>
    </row>
    <row r="488" spans="1:72" hidden="1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29"/>
        <v/>
      </c>
    </row>
    <row r="489" spans="1:72" hidden="1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29"/>
        <v/>
      </c>
    </row>
    <row r="490" spans="1:72" hidden="1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29"/>
        <v/>
      </c>
    </row>
    <row r="491" spans="1:72" hidden="1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29"/>
        <v/>
      </c>
    </row>
    <row r="492" spans="1:72" hidden="1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29"/>
        <v/>
      </c>
    </row>
    <row r="493" spans="1:72" hidden="1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29"/>
        <v/>
      </c>
    </row>
    <row r="494" spans="1:72" hidden="1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29"/>
        <v/>
      </c>
    </row>
    <row r="495" spans="1:72" hidden="1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29"/>
        <v/>
      </c>
    </row>
    <row r="496" spans="1:72" hidden="1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29"/>
        <v/>
      </c>
    </row>
    <row r="497" spans="1:72" hidden="1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29"/>
        <v/>
      </c>
    </row>
    <row r="498" spans="1:72" hidden="1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29"/>
        <v/>
      </c>
    </row>
    <row r="499" spans="1:72" hidden="1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29"/>
        <v/>
      </c>
    </row>
    <row r="500" spans="1:72" hidden="1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29"/>
        <v/>
      </c>
    </row>
    <row r="501" spans="1:72" hidden="1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29"/>
        <v/>
      </c>
    </row>
    <row r="502" spans="1:72" hidden="1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29"/>
        <v/>
      </c>
    </row>
    <row r="503" spans="1:72" hidden="1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29"/>
        <v/>
      </c>
    </row>
    <row r="504" spans="1:72" hidden="1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29"/>
        <v/>
      </c>
    </row>
    <row r="505" spans="1:72" hidden="1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29"/>
        <v/>
      </c>
    </row>
    <row r="506" spans="1:72" hidden="1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29"/>
        <v/>
      </c>
    </row>
    <row r="507" spans="1:72" hidden="1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29"/>
        <v/>
      </c>
    </row>
    <row r="508" spans="1:72" hidden="1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29"/>
        <v/>
      </c>
    </row>
    <row r="509" spans="1:72" hidden="1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29"/>
        <v/>
      </c>
    </row>
    <row r="510" spans="1:72" hidden="1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29"/>
        <v/>
      </c>
    </row>
    <row r="511" spans="1:72" hidden="1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29"/>
        <v/>
      </c>
    </row>
    <row r="512" spans="1:72" hidden="1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29"/>
        <v/>
      </c>
    </row>
    <row r="513" spans="1:72" hidden="1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29"/>
        <v/>
      </c>
    </row>
    <row r="514" spans="1:72" hidden="1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29"/>
        <v/>
      </c>
    </row>
    <row r="515" spans="1:72" hidden="1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29"/>
        <v/>
      </c>
    </row>
    <row r="516" spans="1:72" hidden="1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29"/>
        <v/>
      </c>
    </row>
    <row r="517" spans="1:72" hidden="1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29"/>
        <v/>
      </c>
    </row>
    <row r="518" spans="1:72" hidden="1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29"/>
        <v/>
      </c>
    </row>
    <row r="519" spans="1:72" hidden="1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29"/>
        <v/>
      </c>
    </row>
    <row r="520" spans="1:72" hidden="1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29"/>
        <v/>
      </c>
    </row>
    <row r="521" spans="1:72" hidden="1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29"/>
        <v/>
      </c>
    </row>
    <row r="522" spans="1:72" hidden="1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29"/>
        <v/>
      </c>
    </row>
    <row r="523" spans="1:72" hidden="1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29"/>
        <v/>
      </c>
    </row>
    <row r="524" spans="1:72" hidden="1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29"/>
        <v/>
      </c>
    </row>
    <row r="525" spans="1:72" hidden="1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29"/>
        <v/>
      </c>
    </row>
    <row r="526" spans="1:72" hidden="1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29"/>
        <v/>
      </c>
    </row>
    <row r="527" spans="1:72" hidden="1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29"/>
        <v/>
      </c>
    </row>
    <row r="528" spans="1:72" hidden="1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29"/>
        <v/>
      </c>
    </row>
    <row r="529" spans="1:72" hidden="1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29"/>
        <v/>
      </c>
    </row>
    <row r="530" spans="1:72" hidden="1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29"/>
        <v/>
      </c>
    </row>
    <row r="531" spans="1:72" hidden="1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29"/>
        <v/>
      </c>
    </row>
    <row r="532" spans="1:72" hidden="1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29"/>
        <v/>
      </c>
    </row>
    <row r="533" spans="1:72" hidden="1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29"/>
        <v/>
      </c>
    </row>
    <row r="534" spans="1:72" hidden="1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29"/>
        <v/>
      </c>
    </row>
    <row r="535" spans="1:72" hidden="1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29"/>
        <v/>
      </c>
    </row>
    <row r="536" spans="1:72" hidden="1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29"/>
        <v/>
      </c>
    </row>
    <row r="537" spans="1:72" hidden="1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29"/>
        <v/>
      </c>
    </row>
    <row r="538" spans="1:72" hidden="1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29"/>
        <v/>
      </c>
    </row>
    <row r="539" spans="1:72" hidden="1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29"/>
        <v/>
      </c>
    </row>
    <row r="540" spans="1:72" hidden="1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29"/>
        <v/>
      </c>
    </row>
    <row r="541" spans="1:72" hidden="1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29"/>
        <v/>
      </c>
    </row>
    <row r="542" spans="1:72" hidden="1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29"/>
        <v/>
      </c>
    </row>
    <row r="543" spans="1:72" hidden="1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29"/>
        <v/>
      </c>
    </row>
    <row r="544" spans="1:72" hidden="1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29"/>
        <v/>
      </c>
    </row>
    <row r="545" spans="1:72" hidden="1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29"/>
        <v/>
      </c>
    </row>
    <row r="546" spans="1:72" hidden="1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29"/>
        <v/>
      </c>
    </row>
    <row r="547" spans="1:72" hidden="1">
      <c r="A547" s="47" t="str">
        <f t="shared" si="27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8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29"/>
        <v/>
      </c>
    </row>
    <row r="548" spans="1:72" hidden="1">
      <c r="A548" s="47" t="str">
        <f t="shared" ref="A548:A611" si="30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1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ref="BT548:BT611" si="32">IF(BN548="","",SUBSTITUTE(BM548," ","")&amp;SUBSTITUTE(BN548," ",""))</f>
        <v/>
      </c>
    </row>
    <row r="549" spans="1:72" hidden="1">
      <c r="A549" s="47" t="str">
        <f t="shared" si="30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2"/>
        <v/>
      </c>
    </row>
    <row r="550" spans="1:72" hidden="1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2"/>
        <v/>
      </c>
    </row>
    <row r="551" spans="1:72" hidden="1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2"/>
        <v/>
      </c>
    </row>
    <row r="552" spans="1:72" hidden="1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2"/>
        <v/>
      </c>
    </row>
    <row r="553" spans="1:72" hidden="1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2"/>
        <v/>
      </c>
    </row>
    <row r="554" spans="1:72" hidden="1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2"/>
        <v/>
      </c>
    </row>
    <row r="555" spans="1:72" hidden="1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2"/>
        <v/>
      </c>
    </row>
    <row r="556" spans="1:72" hidden="1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2"/>
        <v/>
      </c>
    </row>
    <row r="557" spans="1:72" hidden="1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2"/>
        <v/>
      </c>
    </row>
    <row r="558" spans="1:72" hidden="1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2"/>
        <v/>
      </c>
    </row>
    <row r="559" spans="1:72" hidden="1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2"/>
        <v/>
      </c>
    </row>
    <row r="560" spans="1:72" hidden="1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2"/>
        <v/>
      </c>
    </row>
    <row r="561" spans="1:72" hidden="1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2"/>
        <v/>
      </c>
    </row>
    <row r="562" spans="1:72" hidden="1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2"/>
        <v/>
      </c>
    </row>
    <row r="563" spans="1:72" hidden="1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2"/>
        <v/>
      </c>
    </row>
    <row r="564" spans="1:72" hidden="1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2"/>
        <v/>
      </c>
    </row>
    <row r="565" spans="1:72" hidden="1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2"/>
        <v/>
      </c>
    </row>
    <row r="566" spans="1:72" hidden="1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2"/>
        <v/>
      </c>
    </row>
    <row r="567" spans="1:72" hidden="1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2"/>
        <v/>
      </c>
    </row>
    <row r="568" spans="1:72" hidden="1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2"/>
        <v/>
      </c>
    </row>
    <row r="569" spans="1:72" hidden="1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2"/>
        <v/>
      </c>
    </row>
    <row r="570" spans="1:72" hidden="1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2"/>
        <v/>
      </c>
    </row>
    <row r="571" spans="1:72" hidden="1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2"/>
        <v/>
      </c>
    </row>
    <row r="572" spans="1:72" hidden="1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2"/>
        <v/>
      </c>
    </row>
    <row r="573" spans="1:72" hidden="1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2"/>
        <v/>
      </c>
    </row>
    <row r="574" spans="1:72" hidden="1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2"/>
        <v/>
      </c>
    </row>
    <row r="575" spans="1:72" hidden="1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2"/>
        <v/>
      </c>
    </row>
    <row r="576" spans="1:72" hidden="1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2"/>
        <v/>
      </c>
    </row>
    <row r="577" spans="1:72" hidden="1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2"/>
        <v/>
      </c>
    </row>
    <row r="578" spans="1:72" hidden="1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2"/>
        <v/>
      </c>
    </row>
    <row r="579" spans="1:72" hidden="1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2"/>
        <v/>
      </c>
    </row>
    <row r="580" spans="1:72" hidden="1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2"/>
        <v/>
      </c>
    </row>
    <row r="581" spans="1:72" hidden="1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2"/>
        <v/>
      </c>
    </row>
    <row r="582" spans="1:72" hidden="1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2"/>
        <v/>
      </c>
    </row>
    <row r="583" spans="1:72" hidden="1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2"/>
        <v/>
      </c>
    </row>
    <row r="584" spans="1:72" hidden="1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2"/>
        <v/>
      </c>
    </row>
    <row r="585" spans="1:72" hidden="1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2"/>
        <v/>
      </c>
    </row>
    <row r="586" spans="1:72" hidden="1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2"/>
        <v/>
      </c>
    </row>
    <row r="587" spans="1:72" hidden="1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2"/>
        <v/>
      </c>
    </row>
    <row r="588" spans="1:72" hidden="1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2"/>
        <v/>
      </c>
    </row>
    <row r="589" spans="1:72" hidden="1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2"/>
        <v/>
      </c>
    </row>
    <row r="590" spans="1:72" hidden="1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2"/>
        <v/>
      </c>
    </row>
    <row r="591" spans="1:72" hidden="1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2"/>
        <v/>
      </c>
    </row>
    <row r="592" spans="1:72" hidden="1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2"/>
        <v/>
      </c>
    </row>
    <row r="593" spans="1:72" hidden="1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2"/>
        <v/>
      </c>
    </row>
    <row r="594" spans="1:72" hidden="1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2"/>
        <v/>
      </c>
    </row>
    <row r="595" spans="1:72" hidden="1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2"/>
        <v/>
      </c>
    </row>
    <row r="596" spans="1:72" hidden="1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2"/>
        <v/>
      </c>
    </row>
    <row r="597" spans="1:72" hidden="1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2"/>
        <v/>
      </c>
    </row>
    <row r="598" spans="1:72" hidden="1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2"/>
        <v/>
      </c>
    </row>
    <row r="599" spans="1:72" hidden="1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2"/>
        <v/>
      </c>
    </row>
    <row r="600" spans="1:72" hidden="1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2"/>
        <v/>
      </c>
    </row>
    <row r="601" spans="1:72" hidden="1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2"/>
        <v/>
      </c>
    </row>
    <row r="602" spans="1:72" hidden="1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2"/>
        <v/>
      </c>
    </row>
    <row r="603" spans="1:72" hidden="1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2"/>
        <v/>
      </c>
    </row>
    <row r="604" spans="1:72" hidden="1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2"/>
        <v/>
      </c>
    </row>
    <row r="605" spans="1:72" hidden="1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2"/>
        <v/>
      </c>
    </row>
    <row r="606" spans="1:72" hidden="1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2"/>
        <v/>
      </c>
    </row>
    <row r="607" spans="1:72" hidden="1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2"/>
        <v/>
      </c>
    </row>
    <row r="608" spans="1:72" hidden="1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2"/>
        <v/>
      </c>
    </row>
    <row r="609" spans="1:72" hidden="1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2"/>
        <v/>
      </c>
    </row>
    <row r="610" spans="1:72" hidden="1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2"/>
        <v/>
      </c>
    </row>
    <row r="611" spans="1:72" hidden="1">
      <c r="A611" s="47" t="str">
        <f t="shared" si="30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1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2"/>
        <v/>
      </c>
    </row>
    <row r="612" spans="1:72" hidden="1">
      <c r="A612" s="47" t="str">
        <f t="shared" ref="A612:A675" si="33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4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ref="BT612:BT675" si="35">IF(BN612="","",SUBSTITUTE(BM612," ","")&amp;SUBSTITUTE(BN612," ",""))</f>
        <v/>
      </c>
    </row>
    <row r="613" spans="1:72" hidden="1">
      <c r="A613" s="47" t="str">
        <f t="shared" si="3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5"/>
        <v/>
      </c>
    </row>
    <row r="614" spans="1:72" hidden="1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5"/>
        <v/>
      </c>
    </row>
    <row r="615" spans="1:72" hidden="1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5"/>
        <v/>
      </c>
    </row>
    <row r="616" spans="1:72" hidden="1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5"/>
        <v/>
      </c>
    </row>
    <row r="617" spans="1:72" hidden="1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5"/>
        <v/>
      </c>
    </row>
    <row r="618" spans="1:72" hidden="1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5"/>
        <v/>
      </c>
    </row>
    <row r="619" spans="1:72" hidden="1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5"/>
        <v/>
      </c>
    </row>
    <row r="620" spans="1:72" hidden="1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5"/>
        <v/>
      </c>
    </row>
    <row r="621" spans="1:72" hidden="1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5"/>
        <v/>
      </c>
    </row>
    <row r="622" spans="1:72" hidden="1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5"/>
        <v/>
      </c>
    </row>
    <row r="623" spans="1:72" hidden="1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5"/>
        <v/>
      </c>
    </row>
    <row r="624" spans="1:72" hidden="1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5"/>
        <v/>
      </c>
    </row>
    <row r="625" spans="1:72" hidden="1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5"/>
        <v/>
      </c>
    </row>
    <row r="626" spans="1:72" hidden="1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5"/>
        <v/>
      </c>
    </row>
    <row r="627" spans="1:72" hidden="1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5"/>
        <v/>
      </c>
    </row>
    <row r="628" spans="1:72" hidden="1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5"/>
        <v/>
      </c>
    </row>
    <row r="629" spans="1:72" hidden="1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5"/>
        <v/>
      </c>
    </row>
    <row r="630" spans="1:72" hidden="1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5"/>
        <v/>
      </c>
    </row>
    <row r="631" spans="1:72" hidden="1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5"/>
        <v/>
      </c>
    </row>
    <row r="632" spans="1:72" hidden="1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5"/>
        <v/>
      </c>
    </row>
    <row r="633" spans="1:72" hidden="1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5"/>
        <v/>
      </c>
    </row>
    <row r="634" spans="1:72" hidden="1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5"/>
        <v/>
      </c>
    </row>
    <row r="635" spans="1:72" hidden="1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5"/>
        <v/>
      </c>
    </row>
    <row r="636" spans="1:72" hidden="1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5"/>
        <v/>
      </c>
    </row>
    <row r="637" spans="1:72" hidden="1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5"/>
        <v/>
      </c>
    </row>
    <row r="638" spans="1:72" hidden="1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5"/>
        <v/>
      </c>
    </row>
    <row r="639" spans="1:72" hidden="1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5"/>
        <v/>
      </c>
    </row>
    <row r="640" spans="1:72" hidden="1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5"/>
        <v/>
      </c>
    </row>
    <row r="641" spans="1:72" hidden="1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5"/>
        <v/>
      </c>
    </row>
    <row r="642" spans="1:72" hidden="1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5"/>
        <v/>
      </c>
    </row>
    <row r="643" spans="1:72" hidden="1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5"/>
        <v/>
      </c>
    </row>
    <row r="644" spans="1:72" hidden="1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5"/>
        <v/>
      </c>
    </row>
    <row r="645" spans="1:72" hidden="1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5"/>
        <v/>
      </c>
    </row>
    <row r="646" spans="1:72" hidden="1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5"/>
        <v/>
      </c>
    </row>
    <row r="647" spans="1:72" hidden="1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5"/>
        <v/>
      </c>
    </row>
    <row r="648" spans="1:72" hidden="1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5"/>
        <v/>
      </c>
    </row>
    <row r="649" spans="1:72" hidden="1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5"/>
        <v/>
      </c>
    </row>
    <row r="650" spans="1:72" hidden="1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5"/>
        <v/>
      </c>
    </row>
    <row r="651" spans="1:72" hidden="1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5"/>
        <v/>
      </c>
    </row>
    <row r="652" spans="1:72" hidden="1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5"/>
        <v/>
      </c>
    </row>
    <row r="653" spans="1:72" hidden="1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5"/>
        <v/>
      </c>
    </row>
    <row r="654" spans="1:72" hidden="1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5"/>
        <v/>
      </c>
    </row>
    <row r="655" spans="1:72" hidden="1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5"/>
        <v/>
      </c>
    </row>
    <row r="656" spans="1:72" hidden="1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5"/>
        <v/>
      </c>
    </row>
    <row r="657" spans="1:72" hidden="1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5"/>
        <v/>
      </c>
    </row>
    <row r="658" spans="1:72" hidden="1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5"/>
        <v/>
      </c>
    </row>
    <row r="659" spans="1:72" hidden="1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5"/>
        <v/>
      </c>
    </row>
    <row r="660" spans="1:72" hidden="1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5"/>
        <v/>
      </c>
    </row>
    <row r="661" spans="1:72" hidden="1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5"/>
        <v/>
      </c>
    </row>
    <row r="662" spans="1:72" hidden="1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5"/>
        <v/>
      </c>
    </row>
    <row r="663" spans="1:72" hidden="1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5"/>
        <v/>
      </c>
    </row>
    <row r="664" spans="1:72" hidden="1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5"/>
        <v/>
      </c>
    </row>
    <row r="665" spans="1:72" hidden="1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5"/>
        <v/>
      </c>
    </row>
    <row r="666" spans="1:72" hidden="1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5"/>
        <v/>
      </c>
    </row>
    <row r="667" spans="1:72" hidden="1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5"/>
        <v/>
      </c>
    </row>
    <row r="668" spans="1:72" hidden="1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5"/>
        <v/>
      </c>
    </row>
    <row r="669" spans="1:72" hidden="1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5"/>
        <v/>
      </c>
    </row>
    <row r="670" spans="1:72" hidden="1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5"/>
        <v/>
      </c>
    </row>
    <row r="671" spans="1:72" hidden="1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5"/>
        <v/>
      </c>
    </row>
    <row r="672" spans="1:72" hidden="1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5"/>
        <v/>
      </c>
    </row>
    <row r="673" spans="1:72" hidden="1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5"/>
        <v/>
      </c>
    </row>
    <row r="674" spans="1:72" hidden="1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5"/>
        <v/>
      </c>
    </row>
    <row r="675" spans="1:72" hidden="1">
      <c r="A675" s="47" t="str">
        <f t="shared" si="33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4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5"/>
        <v/>
      </c>
    </row>
    <row r="676" spans="1:72" hidden="1">
      <c r="A676" s="47" t="str">
        <f t="shared" ref="A676:A739" si="36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7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ref="BT676:BT739" si="38">IF(BN676="","",SUBSTITUTE(BM676," ","")&amp;SUBSTITUTE(BN676," ",""))</f>
        <v/>
      </c>
    </row>
    <row r="677" spans="1:72" hidden="1">
      <c r="A677" s="47" t="str">
        <f t="shared" si="36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8"/>
        <v/>
      </c>
    </row>
    <row r="678" spans="1:72" hidden="1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8"/>
        <v/>
      </c>
    </row>
    <row r="679" spans="1:72" hidden="1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8"/>
        <v/>
      </c>
    </row>
    <row r="680" spans="1:72" hidden="1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8"/>
        <v/>
      </c>
    </row>
    <row r="681" spans="1:72" hidden="1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8"/>
        <v/>
      </c>
    </row>
    <row r="682" spans="1:72" hidden="1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8"/>
        <v/>
      </c>
    </row>
    <row r="683" spans="1:72" hidden="1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8"/>
        <v/>
      </c>
    </row>
    <row r="684" spans="1:72" hidden="1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8"/>
        <v/>
      </c>
    </row>
    <row r="685" spans="1:72" hidden="1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8"/>
        <v/>
      </c>
    </row>
    <row r="686" spans="1:72" hidden="1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8"/>
        <v/>
      </c>
    </row>
    <row r="687" spans="1:72" hidden="1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8"/>
        <v/>
      </c>
    </row>
    <row r="688" spans="1:72" hidden="1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8"/>
        <v/>
      </c>
    </row>
    <row r="689" spans="1:72" hidden="1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8"/>
        <v/>
      </c>
    </row>
    <row r="690" spans="1:72" hidden="1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8"/>
        <v/>
      </c>
    </row>
    <row r="691" spans="1:72" hidden="1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8"/>
        <v/>
      </c>
    </row>
    <row r="692" spans="1:72" hidden="1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8"/>
        <v/>
      </c>
    </row>
    <row r="693" spans="1:72" hidden="1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8"/>
        <v/>
      </c>
    </row>
    <row r="694" spans="1:72" hidden="1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8"/>
        <v/>
      </c>
    </row>
    <row r="695" spans="1:72" hidden="1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8"/>
        <v/>
      </c>
    </row>
    <row r="696" spans="1:72" hidden="1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8"/>
        <v/>
      </c>
    </row>
    <row r="697" spans="1:72" hidden="1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8"/>
        <v/>
      </c>
    </row>
    <row r="698" spans="1:72" hidden="1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8"/>
        <v/>
      </c>
    </row>
    <row r="699" spans="1:72" hidden="1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8"/>
        <v/>
      </c>
    </row>
    <row r="700" spans="1:72" hidden="1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8"/>
        <v/>
      </c>
    </row>
    <row r="701" spans="1:72" hidden="1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8"/>
        <v/>
      </c>
    </row>
    <row r="702" spans="1:72" hidden="1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8"/>
        <v/>
      </c>
    </row>
    <row r="703" spans="1:72" hidden="1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8"/>
        <v/>
      </c>
    </row>
    <row r="704" spans="1:72" hidden="1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8"/>
        <v/>
      </c>
    </row>
    <row r="705" spans="1:72" hidden="1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8"/>
        <v/>
      </c>
    </row>
    <row r="706" spans="1:72" hidden="1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8"/>
        <v/>
      </c>
    </row>
    <row r="707" spans="1:72" hidden="1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8"/>
        <v/>
      </c>
    </row>
    <row r="708" spans="1:72" hidden="1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8"/>
        <v/>
      </c>
    </row>
    <row r="709" spans="1:72" hidden="1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8"/>
        <v/>
      </c>
    </row>
    <row r="710" spans="1:72" hidden="1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8"/>
        <v/>
      </c>
    </row>
    <row r="711" spans="1:72" hidden="1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8"/>
        <v/>
      </c>
    </row>
    <row r="712" spans="1:72" hidden="1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8"/>
        <v/>
      </c>
    </row>
    <row r="713" spans="1:72" hidden="1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8"/>
        <v/>
      </c>
    </row>
    <row r="714" spans="1:72" hidden="1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8"/>
        <v/>
      </c>
    </row>
    <row r="715" spans="1:72" hidden="1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8"/>
        <v/>
      </c>
    </row>
    <row r="716" spans="1:72" hidden="1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8"/>
        <v/>
      </c>
    </row>
    <row r="717" spans="1:72" hidden="1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8"/>
        <v/>
      </c>
    </row>
    <row r="718" spans="1:72" hidden="1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8"/>
        <v/>
      </c>
    </row>
    <row r="719" spans="1:72" hidden="1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8"/>
        <v/>
      </c>
    </row>
    <row r="720" spans="1:72" hidden="1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8"/>
        <v/>
      </c>
    </row>
    <row r="721" spans="1:72" hidden="1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8"/>
        <v/>
      </c>
    </row>
    <row r="722" spans="1:72" hidden="1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8"/>
        <v/>
      </c>
    </row>
    <row r="723" spans="1:72" hidden="1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8"/>
        <v/>
      </c>
    </row>
    <row r="724" spans="1:72" hidden="1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8"/>
        <v/>
      </c>
    </row>
    <row r="725" spans="1:72" hidden="1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8"/>
        <v/>
      </c>
    </row>
    <row r="726" spans="1:72" hidden="1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8"/>
        <v/>
      </c>
    </row>
    <row r="727" spans="1:72" hidden="1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8"/>
        <v/>
      </c>
    </row>
    <row r="728" spans="1:72" hidden="1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8"/>
        <v/>
      </c>
    </row>
    <row r="729" spans="1:72" hidden="1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8"/>
        <v/>
      </c>
    </row>
    <row r="730" spans="1:72" hidden="1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8"/>
        <v/>
      </c>
    </row>
    <row r="731" spans="1:72" hidden="1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8"/>
        <v/>
      </c>
    </row>
    <row r="732" spans="1:72" hidden="1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8"/>
        <v/>
      </c>
    </row>
    <row r="733" spans="1:72" hidden="1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8"/>
        <v/>
      </c>
    </row>
    <row r="734" spans="1:72" hidden="1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8"/>
        <v/>
      </c>
    </row>
    <row r="735" spans="1:72" hidden="1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8"/>
        <v/>
      </c>
    </row>
    <row r="736" spans="1:72" hidden="1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8"/>
        <v/>
      </c>
    </row>
    <row r="737" spans="1:72" hidden="1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8"/>
        <v/>
      </c>
    </row>
    <row r="738" spans="1:72" hidden="1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8"/>
        <v/>
      </c>
    </row>
    <row r="739" spans="1:72" hidden="1">
      <c r="A739" s="47" t="str">
        <f t="shared" si="36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7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38"/>
        <v/>
      </c>
    </row>
    <row r="740" spans="1:72" hidden="1">
      <c r="A740" s="47" t="str">
        <f t="shared" ref="A740:A803" si="39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0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ref="BT740:BT803" si="41">IF(BN740="","",SUBSTITUTE(BM740," ","")&amp;SUBSTITUTE(BN740," ",""))</f>
        <v/>
      </c>
    </row>
    <row r="741" spans="1:72" hidden="1">
      <c r="A741" s="47" t="str">
        <f t="shared" si="39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1"/>
        <v/>
      </c>
    </row>
    <row r="742" spans="1:72" hidden="1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1"/>
        <v/>
      </c>
    </row>
    <row r="743" spans="1:72" hidden="1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1"/>
        <v/>
      </c>
    </row>
    <row r="744" spans="1:72" hidden="1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1"/>
        <v/>
      </c>
    </row>
    <row r="745" spans="1:72" hidden="1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1"/>
        <v/>
      </c>
    </row>
    <row r="746" spans="1:72" hidden="1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1"/>
        <v/>
      </c>
    </row>
    <row r="747" spans="1:72" hidden="1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1"/>
        <v/>
      </c>
    </row>
    <row r="748" spans="1:72" hidden="1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1"/>
        <v/>
      </c>
    </row>
    <row r="749" spans="1:72" hidden="1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1"/>
        <v/>
      </c>
    </row>
    <row r="750" spans="1:72" hidden="1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1"/>
        <v/>
      </c>
    </row>
    <row r="751" spans="1:72" hidden="1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1"/>
        <v/>
      </c>
    </row>
    <row r="752" spans="1:72" hidden="1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1"/>
        <v/>
      </c>
    </row>
    <row r="753" spans="1:72" hidden="1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1"/>
        <v/>
      </c>
    </row>
    <row r="754" spans="1:72" hidden="1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1"/>
        <v/>
      </c>
    </row>
    <row r="755" spans="1:72" hidden="1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1"/>
        <v/>
      </c>
    </row>
    <row r="756" spans="1:72" hidden="1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1"/>
        <v/>
      </c>
    </row>
    <row r="757" spans="1:72" hidden="1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1"/>
        <v/>
      </c>
    </row>
    <row r="758" spans="1:72" hidden="1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1"/>
        <v/>
      </c>
    </row>
    <row r="759" spans="1:72" hidden="1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1"/>
        <v/>
      </c>
    </row>
    <row r="760" spans="1:72" hidden="1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1"/>
        <v/>
      </c>
    </row>
    <row r="761" spans="1:72" hidden="1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1"/>
        <v/>
      </c>
    </row>
    <row r="762" spans="1:72" hidden="1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1"/>
        <v/>
      </c>
    </row>
    <row r="763" spans="1:72" hidden="1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1"/>
        <v/>
      </c>
    </row>
    <row r="764" spans="1:72" hidden="1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1"/>
        <v/>
      </c>
    </row>
    <row r="765" spans="1:72" hidden="1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1"/>
        <v/>
      </c>
    </row>
    <row r="766" spans="1:72" hidden="1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1"/>
        <v/>
      </c>
    </row>
    <row r="767" spans="1:72" hidden="1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1"/>
        <v/>
      </c>
    </row>
    <row r="768" spans="1:72" hidden="1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1"/>
        <v/>
      </c>
    </row>
    <row r="769" spans="1:72" hidden="1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1"/>
        <v/>
      </c>
    </row>
    <row r="770" spans="1:72" hidden="1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1"/>
        <v/>
      </c>
    </row>
    <row r="771" spans="1:72" hidden="1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1"/>
        <v/>
      </c>
    </row>
    <row r="772" spans="1:72" hidden="1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1"/>
        <v/>
      </c>
    </row>
    <row r="773" spans="1:72" hidden="1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1"/>
        <v/>
      </c>
    </row>
    <row r="774" spans="1:72" hidden="1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1"/>
        <v/>
      </c>
    </row>
    <row r="775" spans="1:72" hidden="1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1"/>
        <v/>
      </c>
    </row>
    <row r="776" spans="1:72" hidden="1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1"/>
        <v/>
      </c>
    </row>
    <row r="777" spans="1:72" hidden="1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1"/>
        <v/>
      </c>
    </row>
    <row r="778" spans="1:72" hidden="1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1"/>
        <v/>
      </c>
    </row>
    <row r="779" spans="1:72" hidden="1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1"/>
        <v/>
      </c>
    </row>
    <row r="780" spans="1:72" hidden="1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1"/>
        <v/>
      </c>
    </row>
    <row r="781" spans="1:72" hidden="1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1"/>
        <v/>
      </c>
    </row>
    <row r="782" spans="1:72" hidden="1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1"/>
        <v/>
      </c>
    </row>
    <row r="783" spans="1:72" hidden="1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1"/>
        <v/>
      </c>
    </row>
    <row r="784" spans="1:72" hidden="1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1"/>
        <v/>
      </c>
    </row>
    <row r="785" spans="1:72" hidden="1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1"/>
        <v/>
      </c>
    </row>
    <row r="786" spans="1:72" hidden="1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1"/>
        <v/>
      </c>
    </row>
    <row r="787" spans="1:72" hidden="1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1"/>
        <v/>
      </c>
    </row>
    <row r="788" spans="1:72" hidden="1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1"/>
        <v/>
      </c>
    </row>
    <row r="789" spans="1:72" hidden="1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1"/>
        <v/>
      </c>
    </row>
    <row r="790" spans="1:72" hidden="1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1"/>
        <v/>
      </c>
    </row>
    <row r="791" spans="1:72" hidden="1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1"/>
        <v/>
      </c>
    </row>
    <row r="792" spans="1:72" hidden="1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1"/>
        <v/>
      </c>
    </row>
    <row r="793" spans="1:72" hidden="1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1"/>
        <v/>
      </c>
    </row>
    <row r="794" spans="1:72" hidden="1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1"/>
        <v/>
      </c>
    </row>
    <row r="795" spans="1:72" hidden="1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1"/>
        <v/>
      </c>
    </row>
    <row r="796" spans="1:72" hidden="1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1"/>
        <v/>
      </c>
    </row>
    <row r="797" spans="1:72" hidden="1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1"/>
        <v/>
      </c>
    </row>
    <row r="798" spans="1:72" hidden="1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1"/>
        <v/>
      </c>
    </row>
    <row r="799" spans="1:72" hidden="1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1"/>
        <v/>
      </c>
    </row>
    <row r="800" spans="1:72" hidden="1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1"/>
        <v/>
      </c>
    </row>
    <row r="801" spans="1:72" hidden="1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1"/>
        <v/>
      </c>
    </row>
    <row r="802" spans="1:72" hidden="1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1"/>
        <v/>
      </c>
    </row>
    <row r="803" spans="1:72" hidden="1">
      <c r="A803" s="47" t="str">
        <f t="shared" si="39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0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1"/>
        <v/>
      </c>
    </row>
    <row r="804" spans="1:72" hidden="1">
      <c r="A804" s="47" t="str">
        <f t="shared" ref="A804:A867" si="42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3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ref="BT804:BT867" si="44">IF(BN804="","",SUBSTITUTE(BM804," ","")&amp;SUBSTITUTE(BN804," ",""))</f>
        <v/>
      </c>
    </row>
    <row r="805" spans="1:72" hidden="1">
      <c r="A805" s="47" t="str">
        <f t="shared" si="4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4"/>
        <v/>
      </c>
    </row>
    <row r="806" spans="1:72" hidden="1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4"/>
        <v/>
      </c>
    </row>
    <row r="807" spans="1:72" hidden="1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4"/>
        <v/>
      </c>
    </row>
    <row r="808" spans="1:72" hidden="1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4"/>
        <v/>
      </c>
    </row>
    <row r="809" spans="1:72" hidden="1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4"/>
        <v/>
      </c>
    </row>
    <row r="810" spans="1:72" hidden="1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4"/>
        <v/>
      </c>
    </row>
    <row r="811" spans="1:72" hidden="1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4"/>
        <v/>
      </c>
    </row>
    <row r="812" spans="1:72" hidden="1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4"/>
        <v/>
      </c>
    </row>
    <row r="813" spans="1:72" hidden="1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4"/>
        <v/>
      </c>
    </row>
    <row r="814" spans="1:72" hidden="1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4"/>
        <v/>
      </c>
    </row>
    <row r="815" spans="1:72" hidden="1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4"/>
        <v/>
      </c>
    </row>
    <row r="816" spans="1:72" hidden="1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4"/>
        <v/>
      </c>
    </row>
    <row r="817" spans="1:72" hidden="1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4"/>
        <v/>
      </c>
    </row>
    <row r="818" spans="1:72" hidden="1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4"/>
        <v/>
      </c>
    </row>
    <row r="819" spans="1:72" hidden="1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4"/>
        <v/>
      </c>
    </row>
    <row r="820" spans="1:72" hidden="1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4"/>
        <v/>
      </c>
    </row>
    <row r="821" spans="1:72" hidden="1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4"/>
        <v/>
      </c>
    </row>
    <row r="822" spans="1:72" hidden="1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4"/>
        <v/>
      </c>
    </row>
    <row r="823" spans="1:72" hidden="1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4"/>
        <v/>
      </c>
    </row>
    <row r="824" spans="1:72" hidden="1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4"/>
        <v/>
      </c>
    </row>
    <row r="825" spans="1:72" hidden="1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4"/>
        <v/>
      </c>
    </row>
    <row r="826" spans="1:72" hidden="1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4"/>
        <v/>
      </c>
    </row>
    <row r="827" spans="1:72" hidden="1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4"/>
        <v/>
      </c>
    </row>
    <row r="828" spans="1:72" hidden="1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4"/>
        <v/>
      </c>
    </row>
    <row r="829" spans="1:72" hidden="1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4"/>
        <v/>
      </c>
    </row>
    <row r="830" spans="1:72" hidden="1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4"/>
        <v/>
      </c>
    </row>
    <row r="831" spans="1:72" hidden="1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4"/>
        <v/>
      </c>
    </row>
    <row r="832" spans="1:72" hidden="1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4"/>
        <v/>
      </c>
    </row>
    <row r="833" spans="1:72" hidden="1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4"/>
        <v/>
      </c>
    </row>
    <row r="834" spans="1:72" hidden="1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4"/>
        <v/>
      </c>
    </row>
    <row r="835" spans="1:72" hidden="1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4"/>
        <v/>
      </c>
    </row>
    <row r="836" spans="1:72" hidden="1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4"/>
        <v/>
      </c>
    </row>
    <row r="837" spans="1:72" hidden="1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4"/>
        <v/>
      </c>
    </row>
    <row r="838" spans="1:72" hidden="1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4"/>
        <v/>
      </c>
    </row>
    <row r="839" spans="1:72" hidden="1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4"/>
        <v/>
      </c>
    </row>
    <row r="840" spans="1:72" hidden="1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4"/>
        <v/>
      </c>
    </row>
    <row r="841" spans="1:72" hidden="1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4"/>
        <v/>
      </c>
    </row>
    <row r="842" spans="1:72" hidden="1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4"/>
        <v/>
      </c>
    </row>
    <row r="843" spans="1:72" hidden="1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4"/>
        <v/>
      </c>
    </row>
    <row r="844" spans="1:72" hidden="1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4"/>
        <v/>
      </c>
    </row>
    <row r="845" spans="1:72" hidden="1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4"/>
        <v/>
      </c>
    </row>
    <row r="846" spans="1:72" hidden="1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4"/>
        <v/>
      </c>
    </row>
    <row r="847" spans="1:72" hidden="1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4"/>
        <v/>
      </c>
    </row>
    <row r="848" spans="1:72" hidden="1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4"/>
        <v/>
      </c>
    </row>
    <row r="849" spans="1:72" hidden="1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4"/>
        <v/>
      </c>
    </row>
    <row r="850" spans="1:72" hidden="1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4"/>
        <v/>
      </c>
    </row>
    <row r="851" spans="1:72" hidden="1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4"/>
        <v/>
      </c>
    </row>
    <row r="852" spans="1:72" hidden="1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4"/>
        <v/>
      </c>
    </row>
    <row r="853" spans="1:72" hidden="1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4"/>
        <v/>
      </c>
    </row>
    <row r="854" spans="1:72" hidden="1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4"/>
        <v/>
      </c>
    </row>
    <row r="855" spans="1:72" hidden="1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4"/>
        <v/>
      </c>
    </row>
    <row r="856" spans="1:72" hidden="1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4"/>
        <v/>
      </c>
    </row>
    <row r="857" spans="1:72" hidden="1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4"/>
        <v/>
      </c>
    </row>
    <row r="858" spans="1:72" hidden="1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4"/>
        <v/>
      </c>
    </row>
    <row r="859" spans="1:72" hidden="1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4"/>
        <v/>
      </c>
    </row>
    <row r="860" spans="1:72" hidden="1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4"/>
        <v/>
      </c>
    </row>
    <row r="861" spans="1:72" hidden="1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4"/>
        <v/>
      </c>
    </row>
    <row r="862" spans="1:72" hidden="1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4"/>
        <v/>
      </c>
    </row>
    <row r="863" spans="1:72" hidden="1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4"/>
        <v/>
      </c>
    </row>
    <row r="864" spans="1:72" hidden="1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4"/>
        <v/>
      </c>
    </row>
    <row r="865" spans="1:72" hidden="1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4"/>
        <v/>
      </c>
    </row>
    <row r="866" spans="1:72" hidden="1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4"/>
        <v/>
      </c>
    </row>
    <row r="867" spans="1:72" hidden="1">
      <c r="A867" s="47" t="str">
        <f t="shared" si="42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3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4"/>
        <v/>
      </c>
    </row>
    <row r="868" spans="1:72" hidden="1">
      <c r="A868" s="47" t="str">
        <f t="shared" ref="A868:A931" si="45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6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ref="BT868:BT931" si="47">IF(BN868="","",SUBSTITUTE(BM868," ","")&amp;SUBSTITUTE(BN868," ",""))</f>
        <v/>
      </c>
    </row>
    <row r="869" spans="1:72" hidden="1">
      <c r="A869" s="47" t="str">
        <f t="shared" si="45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7"/>
        <v/>
      </c>
    </row>
    <row r="870" spans="1:72" hidden="1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7"/>
        <v/>
      </c>
    </row>
    <row r="871" spans="1:72" hidden="1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7"/>
        <v/>
      </c>
    </row>
    <row r="872" spans="1:72" hidden="1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7"/>
        <v/>
      </c>
    </row>
    <row r="873" spans="1:72" hidden="1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7"/>
        <v/>
      </c>
    </row>
    <row r="874" spans="1:72" hidden="1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7"/>
        <v/>
      </c>
    </row>
    <row r="875" spans="1:72" hidden="1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7"/>
        <v/>
      </c>
    </row>
    <row r="876" spans="1:72" hidden="1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7"/>
        <v/>
      </c>
    </row>
    <row r="877" spans="1:72" hidden="1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7"/>
        <v/>
      </c>
    </row>
    <row r="878" spans="1:72" hidden="1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7"/>
        <v/>
      </c>
    </row>
    <row r="879" spans="1:72" hidden="1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7"/>
        <v/>
      </c>
    </row>
    <row r="880" spans="1:72" hidden="1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7"/>
        <v/>
      </c>
    </row>
    <row r="881" spans="1:72" hidden="1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7"/>
        <v/>
      </c>
    </row>
    <row r="882" spans="1:72" hidden="1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7"/>
        <v/>
      </c>
    </row>
    <row r="883" spans="1:72" hidden="1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7"/>
        <v/>
      </c>
    </row>
    <row r="884" spans="1:72" hidden="1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7"/>
        <v/>
      </c>
    </row>
    <row r="885" spans="1:72" hidden="1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7"/>
        <v/>
      </c>
    </row>
    <row r="886" spans="1:72" hidden="1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7"/>
        <v/>
      </c>
    </row>
    <row r="887" spans="1:72" hidden="1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7"/>
        <v/>
      </c>
    </row>
    <row r="888" spans="1:72" hidden="1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7"/>
        <v/>
      </c>
    </row>
    <row r="889" spans="1:72" hidden="1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7"/>
        <v/>
      </c>
    </row>
    <row r="890" spans="1:72" hidden="1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7"/>
        <v/>
      </c>
    </row>
    <row r="891" spans="1:72" hidden="1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7"/>
        <v/>
      </c>
    </row>
    <row r="892" spans="1:72" hidden="1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7"/>
        <v/>
      </c>
    </row>
    <row r="893" spans="1:72" hidden="1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7"/>
        <v/>
      </c>
    </row>
    <row r="894" spans="1:72" hidden="1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7"/>
        <v/>
      </c>
    </row>
    <row r="895" spans="1:72" hidden="1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7"/>
        <v/>
      </c>
    </row>
    <row r="896" spans="1:72" hidden="1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7"/>
        <v/>
      </c>
    </row>
    <row r="897" spans="1:72" hidden="1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7"/>
        <v/>
      </c>
    </row>
    <row r="898" spans="1:72" hidden="1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7"/>
        <v/>
      </c>
    </row>
    <row r="899" spans="1:72" hidden="1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7"/>
        <v/>
      </c>
    </row>
    <row r="900" spans="1:72" hidden="1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7"/>
        <v/>
      </c>
    </row>
    <row r="901" spans="1:72" hidden="1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7"/>
        <v/>
      </c>
    </row>
    <row r="902" spans="1:72" hidden="1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7"/>
        <v/>
      </c>
    </row>
    <row r="903" spans="1:72" hidden="1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7"/>
        <v/>
      </c>
    </row>
    <row r="904" spans="1:72" hidden="1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7"/>
        <v/>
      </c>
    </row>
    <row r="905" spans="1:72" hidden="1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7"/>
        <v/>
      </c>
    </row>
    <row r="906" spans="1:72" hidden="1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7"/>
        <v/>
      </c>
    </row>
    <row r="907" spans="1:72" hidden="1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7"/>
        <v/>
      </c>
    </row>
    <row r="908" spans="1:72" hidden="1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7"/>
        <v/>
      </c>
    </row>
    <row r="909" spans="1:72" hidden="1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7"/>
        <v/>
      </c>
    </row>
    <row r="910" spans="1:72" hidden="1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7"/>
        <v/>
      </c>
    </row>
    <row r="911" spans="1:72" hidden="1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7"/>
        <v/>
      </c>
    </row>
    <row r="912" spans="1:72" hidden="1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7"/>
        <v/>
      </c>
    </row>
    <row r="913" spans="1:72" hidden="1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7"/>
        <v/>
      </c>
    </row>
    <row r="914" spans="1:72" hidden="1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7"/>
        <v/>
      </c>
    </row>
    <row r="915" spans="1:72" hidden="1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7"/>
        <v/>
      </c>
    </row>
    <row r="916" spans="1:72" hidden="1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7"/>
        <v/>
      </c>
    </row>
    <row r="917" spans="1:72" hidden="1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7"/>
        <v/>
      </c>
    </row>
    <row r="918" spans="1:72" hidden="1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7"/>
        <v/>
      </c>
    </row>
    <row r="919" spans="1:72" hidden="1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7"/>
        <v/>
      </c>
    </row>
    <row r="920" spans="1:72" hidden="1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7"/>
        <v/>
      </c>
    </row>
    <row r="921" spans="1:72" hidden="1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7"/>
        <v/>
      </c>
    </row>
    <row r="922" spans="1:72" hidden="1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7"/>
        <v/>
      </c>
    </row>
    <row r="923" spans="1:72" hidden="1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7"/>
        <v/>
      </c>
    </row>
    <row r="924" spans="1:72" hidden="1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7"/>
        <v/>
      </c>
    </row>
    <row r="925" spans="1:72" hidden="1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7"/>
        <v/>
      </c>
    </row>
    <row r="926" spans="1:72" hidden="1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7"/>
        <v/>
      </c>
    </row>
    <row r="927" spans="1:72" hidden="1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7"/>
        <v/>
      </c>
    </row>
    <row r="928" spans="1:72" hidden="1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7"/>
        <v/>
      </c>
    </row>
    <row r="929" spans="1:72" hidden="1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7"/>
        <v/>
      </c>
    </row>
    <row r="930" spans="1:72" hidden="1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7"/>
        <v/>
      </c>
    </row>
    <row r="931" spans="1:72" hidden="1">
      <c r="A931" s="47" t="str">
        <f t="shared" si="45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6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7"/>
        <v/>
      </c>
    </row>
    <row r="932" spans="1:72" hidden="1">
      <c r="A932" s="47" t="str">
        <f t="shared" ref="A932:A995" si="48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49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ref="BT932:BT995" si="50">IF(BN932="","",SUBSTITUTE(BM932," ","")&amp;SUBSTITUTE(BN932," ",""))</f>
        <v/>
      </c>
    </row>
    <row r="933" spans="1:72" hidden="1">
      <c r="A933" s="47" t="str">
        <f t="shared" si="4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0"/>
        <v/>
      </c>
    </row>
    <row r="934" spans="1:72" hidden="1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0"/>
        <v/>
      </c>
    </row>
    <row r="935" spans="1:72" hidden="1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0"/>
        <v/>
      </c>
    </row>
    <row r="936" spans="1:72" hidden="1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0"/>
        <v/>
      </c>
    </row>
    <row r="937" spans="1:72" hidden="1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0"/>
        <v/>
      </c>
    </row>
    <row r="938" spans="1:72" hidden="1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0"/>
        <v/>
      </c>
    </row>
    <row r="939" spans="1:72" hidden="1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0"/>
        <v/>
      </c>
    </row>
    <row r="940" spans="1:72" hidden="1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0"/>
        <v/>
      </c>
    </row>
    <row r="941" spans="1:72" hidden="1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0"/>
        <v/>
      </c>
    </row>
    <row r="942" spans="1:72" hidden="1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0"/>
        <v/>
      </c>
    </row>
    <row r="943" spans="1:72" hidden="1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0"/>
        <v/>
      </c>
    </row>
    <row r="944" spans="1:72" hidden="1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0"/>
        <v/>
      </c>
    </row>
    <row r="945" spans="1:72" hidden="1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0"/>
        <v/>
      </c>
    </row>
    <row r="946" spans="1:72" hidden="1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0"/>
        <v/>
      </c>
    </row>
    <row r="947" spans="1:72" hidden="1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0"/>
        <v/>
      </c>
    </row>
    <row r="948" spans="1:72" hidden="1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0"/>
        <v/>
      </c>
    </row>
    <row r="949" spans="1:72" hidden="1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0"/>
        <v/>
      </c>
    </row>
    <row r="950" spans="1:72" hidden="1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0"/>
        <v/>
      </c>
    </row>
    <row r="951" spans="1:72" hidden="1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0"/>
        <v/>
      </c>
    </row>
    <row r="952" spans="1:72" hidden="1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0"/>
        <v/>
      </c>
    </row>
    <row r="953" spans="1:72" hidden="1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0"/>
        <v/>
      </c>
    </row>
    <row r="954" spans="1:72" hidden="1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0"/>
        <v/>
      </c>
    </row>
    <row r="955" spans="1:72" hidden="1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0"/>
        <v/>
      </c>
    </row>
    <row r="956" spans="1:72" hidden="1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0"/>
        <v/>
      </c>
    </row>
    <row r="957" spans="1:72" hidden="1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0"/>
        <v/>
      </c>
    </row>
    <row r="958" spans="1:72" hidden="1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0"/>
        <v/>
      </c>
    </row>
    <row r="959" spans="1:72" hidden="1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0"/>
        <v/>
      </c>
    </row>
    <row r="960" spans="1:72" hidden="1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0"/>
        <v/>
      </c>
    </row>
    <row r="961" spans="1:72" hidden="1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0"/>
        <v/>
      </c>
    </row>
    <row r="962" spans="1:72" hidden="1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0"/>
        <v/>
      </c>
    </row>
    <row r="963" spans="1:72" hidden="1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0"/>
        <v/>
      </c>
    </row>
    <row r="964" spans="1:72" hidden="1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0"/>
        <v/>
      </c>
    </row>
    <row r="965" spans="1:72" hidden="1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0"/>
        <v/>
      </c>
    </row>
    <row r="966" spans="1:72" hidden="1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0"/>
        <v/>
      </c>
    </row>
    <row r="967" spans="1:72" hidden="1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0"/>
        <v/>
      </c>
    </row>
    <row r="968" spans="1:72" hidden="1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0"/>
        <v/>
      </c>
    </row>
    <row r="969" spans="1:72" hidden="1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0"/>
        <v/>
      </c>
    </row>
    <row r="970" spans="1:72" hidden="1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0"/>
        <v/>
      </c>
    </row>
    <row r="971" spans="1:72" hidden="1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0"/>
        <v/>
      </c>
    </row>
    <row r="972" spans="1:72" hidden="1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0"/>
        <v/>
      </c>
    </row>
    <row r="973" spans="1:72" hidden="1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0"/>
        <v/>
      </c>
    </row>
    <row r="974" spans="1:72" hidden="1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0"/>
        <v/>
      </c>
    </row>
    <row r="975" spans="1:72" hidden="1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0"/>
        <v/>
      </c>
    </row>
    <row r="976" spans="1:72" hidden="1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0"/>
        <v/>
      </c>
    </row>
    <row r="977" spans="1:72" hidden="1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0"/>
        <v/>
      </c>
    </row>
    <row r="978" spans="1:72" hidden="1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0"/>
        <v/>
      </c>
    </row>
    <row r="979" spans="1:72" hidden="1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0"/>
        <v/>
      </c>
    </row>
    <row r="980" spans="1:72" hidden="1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0"/>
        <v/>
      </c>
    </row>
    <row r="981" spans="1:72" hidden="1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0"/>
        <v/>
      </c>
    </row>
    <row r="982" spans="1:72" hidden="1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0"/>
        <v/>
      </c>
    </row>
    <row r="983" spans="1:72" hidden="1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0"/>
        <v/>
      </c>
    </row>
    <row r="984" spans="1:72" hidden="1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0"/>
        <v/>
      </c>
    </row>
    <row r="985" spans="1:72" hidden="1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0"/>
        <v/>
      </c>
    </row>
    <row r="986" spans="1:72" hidden="1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0"/>
        <v/>
      </c>
    </row>
    <row r="987" spans="1:72" hidden="1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0"/>
        <v/>
      </c>
    </row>
    <row r="988" spans="1:72" hidden="1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0"/>
        <v/>
      </c>
    </row>
    <row r="989" spans="1:72" hidden="1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0"/>
        <v/>
      </c>
    </row>
    <row r="990" spans="1:72" hidden="1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0"/>
        <v/>
      </c>
    </row>
    <row r="991" spans="1:72" hidden="1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0"/>
        <v/>
      </c>
    </row>
    <row r="992" spans="1:72" hidden="1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0"/>
        <v/>
      </c>
    </row>
    <row r="993" spans="1:72" hidden="1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0"/>
        <v/>
      </c>
    </row>
    <row r="994" spans="1:72" hidden="1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0"/>
        <v/>
      </c>
    </row>
    <row r="995" spans="1:72" hidden="1">
      <c r="A995" s="47" t="str">
        <f t="shared" si="48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49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0"/>
        <v/>
      </c>
    </row>
    <row r="996" spans="1:72" hidden="1">
      <c r="A996" s="47" t="str">
        <f t="shared" ref="A996:A1029" si="51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2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ref="BT996:BT1029" si="53">IF(BN996="","",SUBSTITUTE(BM996," ","")&amp;SUBSTITUTE(BN996," ",""))</f>
        <v/>
      </c>
    </row>
    <row r="997" spans="1:72" hidden="1">
      <c r="A997" s="47" t="str">
        <f t="shared" si="51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3"/>
        <v/>
      </c>
    </row>
    <row r="998" spans="1:72" hidden="1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3"/>
        <v/>
      </c>
    </row>
    <row r="999" spans="1:72" hidden="1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3"/>
        <v/>
      </c>
    </row>
    <row r="1000" spans="1:72" hidden="1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3"/>
        <v/>
      </c>
    </row>
    <row r="1001" spans="1:72" hidden="1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3"/>
        <v/>
      </c>
    </row>
    <row r="1002" spans="1:72" hidden="1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3"/>
        <v/>
      </c>
    </row>
    <row r="1003" spans="1:72" hidden="1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3"/>
        <v/>
      </c>
    </row>
    <row r="1004" spans="1:72" hidden="1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3"/>
        <v/>
      </c>
    </row>
    <row r="1005" spans="1:72" hidden="1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3"/>
        <v/>
      </c>
    </row>
    <row r="1006" spans="1:72" hidden="1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3"/>
        <v/>
      </c>
    </row>
    <row r="1007" spans="1:72" hidden="1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3"/>
        <v/>
      </c>
    </row>
    <row r="1008" spans="1:72" hidden="1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3"/>
        <v/>
      </c>
    </row>
    <row r="1009" spans="1:72" hidden="1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3"/>
        <v/>
      </c>
    </row>
    <row r="1010" spans="1:72" hidden="1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3"/>
        <v/>
      </c>
    </row>
    <row r="1011" spans="1:72" hidden="1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3"/>
        <v/>
      </c>
    </row>
    <row r="1012" spans="1:72" hidden="1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3"/>
        <v/>
      </c>
    </row>
    <row r="1013" spans="1:72" hidden="1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3"/>
        <v/>
      </c>
    </row>
    <row r="1014" spans="1:72" hidden="1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3"/>
        <v/>
      </c>
    </row>
    <row r="1015" spans="1:72" hidden="1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3"/>
        <v/>
      </c>
    </row>
    <row r="1016" spans="1:72" hidden="1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3"/>
        <v/>
      </c>
    </row>
    <row r="1017" spans="1:72" hidden="1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3"/>
        <v/>
      </c>
    </row>
    <row r="1018" spans="1:72" hidden="1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3"/>
        <v/>
      </c>
    </row>
    <row r="1019" spans="1:72" hidden="1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3"/>
        <v/>
      </c>
    </row>
    <row r="1020" spans="1:72" hidden="1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3"/>
        <v/>
      </c>
    </row>
    <row r="1021" spans="1:72" hidden="1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3"/>
        <v/>
      </c>
    </row>
    <row r="1022" spans="1:72" hidden="1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3"/>
        <v/>
      </c>
    </row>
    <row r="1023" spans="1:72" hidden="1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3"/>
        <v/>
      </c>
    </row>
    <row r="1024" spans="1:72" hidden="1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3"/>
        <v/>
      </c>
    </row>
    <row r="1025" spans="1:72" hidden="1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3"/>
        <v/>
      </c>
    </row>
    <row r="1026" spans="1:72" hidden="1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3"/>
        <v/>
      </c>
    </row>
    <row r="1027" spans="1:72" hidden="1">
      <c r="A1027" s="47" t="str">
        <f t="shared" si="51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2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3"/>
        <v/>
      </c>
    </row>
    <row r="1028" spans="1:72" hidden="1">
      <c r="A1028" s="47" t="str">
        <f t="shared" si="51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IF(D1028="","*",IFERROR(IF(ISODD(COUNT(AS1028:AX2022)),"ERRO",SUM((AT1028-AS1028),(AV1028-AU1028),(AX1028-AW1028))),"ERRO"))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2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9" t="str">
        <f t="shared" si="53"/>
        <v/>
      </c>
    </row>
    <row r="1029" spans="1:72" hidden="1">
      <c r="A1029" s="47" t="str">
        <f t="shared" si="51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IF(D1029="","*",IFERROR(IF(ISODD(COUNT(AS1029:AX2023)),"ERRO",SUM((AT1029-AS1029),(AV1029-AU1029),(AX1029-AW1029))),"ERRO"))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2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9" t="str">
        <f t="shared" si="53"/>
        <v/>
      </c>
    </row>
    <row r="1030" spans="1:72">
      <c r="A1030" s="219" t="str">
        <f>D1030&amp;B1030</f>
        <v/>
      </c>
      <c r="B1030" s="220"/>
      <c r="C1030" s="221" t="str">
        <f>IF(BS_CONTROLE[[#This Row],[DATA]]="","",WEEKNUM(BS_CONTROLE[[#This Row],[DATA]]))</f>
        <v/>
      </c>
      <c r="D1030" s="200"/>
      <c r="E1030" s="201"/>
      <c r="F1030" s="202"/>
      <c r="G1030" s="222" t="str">
        <f>IF(D1030="","*",VLOOKUP(F1030,BS_ATIVIDADE[],3,FALSE))</f>
        <v>*</v>
      </c>
      <c r="H1030" s="223"/>
      <c r="I1030" s="223"/>
      <c r="J1030" s="224"/>
      <c r="K1030" s="224"/>
      <c r="L1030" s="196"/>
      <c r="M1030" s="224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224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225"/>
      <c r="P1030" s="225"/>
      <c r="Q1030" s="196"/>
      <c r="R1030" s="226">
        <f>IFERROR(_xlfn.XLOOKUP(F1030, BS_ATIVIDADE[ATIVIDADE],BS_ATIVIDADE[UNIDADE] ), "*")</f>
        <v>0</v>
      </c>
      <c r="S1030" s="202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202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227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96"/>
      <c r="W1030" s="196"/>
      <c r="X1030" s="228"/>
      <c r="Y1030" s="229"/>
      <c r="Z1030" s="228"/>
      <c r="AA1030" s="196"/>
      <c r="AB1030" s="197"/>
      <c r="AC1030" s="197"/>
      <c r="AD1030" s="198"/>
      <c r="AE1030" s="196"/>
      <c r="AF1030" s="196"/>
      <c r="AG1030" s="224"/>
      <c r="AH1030" s="230"/>
      <c r="AI1030" s="231" t="str">
        <f>IF(BS_CONTROLE[[#This Row],[Atividade]]=0, "-", BS_CONTROLE[[#This Row],[Atividade]])</f>
        <v>-</v>
      </c>
      <c r="AJ1030" s="232" t="str">
        <f>IF(BS_CONTROLE[[#This Row],[Atividade]]=0, "-", BS_CONTROLE[[#This Row],[Atividade]])</f>
        <v>-</v>
      </c>
      <c r="AK1030" s="233">
        <f>BS_CONTROLE[[#This Row],[Local - Partida]]</f>
        <v>0</v>
      </c>
      <c r="AL1030" s="233">
        <f>BS_CONTROLE[[#This Row],[Local - Encerramento]]</f>
        <v>0</v>
      </c>
      <c r="AM1030" s="234" t="str">
        <f>IF(BS_CONTROLE[[#This Row],[Entre - Estações]]=0, "-", BS_CONTROLE[[#This Row],[Entre - Estações]])</f>
        <v>-</v>
      </c>
      <c r="AN1030" s="235" t="str">
        <f>IF(BS_CONTROLE[[#This Row],[SB]]=0, "-", BS_CONTROLE[[#This Row],[SB]])</f>
        <v>-</v>
      </c>
      <c r="AO1030" s="196" t="str">
        <f>IF(BS_CONTROLE[[#This Row],[SUB]]=0, "-", BS_CONTROLE[[#This Row],[SUB]])</f>
        <v>-</v>
      </c>
      <c r="AP1030" s="196">
        <f>BS_CONTROLE[[#This Row],[KM - Inicio]]</f>
        <v>0</v>
      </c>
      <c r="AQ1030" s="196">
        <f>BS_CONTROLE[[#This Row],[KM - Inicio]]</f>
        <v>0</v>
      </c>
      <c r="AR1030" s="236" t="s">
        <v>751</v>
      </c>
      <c r="AS1030" s="236"/>
      <c r="AT1030" s="236"/>
      <c r="AU1030" s="237"/>
      <c r="AV1030" s="237"/>
      <c r="AW1030" s="237"/>
      <c r="AX1030" s="237"/>
      <c r="AY1030" s="238" t="str">
        <f>IF(D1030="","*",IFERROR(IF(ISODD(COUNT(AS1030:AX2054)),"ERRO",SUM((AT1030-AS1030),(AV1030-AU1030),(AX1030-AW1030))),"ERRO"))</f>
        <v>*</v>
      </c>
      <c r="AZ1030" s="239"/>
      <c r="BA1030" s="240"/>
      <c r="BB1030" s="226" t="str">
        <f>IFERROR(_xlfn.XLOOKUP(AI1030, BS_ATIVIDADE[ATIVIDADE],BS_ATIVIDADE[UNIDADE] ), "*")</f>
        <v>*</v>
      </c>
      <c r="BC1030" s="208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208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227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235">
        <f>BS_CONTROLE[[#This Row],[Responsavel pelo boletim]]</f>
        <v>0</v>
      </c>
      <c r="BG1030" s="241"/>
      <c r="BH1030" s="242"/>
      <c r="BI1030" s="242"/>
      <c r="BJ1030" s="242"/>
      <c r="BK1030" s="243"/>
      <c r="BL1030" s="241"/>
      <c r="BM1030" s="244"/>
      <c r="BN1030" s="244"/>
      <c r="BO1030" s="244"/>
      <c r="BP1030" s="245"/>
      <c r="BQ1030" s="246" t="str">
        <f>IF(AND(BR1030&lt;1,BS1030&lt;1),"Produção e Intervalo",IF(BR1030&lt;1,"Intervalo",IF(BS1030&lt;1,"Produção","Aderente")))</f>
        <v>Aderente</v>
      </c>
      <c r="BR1030" s="219" t="str">
        <f>IF(OR(B1030="",F1030=""),"*",AY1030/P1030)</f>
        <v>*</v>
      </c>
      <c r="BS1030" s="219" t="str">
        <f>IF(OR(B1030="",F1030=""),"*",BA1030/Q1030)</f>
        <v>*</v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7 Y14:Z15 Y20:Z28 Z16 Y30:Z31 Z34:Z35 Z40:Z45 Y47:Z48 Z51:Z52 Z73:Z75 Z57:Z62 Y49:Y65 Y66:Z69 Z77:Z82 Y70:Y82 Y83:Z85 Z88:Z89 Z91:Z98 Z86 Z101:Z102 Y86:Y102 Y103:Z109 Y111:Z120 Y110 Y121 Y122:Z1029">
    <cfRule type="cellIs" dxfId="243" priority="54152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9 Y111:Z120 Y110 Y121 Y122:Z1029">
    <cfRule type="cellIs" dxfId="242" priority="11738" operator="equal">
      <formula>"NÃO"</formula>
    </cfRule>
    <cfRule type="cellIs" dxfId="241" priority="11739" operator="equal">
      <formula>"SIM"</formula>
    </cfRule>
  </conditionalFormatting>
  <conditionalFormatting sqref="AZ6:AZ1030">
    <cfRule type="expression" dxfId="240" priority="54194">
      <formula>#REF!=1</formula>
    </cfRule>
  </conditionalFormatting>
  <conditionalFormatting sqref="U6:U1030 AY6:AY1030 BE6:BE1030">
    <cfRule type="cellIs" dxfId="239" priority="54178" operator="equal">
      <formula>"ERRO"</formula>
    </cfRule>
  </conditionalFormatting>
  <conditionalFormatting sqref="BQ6:BQ1030">
    <cfRule type="cellIs" dxfId="238" priority="54173" operator="equal">
      <formula>"Produção e Intervalo"</formula>
    </cfRule>
    <cfRule type="cellIs" dxfId="237" priority="54174" operator="equal">
      <formula>"Aderente"</formula>
    </cfRule>
    <cfRule type="cellIs" dxfId="236" priority="54175" operator="equal">
      <formula>"Intervalo"</formula>
    </cfRule>
    <cfRule type="cellIs" dxfId="235" priority="54176" operator="equal">
      <formula>"Produção"</formula>
    </cfRule>
    <cfRule type="cellIs" dxfId="234" priority="54177" operator="equal">
      <formula>"ERRO"</formula>
    </cfRule>
  </conditionalFormatting>
  <conditionalFormatting sqref="BR6:BS1030">
    <cfRule type="cellIs" dxfId="233" priority="54155" operator="equal">
      <formula>"*"</formula>
    </cfRule>
    <cfRule type="cellIs" dxfId="232" priority="54156" operator="greaterThanOrEqual">
      <formula>1</formula>
    </cfRule>
    <cfRule type="cellIs" dxfId="231" priority="54157" operator="lessThan">
      <formula>1</formula>
    </cfRule>
  </conditionalFormatting>
  <conditionalFormatting sqref="Y8:Z13">
    <cfRule type="cellIs" dxfId="230" priority="281" operator="equal">
      <formula>"OPORTUNIDADE"</formula>
    </cfRule>
  </conditionalFormatting>
  <conditionalFormatting sqref="Y8:Z13">
    <cfRule type="cellIs" dxfId="229" priority="279" operator="equal">
      <formula>"NÃO"</formula>
    </cfRule>
    <cfRule type="cellIs" dxfId="228" priority="280" operator="equal">
      <formula>"SIM"</formula>
    </cfRule>
  </conditionalFormatting>
  <conditionalFormatting sqref="Y17:Z18">
    <cfRule type="cellIs" dxfId="227" priority="278" operator="equal">
      <formula>"OPORTUNIDADE"</formula>
    </cfRule>
  </conditionalFormatting>
  <conditionalFormatting sqref="Y17:Z18">
    <cfRule type="cellIs" dxfId="226" priority="276" operator="equal">
      <formula>"NÃO"</formula>
    </cfRule>
    <cfRule type="cellIs" dxfId="225" priority="277" operator="equal">
      <formula>"SIM"</formula>
    </cfRule>
  </conditionalFormatting>
  <conditionalFormatting sqref="BJ8:BJ12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24" priority="264" operator="equal">
      <formula>"OPORTUNIDADE"</formula>
    </cfRule>
  </conditionalFormatting>
  <conditionalFormatting sqref="Y19:Z19">
    <cfRule type="cellIs" dxfId="223" priority="262" operator="equal">
      <formula>"NÃO"</formula>
    </cfRule>
    <cfRule type="cellIs" dxfId="222" priority="263" operator="equal">
      <formula>"SIM"</formula>
    </cfRule>
  </conditionalFormatting>
  <conditionalFormatting sqref="Z29">
    <cfRule type="cellIs" dxfId="221" priority="261" operator="equal">
      <formula>"OPORTUNIDADE"</formula>
    </cfRule>
  </conditionalFormatting>
  <conditionalFormatting sqref="Z29">
    <cfRule type="cellIs" dxfId="220" priority="259" operator="equal">
      <formula>"NÃO"</formula>
    </cfRule>
    <cfRule type="cellIs" dxfId="219" priority="260" operator="equal">
      <formula>"SIM"</formula>
    </cfRule>
  </conditionalFormatting>
  <conditionalFormatting sqref="BP11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18" priority="252" operator="equal">
      <formula>"OPORTUNIDADE"</formula>
    </cfRule>
  </conditionalFormatting>
  <conditionalFormatting sqref="Y16">
    <cfRule type="cellIs" dxfId="217" priority="250" operator="equal">
      <formula>"NÃO"</formula>
    </cfRule>
    <cfRule type="cellIs" dxfId="216" priority="251" operator="equal">
      <formula>"SIM"</formula>
    </cfRule>
  </conditionalFormatting>
  <conditionalFormatting sqref="BK8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15" priority="235" operator="equal">
      <formula>"OPORTUNIDADE"</formula>
    </cfRule>
  </conditionalFormatting>
  <conditionalFormatting sqref="Z32:Z33">
    <cfRule type="cellIs" dxfId="214" priority="233" operator="equal">
      <formula>"NÃO"</formula>
    </cfRule>
    <cfRule type="cellIs" dxfId="213" priority="234" operator="equal">
      <formula>"SIM"</formula>
    </cfRule>
  </conditionalFormatting>
  <conditionalFormatting sqref="Y32:Y33">
    <cfRule type="cellIs" dxfId="212" priority="232" operator="equal">
      <formula>"OPORTUNIDADE"</formula>
    </cfRule>
  </conditionalFormatting>
  <conditionalFormatting sqref="Y32:Y33">
    <cfRule type="cellIs" dxfId="211" priority="230" operator="equal">
      <formula>"NÃO"</formula>
    </cfRule>
    <cfRule type="cellIs" dxfId="210" priority="231" operator="equal">
      <formula>"SIM"</formula>
    </cfRule>
  </conditionalFormatting>
  <conditionalFormatting sqref="BK2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09" priority="223" operator="equal">
      <formula>"OPORTUNIDADE"</formula>
    </cfRule>
  </conditionalFormatting>
  <conditionalFormatting sqref="Y40:Y46 Y34:Y38">
    <cfRule type="cellIs" dxfId="208" priority="221" operator="equal">
      <formula>"NÃO"</formula>
    </cfRule>
    <cfRule type="cellIs" dxfId="207" priority="222" operator="equal">
      <formula>"SIM"</formula>
    </cfRule>
  </conditionalFormatting>
  <conditionalFormatting sqref="BK18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06" priority="212" operator="equal">
      <formula>"OPORTUNIDADE"</formula>
    </cfRule>
  </conditionalFormatting>
  <conditionalFormatting sqref="Z36:Z37">
    <cfRule type="cellIs" dxfId="205" priority="210" operator="equal">
      <formula>"NÃO"</formula>
    </cfRule>
    <cfRule type="cellIs" dxfId="204" priority="211" operator="equal">
      <formula>"SIM"</formula>
    </cfRule>
  </conditionalFormatting>
  <conditionalFormatting sqref="Z38:Z39">
    <cfRule type="cellIs" dxfId="203" priority="209" operator="equal">
      <formula>"OPORTUNIDADE"</formula>
    </cfRule>
  </conditionalFormatting>
  <conditionalFormatting sqref="Z38:Z39">
    <cfRule type="cellIs" dxfId="202" priority="207" operator="equal">
      <formula>"NÃO"</formula>
    </cfRule>
    <cfRule type="cellIs" dxfId="201" priority="208" operator="equal">
      <formula>"SIM"</formula>
    </cfRule>
  </conditionalFormatting>
  <conditionalFormatting sqref="Z46">
    <cfRule type="cellIs" dxfId="200" priority="206" operator="equal">
      <formula>"OPORTUNIDADE"</formula>
    </cfRule>
  </conditionalFormatting>
  <conditionalFormatting sqref="Z46">
    <cfRule type="cellIs" dxfId="199" priority="204" operator="equal">
      <formula>"NÃO"</formula>
    </cfRule>
    <cfRule type="cellIs" dxfId="198" priority="205" operator="equal">
      <formula>"SIM"</formula>
    </cfRule>
  </conditionalFormatting>
  <conditionalFormatting sqref="BP1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97" priority="194" operator="equal">
      <formula>"OPORTUNIDADE"</formula>
    </cfRule>
  </conditionalFormatting>
  <conditionalFormatting sqref="Y29">
    <cfRule type="cellIs" dxfId="196" priority="192" operator="equal">
      <formula>"NÃO"</formula>
    </cfRule>
    <cfRule type="cellIs" dxfId="195" priority="193" operator="equal">
      <formula>"SIM"</formula>
    </cfRule>
  </conditionalFormatting>
  <conditionalFormatting sqref="Y39">
    <cfRule type="cellIs" dxfId="194" priority="191" operator="equal">
      <formula>"OPORTUNIDADE"</formula>
    </cfRule>
  </conditionalFormatting>
  <conditionalFormatting sqref="Y39">
    <cfRule type="cellIs" dxfId="193" priority="189" operator="equal">
      <formula>"NÃO"</formula>
    </cfRule>
    <cfRule type="cellIs" dxfId="192" priority="190" operator="equal">
      <formula>"SIM"</formula>
    </cfRule>
  </conditionalFormatting>
  <conditionalFormatting sqref="BK3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91" priority="181" operator="equal">
      <formula>"OPORTUNIDADE"</formula>
    </cfRule>
  </conditionalFormatting>
  <conditionalFormatting sqref="Z49:Z50">
    <cfRule type="cellIs" dxfId="190" priority="179" operator="equal">
      <formula>"NÃO"</formula>
    </cfRule>
    <cfRule type="cellIs" dxfId="189" priority="180" operator="equal">
      <formula>"SIM"</formula>
    </cfRule>
  </conditionalFormatting>
  <conditionalFormatting sqref="BK3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88" priority="152" operator="equal">
      <formula>"OPORTUNIDADE"</formula>
    </cfRule>
  </conditionalFormatting>
  <conditionalFormatting sqref="Z53">
    <cfRule type="cellIs" dxfId="187" priority="150" operator="equal">
      <formula>"NÃO"</formula>
    </cfRule>
    <cfRule type="cellIs" dxfId="186" priority="151" operator="equal">
      <formula>"SIM"</formula>
    </cfRule>
  </conditionalFormatting>
  <conditionalFormatting sqref="BK3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85" priority="140" operator="equal">
      <formula>"OPORTUNIDADE"</formula>
    </cfRule>
  </conditionalFormatting>
  <conditionalFormatting sqref="Z54:Z55">
    <cfRule type="cellIs" dxfId="184" priority="138" operator="equal">
      <formula>"NÃO"</formula>
    </cfRule>
    <cfRule type="cellIs" dxfId="183" priority="139" operator="equal">
      <formula>"SIM"</formula>
    </cfRule>
  </conditionalFormatting>
  <conditionalFormatting sqref="Z56">
    <cfRule type="cellIs" dxfId="182" priority="134" operator="equal">
      <formula>"OPORTUNIDADE"</formula>
    </cfRule>
  </conditionalFormatting>
  <conditionalFormatting sqref="Z56">
    <cfRule type="cellIs" dxfId="181" priority="132" operator="equal">
      <formula>"NÃO"</formula>
    </cfRule>
    <cfRule type="cellIs" dxfId="180" priority="133" operator="equal">
      <formula>"SIM"</formula>
    </cfRule>
  </conditionalFormatting>
  <conditionalFormatting sqref="Z63:Z65">
    <cfRule type="cellIs" dxfId="179" priority="125" operator="equal">
      <formula>"OPORTUNIDADE"</formula>
    </cfRule>
  </conditionalFormatting>
  <conditionalFormatting sqref="Z63:Z65">
    <cfRule type="cellIs" dxfId="178" priority="123" operator="equal">
      <formula>"NÃO"</formula>
    </cfRule>
    <cfRule type="cellIs" dxfId="177" priority="124" operator="equal">
      <formula>"SIM"</formula>
    </cfRule>
  </conditionalFormatting>
  <conditionalFormatting sqref="BK4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76" priority="87" operator="equal">
      <formula>"OPORTUNIDADE"</formula>
    </cfRule>
  </conditionalFormatting>
  <conditionalFormatting sqref="Z70:Z71">
    <cfRule type="cellIs" dxfId="175" priority="85" operator="equal">
      <formula>"NÃO"</formula>
    </cfRule>
    <cfRule type="cellIs" dxfId="174" priority="86" operator="equal">
      <formula>"SIM"</formula>
    </cfRule>
  </conditionalFormatting>
  <conditionalFormatting sqref="Z72">
    <cfRule type="cellIs" dxfId="173" priority="78" operator="equal">
      <formula>"OPORTUNIDADE"</formula>
    </cfRule>
  </conditionalFormatting>
  <conditionalFormatting sqref="Z72">
    <cfRule type="cellIs" dxfId="172" priority="76" operator="equal">
      <formula>"NÃO"</formula>
    </cfRule>
    <cfRule type="cellIs" dxfId="171" priority="77" operator="equal">
      <formula>"SIM"</formula>
    </cfRule>
  </conditionalFormatting>
  <conditionalFormatting sqref="BK5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5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70" priority="67" operator="equal">
      <formula>"OPORTUNIDADE"</formula>
    </cfRule>
  </conditionalFormatting>
  <conditionalFormatting sqref="Z76">
    <cfRule type="cellIs" dxfId="169" priority="65" operator="equal">
      <formula>"NÃO"</formula>
    </cfRule>
    <cfRule type="cellIs" dxfId="168" priority="66" operator="equal">
      <formula>"SIM"</formula>
    </cfRule>
  </conditionalFormatting>
  <conditionalFormatting sqref="BK6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67" priority="58" operator="equal">
      <formula>"OPORTUNIDADE"</formula>
    </cfRule>
  </conditionalFormatting>
  <conditionalFormatting sqref="Z99:Z100">
    <cfRule type="cellIs" dxfId="166" priority="56" operator="equal">
      <formula>"NÃO"</formula>
    </cfRule>
    <cfRule type="cellIs" dxfId="165" priority="57" operator="equal">
      <formula>"SIM"</formula>
    </cfRule>
  </conditionalFormatting>
  <conditionalFormatting sqref="BK7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64" priority="40" operator="equal">
      <formula>"OPORTUNIDADE"</formula>
    </cfRule>
  </conditionalFormatting>
  <conditionalFormatting sqref="Z87">
    <cfRule type="cellIs" dxfId="163" priority="38" operator="equal">
      <formula>"NÃO"</formula>
    </cfRule>
    <cfRule type="cellIs" dxfId="162" priority="39" operator="equal">
      <formula>"SIM"</formula>
    </cfRule>
  </conditionalFormatting>
  <conditionalFormatting sqref="BK6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184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29 BK86 BK91">
    <cfRule type="iconSet" priority="61203">
      <iconSet showValue="0">
        <cfvo type="percent" val="0"/>
        <cfvo type="num" val="1"/>
        <cfvo type="num" val="1" gte="0"/>
      </iconSet>
    </cfRule>
  </conditionalFormatting>
  <conditionalFormatting sqref="BH6:BH1030">
    <cfRule type="iconSet" priority="61215">
      <iconSet showValue="0">
        <cfvo type="percent" val="0"/>
        <cfvo type="num" val="1"/>
        <cfvo type="num" val="1" gte="0"/>
      </iconSet>
    </cfRule>
    <cfRule type="iconSet" priority="61216">
      <iconSet showValue="0">
        <cfvo type="percent" val="0"/>
        <cfvo type="num" val="1"/>
        <cfvo type="num" val="1" gte="0"/>
      </iconSet>
    </cfRule>
  </conditionalFormatting>
  <conditionalFormatting sqref="BI6:BI1030">
    <cfRule type="iconSet" priority="61219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83 BJ85:BJ1029">
    <cfRule type="iconSet" priority="61221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61" priority="35" operator="equal">
      <formula>"OPORTUNIDADE"</formula>
    </cfRule>
  </conditionalFormatting>
  <conditionalFormatting sqref="Z90">
    <cfRule type="cellIs" dxfId="160" priority="33" operator="equal">
      <formula>"NÃO"</formula>
    </cfRule>
    <cfRule type="cellIs" dxfId="159" priority="34" operator="equal">
      <formula>"SIM"</formula>
    </cfRule>
  </conditionalFormatting>
  <conditionalFormatting sqref="BK8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58" priority="7" operator="equal">
      <formula>"OPORTUNIDADE"</formula>
    </cfRule>
  </conditionalFormatting>
  <conditionalFormatting sqref="Z110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Z121">
    <cfRule type="cellIs" dxfId="155" priority="4" operator="equal">
      <formula>"OPORTUNIDADE"</formula>
    </cfRule>
  </conditionalFormatting>
  <conditionalFormatting sqref="Z121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10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30 E84:E88 E90 E98:E102 E110 E121" xr:uid="{D50C8F1C-1457-4B16-BCED-8805920651BE}"/>
    <dataValidation type="list" allowBlank="1" showInputMessage="1" showErrorMessage="1" sqref="D6:D7 D14:D15 D30:D31 D39 D47:D48 D66 D69 D57 D77 D79:D80 D73:D75 D83 D91:D95 D97 D89 D101 D103:D109 D111:D120 D122:D1029" xr:uid="{EC6000B9-3E8E-4DBD-80AE-6C26A0788E86}">
      <formula1>ATIVOS</formula1>
    </dataValidation>
    <dataValidation type="list" allowBlank="1" showInputMessage="1" showErrorMessage="1" sqref="BM6:BM1030" xr:uid="{5660C63F-E48A-4B22-8676-2173D1C5D5AE}">
      <formula1>IMPCAUSADOR</formula1>
    </dataValidation>
    <dataValidation type="list" allowBlank="1" showInputMessage="1" showErrorMessage="1" sqref="BC6:BD1030" xr:uid="{2BE53FF9-2AB3-404D-B4FC-AC274515B234}">
      <formula1>GERENCIA</formula1>
    </dataValidation>
    <dataValidation type="list" allowBlank="1" showInputMessage="1" showErrorMessage="1" sqref="BN6:BN1030" xr:uid="{83E6D9B7-9D50-48B7-9A7D-60667A977272}">
      <formula1>INDIRECT(SUBSTITUTE(BM6," ",""))</formula1>
    </dataValidation>
    <dataValidation type="list" allowBlank="1" showInputMessage="1" showErrorMessage="1" sqref="BO6:BO103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AI6:AI1030 F47:F83 F97:F1029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82" sqref="B82:K95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1107</v>
      </c>
      <c r="C2" s="124" t="s">
        <v>755</v>
      </c>
      <c r="D2" s="79" t="s">
        <v>757</v>
      </c>
      <c r="E2" s="79" t="s">
        <v>1108</v>
      </c>
      <c r="F2" s="102" t="s">
        <v>1109</v>
      </c>
      <c r="G2" s="79" t="s">
        <v>1110</v>
      </c>
      <c r="H2" s="79" t="s">
        <v>1111</v>
      </c>
      <c r="I2" s="79" t="s">
        <v>1112</v>
      </c>
      <c r="J2" s="79" t="s">
        <v>1113</v>
      </c>
      <c r="K2" s="81" t="s">
        <v>1114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>
        <f>IF(SP_NORTE!B104="","*",SP_NORTE!B104)</f>
        <v>46087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*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*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*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*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ZEB</v>
      </c>
      <c r="F112" s="103" t="str">
        <f>IF(SP_NORTE!M124="","*",SP_NORTE!M124)</f>
        <v>ZEB-ZRU</v>
      </c>
      <c r="G112" s="98" t="str">
        <f>IF(SP_NORTE!I124="","*",SP_NORTE!I124)</f>
        <v>ZRU2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 t="str">
        <f>IF(SP_NORTE!B127="","*",SP_NORTE!B127)</f>
        <v>*</v>
      </c>
      <c r="D115" s="97" t="str">
        <f>IF(SP_NORTE!D127="","*",SP_NORTE!D127)</f>
        <v>*</v>
      </c>
      <c r="E115" s="97" t="str">
        <f>IF(SP_NORTE!H127="","*",SP_NORTE!H127)</f>
        <v>*</v>
      </c>
      <c r="F115" s="103" t="str">
        <f>IF(SP_NORTE!M127="","*",SP_NORTE!M127)</f>
        <v>-</v>
      </c>
      <c r="G115" s="98" t="str">
        <f>IF(SP_NORTE!I127="","*",SP_NORTE!I127)</f>
        <v>*</v>
      </c>
      <c r="H115" s="98" t="str">
        <f>IF(SP_NORTE!AB127="","*",SP_NORTE!AB127)</f>
        <v>*</v>
      </c>
      <c r="I115" s="98" t="str">
        <f>IF(SP_NORTE!AC127="","*",SP_NORTE!AC127)</f>
        <v>*</v>
      </c>
      <c r="J115" s="99" t="str">
        <f>IF(SP_NORTE!AA127="","*",SP_NORTE!AA127)</f>
        <v>*</v>
      </c>
      <c r="K115" s="100" t="str">
        <f>IF(SP_NORTE!AD127="","*",SP_NORTE!AD127)</f>
        <v>*</v>
      </c>
    </row>
    <row r="116" spans="2:11" hidden="1">
      <c r="B116" s="97" t="str">
        <f>IF(SP_NORTE!Y128="","*",SP_NORTE!Y128)</f>
        <v>*</v>
      </c>
      <c r="C116" s="98" t="str">
        <f>IF(SP_NORTE!B128="","*",SP_NORTE!B128)</f>
        <v>*</v>
      </c>
      <c r="D116" s="97" t="str">
        <f>IF(SP_NORTE!D128="","*",SP_NORTE!D128)</f>
        <v>*</v>
      </c>
      <c r="E116" s="97" t="str">
        <f>IF(SP_NORTE!H128="","*",SP_NORTE!H128)</f>
        <v>*</v>
      </c>
      <c r="F116" s="103" t="str">
        <f>IF(SP_NORTE!M128="","*",SP_NORTE!M128)</f>
        <v>-</v>
      </c>
      <c r="G116" s="98" t="str">
        <f>IF(SP_NORTE!I128="","*",SP_NORTE!I128)</f>
        <v>*</v>
      </c>
      <c r="H116" s="98" t="str">
        <f>IF(SP_NORTE!AB128="","*",SP_NORTE!AB128)</f>
        <v>*</v>
      </c>
      <c r="I116" s="98" t="str">
        <f>IF(SP_NORTE!AC128="","*",SP_NORTE!AC128)</f>
        <v>*</v>
      </c>
      <c r="J116" s="99" t="str">
        <f>IF(SP_NORTE!AA128="","*",SP_NORTE!AA128)</f>
        <v>*</v>
      </c>
      <c r="K116" s="100" t="str">
        <f>IF(SP_NORTE!AD128="","*",SP_NORTE!AD128)</f>
        <v>*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*</v>
      </c>
      <c r="C118" s="98" t="str">
        <f>IF(SP_NORTE!B130="","*",SP_NORTE!B130)</f>
        <v>*</v>
      </c>
      <c r="D118" s="97" t="str">
        <f>IF(SP_NORTE!D130="","*",SP_NORTE!D130)</f>
        <v>*</v>
      </c>
      <c r="E118" s="97" t="str">
        <f>IF(SP_NORTE!H130="","*",SP_NORTE!H130)</f>
        <v>*</v>
      </c>
      <c r="F118" s="103" t="str">
        <f>IF(SP_NORTE!M130="","*",SP_NORTE!M130)</f>
        <v>-</v>
      </c>
      <c r="G118" s="98" t="str">
        <f>IF(SP_NORTE!I130="","*",SP_NORTE!I130)</f>
        <v>*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*</v>
      </c>
      <c r="K118" s="100" t="str">
        <f>IF(SP_NORTE!AD130="","*",SP_NORTE!AD130)</f>
        <v>*</v>
      </c>
    </row>
    <row r="119" spans="2:11" hidden="1">
      <c r="B119" s="97" t="str">
        <f>IF(SP_NORTE!Y131="","*",SP_NORTE!Y131)</f>
        <v>*</v>
      </c>
      <c r="C119" s="98" t="str">
        <f>IF(SP_NORTE!B131="","*",SP_NORTE!B131)</f>
        <v>*</v>
      </c>
      <c r="D119" s="97" t="str">
        <f>IF(SP_NORTE!D131="","*",SP_NORTE!D131)</f>
        <v>*</v>
      </c>
      <c r="E119" s="97" t="str">
        <f>IF(SP_NORTE!H131="","*",SP_NORTE!H131)</f>
        <v>*</v>
      </c>
      <c r="F119" s="103" t="str">
        <f>IF(SP_NORTE!M131="","*",SP_NORTE!M131)</f>
        <v>-</v>
      </c>
      <c r="G119" s="98" t="str">
        <f>IF(SP_NORTE!I131="","*",SP_NORTE!I131)</f>
        <v>*</v>
      </c>
      <c r="H119" s="98" t="str">
        <f>IF(SP_NORTE!AB131="","*",SP_NORTE!AB131)</f>
        <v>*</v>
      </c>
      <c r="I119" s="98" t="str">
        <f>IF(SP_NORTE!AC131="","*",SP_NORTE!AC131)</f>
        <v>*</v>
      </c>
      <c r="J119" s="99" t="str">
        <f>IF(SP_NORTE!AA131="","*",SP_NORTE!AA131)</f>
        <v>*</v>
      </c>
      <c r="K119" s="100" t="str">
        <f>IF(SP_NORTE!AD131="","*",SP_NORTE!AD131)</f>
        <v>*</v>
      </c>
    </row>
    <row r="120" spans="2:11" hidden="1">
      <c r="B120" s="97" t="str">
        <f>IF(SP_NORTE!Y132="","*",SP_NORTE!Y132)</f>
        <v>*</v>
      </c>
      <c r="C120" s="98" t="str">
        <f>IF(SP_NORTE!B132="","*",SP_NORTE!B132)</f>
        <v>*</v>
      </c>
      <c r="D120" s="97" t="str">
        <f>IF(SP_NORTE!D132="","*",SP_NORTE!D132)</f>
        <v>*</v>
      </c>
      <c r="E120" s="97" t="str">
        <f>IF(SP_NORTE!H132="","*",SP_NORTE!H132)</f>
        <v>*</v>
      </c>
      <c r="F120" s="103" t="str">
        <f>IF(SP_NORTE!M132="","*",SP_NORTE!M132)</f>
        <v>-</v>
      </c>
      <c r="G120" s="98" t="str">
        <f>IF(SP_NORTE!I132="","*",SP_NORTE!I132)</f>
        <v>*</v>
      </c>
      <c r="H120" s="98" t="str">
        <f>IF(SP_NORTE!AB132="","*",SP_NORTE!AB132)</f>
        <v>*</v>
      </c>
      <c r="I120" s="98" t="str">
        <f>IF(SP_NORTE!AC132="","*",SP_NORTE!AC132)</f>
        <v>*</v>
      </c>
      <c r="J120" s="99" t="str">
        <f>IF(SP_NORTE!AA132="","*",SP_NORTE!AA132)</f>
        <v>*</v>
      </c>
      <c r="K120" s="100" t="str">
        <f>IF(SP_NORTE!AD132="","*",SP_NORTE!AD132)</f>
        <v>*</v>
      </c>
    </row>
    <row r="121" spans="2:11" hidden="1">
      <c r="B121" s="97" t="str">
        <f>IF(SP_NORTE!Y133="","*",SP_NORTE!Y133)</f>
        <v>*</v>
      </c>
      <c r="C121" s="98" t="str">
        <f>IF(SP_NORTE!B133="","*",SP_NORTE!B133)</f>
        <v>*</v>
      </c>
      <c r="D121" s="97" t="str">
        <f>IF(SP_NORTE!D133="","*",SP_NORTE!D133)</f>
        <v>*</v>
      </c>
      <c r="E121" s="97" t="str">
        <f>IF(SP_NORTE!H133="","*",SP_NORTE!H133)</f>
        <v>*</v>
      </c>
      <c r="F121" s="103" t="str">
        <f>IF(SP_NORTE!M133="","*",SP_NORTE!M133)</f>
        <v>-</v>
      </c>
      <c r="G121" s="98" t="str">
        <f>IF(SP_NORTE!I133="","*",SP_NORTE!I133)</f>
        <v>*</v>
      </c>
      <c r="H121" s="98" t="str">
        <f>IF(SP_NORTE!AB133="","*",SP_NORTE!AB133)</f>
        <v>*</v>
      </c>
      <c r="I121" s="98" t="str">
        <f>IF(SP_NORTE!AC133="","*",SP_NORTE!AC133)</f>
        <v>*</v>
      </c>
      <c r="J121" s="99" t="str">
        <f>IF(SP_NORTE!AA133="","*",SP_NORTE!AA133)</f>
        <v>*</v>
      </c>
      <c r="K121" s="100" t="str">
        <f>IF(SP_NORTE!AD133="","*",SP_NORTE!AD133)</f>
        <v>*</v>
      </c>
    </row>
    <row r="122" spans="2:11" hidden="1">
      <c r="B122" s="97" t="str">
        <f>IF(SP_NORTE!Y134="","*",SP_NORTE!Y134)</f>
        <v>*</v>
      </c>
      <c r="C122" s="98" t="str">
        <f>IF(SP_NORTE!B134="","*",SP_NORTE!B134)</f>
        <v>*</v>
      </c>
      <c r="D122" s="97" t="str">
        <f>IF(SP_NORTE!D134="","*",SP_NORTE!D134)</f>
        <v>*</v>
      </c>
      <c r="E122" s="97" t="str">
        <f>IF(SP_NORTE!H134="","*",SP_NORTE!H134)</f>
        <v>*</v>
      </c>
      <c r="F122" s="103" t="str">
        <f>IF(SP_NORTE!M134="","*",SP_NORTE!M134)</f>
        <v>-</v>
      </c>
      <c r="G122" s="98" t="str">
        <f>IF(SP_NORTE!I134="","*",SP_NORTE!I134)</f>
        <v>*</v>
      </c>
      <c r="H122" s="98" t="str">
        <f>IF(SP_NORTE!AB134="","*",SP_NORTE!AB134)</f>
        <v>*</v>
      </c>
      <c r="I122" s="98" t="str">
        <f>IF(SP_NORTE!AC134="","*",SP_NORTE!AC134)</f>
        <v>*</v>
      </c>
      <c r="J122" s="99" t="str">
        <f>IF(SP_NORTE!AA134="","*",SP_NORTE!AA134)</f>
        <v>*</v>
      </c>
      <c r="K122" s="100" t="str">
        <f>IF(SP_NORTE!AD134="","*",SP_NORTE!AD134)</f>
        <v>*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*</v>
      </c>
      <c r="C124" s="98" t="str">
        <f>IF(SP_NORTE!B136="","*",SP_NORTE!B136)</f>
        <v>*</v>
      </c>
      <c r="D124" s="97" t="str">
        <f>IF(SP_NORTE!D136="","*",SP_NORTE!D136)</f>
        <v>*</v>
      </c>
      <c r="E124" s="97" t="str">
        <f>IF(SP_NORTE!H136="","*",SP_NORTE!H136)</f>
        <v>*</v>
      </c>
      <c r="F124" s="103" t="str">
        <f>IF(SP_NORTE!M136="","*",SP_NORTE!M136)</f>
        <v>-</v>
      </c>
      <c r="G124" s="98" t="str">
        <f>IF(SP_NORTE!I136="","*",SP_NORTE!I136)</f>
        <v>*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*</v>
      </c>
      <c r="K124" s="100" t="str">
        <f>IF(SP_NORTE!AD136="","*",SP_NORTE!AD136)</f>
        <v>*</v>
      </c>
    </row>
    <row r="125" spans="2:11" hidden="1">
      <c r="B125" s="97" t="str">
        <f>IF(SP_NORTE!Y137="","*",SP_NORTE!Y137)</f>
        <v>*</v>
      </c>
      <c r="C125" s="98" t="str">
        <f>IF(SP_NORTE!B137="","*",SP_NORTE!B137)</f>
        <v>*</v>
      </c>
      <c r="D125" s="97" t="str">
        <f>IF(SP_NORTE!D137="","*",SP_NORTE!D137)</f>
        <v>*</v>
      </c>
      <c r="E125" s="97" t="str">
        <f>IF(SP_NORTE!H137="","*",SP_NORTE!H137)</f>
        <v>*</v>
      </c>
      <c r="F125" s="103" t="str">
        <f>IF(SP_NORTE!M137="","*",SP_NORTE!M137)</f>
        <v>-</v>
      </c>
      <c r="G125" s="98" t="str">
        <f>IF(SP_NORTE!I137="","*",SP_NORTE!I137)</f>
        <v>*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*</v>
      </c>
      <c r="K125" s="100" t="str">
        <f>IF(SP_NORTE!AD137="","*",SP_NORTE!AD137)</f>
        <v>*</v>
      </c>
    </row>
    <row r="126" spans="2:11" hidden="1">
      <c r="B126" s="97" t="str">
        <f>IF(SP_NORTE!Y138="","*",SP_NORTE!Y138)</f>
        <v>*</v>
      </c>
      <c r="C126" s="98" t="str">
        <f>IF(SP_NORTE!B138="","*",SP_NORTE!B138)</f>
        <v>*</v>
      </c>
      <c r="D126" s="97" t="str">
        <f>IF(SP_NORTE!D138="","*",SP_NORTE!D138)</f>
        <v>*</v>
      </c>
      <c r="E126" s="97" t="str">
        <f>IF(SP_NORTE!H138="","*",SP_NORTE!H138)</f>
        <v>*</v>
      </c>
      <c r="F126" s="103" t="str">
        <f>IF(SP_NORTE!M138="","*",SP_NORTE!M138)</f>
        <v>-</v>
      </c>
      <c r="G126" s="98" t="str">
        <f>IF(SP_NORTE!I138="","*",SP_NORTE!I138)</f>
        <v>*</v>
      </c>
      <c r="H126" s="98" t="str">
        <f>IF(SP_NORTE!AB138="","*",SP_NORTE!AB138)</f>
        <v>*</v>
      </c>
      <c r="I126" s="98" t="str">
        <f>IF(SP_NORTE!AC138="","*",SP_NORTE!AC138)</f>
        <v>*</v>
      </c>
      <c r="J126" s="99" t="str">
        <f>IF(SP_NORTE!AA138="","*",SP_NORTE!AA138)</f>
        <v>*</v>
      </c>
      <c r="K126" s="100" t="str">
        <f>IF(SP_NORTE!AD138="","*",SP_NORTE!AD138)</f>
        <v>*</v>
      </c>
    </row>
    <row r="127" spans="2:11" hidden="1">
      <c r="B127" s="97" t="str">
        <f>IF(SP_NORTE!Y139="","*",SP_NORTE!Y139)</f>
        <v>*</v>
      </c>
      <c r="C127" s="98" t="str">
        <f>IF(SP_NORTE!B139="","*",SP_NORTE!B139)</f>
        <v>*</v>
      </c>
      <c r="D127" s="97" t="str">
        <f>IF(SP_NORTE!D139="","*",SP_NORTE!D139)</f>
        <v>*</v>
      </c>
      <c r="E127" s="97" t="str">
        <f>IF(SP_NORTE!H139="","*",SP_NORTE!H139)</f>
        <v>*</v>
      </c>
      <c r="F127" s="103" t="str">
        <f>IF(SP_NORTE!M139="","*",SP_NORTE!M139)</f>
        <v>-</v>
      </c>
      <c r="G127" s="98" t="str">
        <f>IF(SP_NORTE!I139="","*",SP_NORTE!I139)</f>
        <v>*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*</v>
      </c>
      <c r="K127" s="100" t="str">
        <f>IF(SP_NORTE!AD139="","*",SP_NORTE!AD139)</f>
        <v>*</v>
      </c>
    </row>
    <row r="128" spans="2:11" hidden="1">
      <c r="B128" s="97" t="str">
        <f>IF(SP_NORTE!Y140="","*",SP_NORTE!Y140)</f>
        <v>*</v>
      </c>
      <c r="C128" s="98" t="str">
        <f>IF(SP_NORTE!B140="","*",SP_NORTE!B140)</f>
        <v>*</v>
      </c>
      <c r="D128" s="97" t="str">
        <f>IF(SP_NORTE!D140="","*",SP_NORTE!D140)</f>
        <v>*</v>
      </c>
      <c r="E128" s="97" t="str">
        <f>IF(SP_NORTE!H140="","*",SP_NORTE!H140)</f>
        <v>*</v>
      </c>
      <c r="F128" s="103" t="str">
        <f>IF(SP_NORTE!M140="","*",SP_NORTE!M140)</f>
        <v>-</v>
      </c>
      <c r="G128" s="98" t="str">
        <f>IF(SP_NORTE!I140="","*",SP_NORTE!I140)</f>
        <v>*</v>
      </c>
      <c r="H128" s="98" t="str">
        <f>IF(SP_NORTE!AB140="","*",SP_NORTE!AB140)</f>
        <v>*</v>
      </c>
      <c r="I128" s="98" t="str">
        <f>IF(SP_NORTE!AC140="","*",SP_NORTE!AC140)</f>
        <v>*</v>
      </c>
      <c r="J128" s="99" t="str">
        <f>IF(SP_NORTE!AA140="","*",SP_NORTE!AA140)</f>
        <v>*</v>
      </c>
      <c r="K128" s="100" t="str">
        <f>IF(SP_NORTE!AD140="","*",SP_NORTE!AD140)</f>
        <v>*</v>
      </c>
    </row>
    <row r="129" spans="2:11" hidden="1">
      <c r="B129" s="97" t="str">
        <f>IF(SP_NORTE!Y141="","*",SP_NORTE!Y141)</f>
        <v>*</v>
      </c>
      <c r="C129" s="98" t="str">
        <f>IF(SP_NORTE!B141="","*",SP_NORTE!B141)</f>
        <v>*</v>
      </c>
      <c r="D129" s="97" t="str">
        <f>IF(SP_NORTE!D141="","*",SP_NORTE!D141)</f>
        <v>*</v>
      </c>
      <c r="E129" s="97" t="str">
        <f>IF(SP_NORTE!H141="","*",SP_NORTE!H141)</f>
        <v>*</v>
      </c>
      <c r="F129" s="103" t="str">
        <f>IF(SP_NORTE!M141="","*",SP_NORTE!M141)</f>
        <v>-</v>
      </c>
      <c r="G129" s="98" t="str">
        <f>IF(SP_NORTE!I141="","*",SP_NORTE!I141)</f>
        <v>*</v>
      </c>
      <c r="H129" s="98" t="str">
        <f>IF(SP_NORTE!AB141="","*",SP_NORTE!AB141)</f>
        <v>*</v>
      </c>
      <c r="I129" s="98" t="str">
        <f>IF(SP_NORTE!AC141="","*",SP_NORTE!AC141)</f>
        <v>*</v>
      </c>
      <c r="J129" s="99" t="str">
        <f>IF(SP_NORTE!AA141="","*",SP_NORTE!AA141)</f>
        <v>*</v>
      </c>
      <c r="K129" s="100" t="str">
        <f>IF(SP_NORTE!AD141="","*",SP_NORTE!AD141)</f>
        <v>*</v>
      </c>
    </row>
    <row r="130" spans="2:11" hidden="1">
      <c r="B130" s="97" t="str">
        <f>IF(SP_NORTE!Y142="","*",SP_NORTE!Y142)</f>
        <v>*</v>
      </c>
      <c r="C130" s="98" t="str">
        <f>IF(SP_NORTE!B142="","*",SP_NORTE!B142)</f>
        <v>*</v>
      </c>
      <c r="D130" s="97" t="str">
        <f>IF(SP_NORTE!D142="","*",SP_NORTE!D142)</f>
        <v>*</v>
      </c>
      <c r="E130" s="97" t="str">
        <f>IF(SP_NORTE!H142="","*",SP_NORTE!H142)</f>
        <v>*</v>
      </c>
      <c r="F130" s="103" t="str">
        <f>IF(SP_NORTE!M142="","*",SP_NORTE!M142)</f>
        <v>-</v>
      </c>
      <c r="G130" s="98" t="str">
        <f>IF(SP_NORTE!I142="","*",SP_NORTE!I142)</f>
        <v>*</v>
      </c>
      <c r="H130" s="98" t="str">
        <f>IF(SP_NORTE!AB142="","*",SP_NORTE!AB142)</f>
        <v>*</v>
      </c>
      <c r="I130" s="98" t="str">
        <f>IF(SP_NORTE!AC142="","*",SP_NORTE!AC142)</f>
        <v>*</v>
      </c>
      <c r="J130" s="99" t="str">
        <f>IF(SP_NORTE!AA142="","*",SP_NORTE!AA142)</f>
        <v>*</v>
      </c>
      <c r="K130" s="100" t="str">
        <f>IF(SP_NORTE!AD142="","*",SP_NORTE!AD142)</f>
        <v>*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 t="str">
        <f>IF(SP_NORTE!B145="","*",SP_NORTE!B145)</f>
        <v>*</v>
      </c>
      <c r="D133" s="97" t="str">
        <f>IF(SP_NORTE!D145="","*",SP_NORTE!D145)</f>
        <v>*</v>
      </c>
      <c r="E133" s="97" t="str">
        <f>IF(SP_NORTE!H145="","*",SP_NORTE!H145)</f>
        <v>*</v>
      </c>
      <c r="F133" s="103" t="str">
        <f>IF(SP_NORTE!M145="","*",SP_NORTE!M145)</f>
        <v>-</v>
      </c>
      <c r="G133" s="98" t="str">
        <f>IF(SP_NORTE!I145="","*",SP_NORTE!I145)</f>
        <v>*</v>
      </c>
      <c r="H133" s="98" t="str">
        <f>IF(SP_NORTE!AB145="","*",SP_NORTE!AB145)</f>
        <v>*</v>
      </c>
      <c r="I133" s="98" t="str">
        <f>IF(SP_NORTE!AC145="","*",SP_NORTE!AC145)</f>
        <v>*</v>
      </c>
      <c r="J133" s="99" t="str">
        <f>IF(SP_NORTE!AA145="","*",SP_NORTE!AA145)</f>
        <v>*</v>
      </c>
      <c r="K133" s="100" t="str">
        <f>IF(SP_NORTE!AD145="","*",SP_NORTE!AD145)</f>
        <v>*</v>
      </c>
    </row>
    <row r="134" spans="2:11" hidden="1">
      <c r="B134" s="97" t="str">
        <f>IF(SP_NORTE!Y146="","*",SP_NORTE!Y146)</f>
        <v>*</v>
      </c>
      <c r="C134" s="98" t="str">
        <f>IF(SP_NORTE!B146="","*",SP_NORTE!B146)</f>
        <v>*</v>
      </c>
      <c r="D134" s="97" t="str">
        <f>IF(SP_NORTE!D146="","*",SP_NORTE!D146)</f>
        <v>*</v>
      </c>
      <c r="E134" s="97" t="str">
        <f>IF(SP_NORTE!H146="","*",SP_NORTE!H146)</f>
        <v>*</v>
      </c>
      <c r="F134" s="103" t="str">
        <f>IF(SP_NORTE!M146="","*",SP_NORTE!M146)</f>
        <v>-</v>
      </c>
      <c r="G134" s="98" t="str">
        <f>IF(SP_NORTE!I146="","*",SP_NORTE!I146)</f>
        <v>*</v>
      </c>
      <c r="H134" s="98" t="str">
        <f>IF(SP_NORTE!AB146="","*",SP_NORTE!AB146)</f>
        <v>*</v>
      </c>
      <c r="I134" s="98" t="str">
        <f>IF(SP_NORTE!AC146="","*",SP_NORTE!AC146)</f>
        <v>*</v>
      </c>
      <c r="J134" s="99" t="str">
        <f>IF(SP_NORTE!AA146="","*",SP_NORTE!AA146)</f>
        <v>*</v>
      </c>
      <c r="K134" s="100" t="str">
        <f>IF(SP_NORTE!AD146="","*",SP_NORTE!AD146)</f>
        <v>*</v>
      </c>
    </row>
    <row r="135" spans="2:11" hidden="1">
      <c r="B135" s="97" t="str">
        <f>IF(SP_NORTE!Y147="","*",SP_NORTE!Y147)</f>
        <v>*</v>
      </c>
      <c r="C135" s="98" t="str">
        <f>IF(SP_NORTE!B147="","*",SP_NORTE!B147)</f>
        <v>*</v>
      </c>
      <c r="D135" s="97" t="str">
        <f>IF(SP_NORTE!D147="","*",SP_NORTE!D147)</f>
        <v>*</v>
      </c>
      <c r="E135" s="97" t="str">
        <f>IF(SP_NORTE!H147="","*",SP_NORTE!H147)</f>
        <v>*</v>
      </c>
      <c r="F135" s="103" t="str">
        <f>IF(SP_NORTE!M147="","*",SP_NORTE!M147)</f>
        <v>-</v>
      </c>
      <c r="G135" s="98" t="str">
        <f>IF(SP_NORTE!I147="","*",SP_NORTE!I147)</f>
        <v>*</v>
      </c>
      <c r="H135" s="98" t="str">
        <f>IF(SP_NORTE!AB147="","*",SP_NORTE!AB147)</f>
        <v>*</v>
      </c>
      <c r="I135" s="98" t="str">
        <f>IF(SP_NORTE!AC147="","*",SP_NORTE!AC147)</f>
        <v>*</v>
      </c>
      <c r="J135" s="99" t="str">
        <f>IF(SP_NORTE!AA147="","*",SP_NORTE!AA147)</f>
        <v>*</v>
      </c>
      <c r="K135" s="100" t="str">
        <f>IF(SP_NORTE!AD147="","*",SP_NORTE!AD147)</f>
        <v>*</v>
      </c>
    </row>
    <row r="136" spans="2:11" hidden="1">
      <c r="B136" s="97" t="str">
        <f>IF(SP_NORTE!Y148="","*",SP_NORTE!Y148)</f>
        <v>*</v>
      </c>
      <c r="C136" s="98" t="str">
        <f>IF(SP_NORTE!B148="","*",SP_NORTE!B148)</f>
        <v>*</v>
      </c>
      <c r="D136" s="97" t="str">
        <f>IF(SP_NORTE!D148="","*",SP_NORTE!D148)</f>
        <v>*</v>
      </c>
      <c r="E136" s="97" t="str">
        <f>IF(SP_NORTE!H148="","*",SP_NORTE!H148)</f>
        <v>*</v>
      </c>
      <c r="F136" s="103" t="str">
        <f>IF(SP_NORTE!M148="","*",SP_NORTE!M148)</f>
        <v>-</v>
      </c>
      <c r="G136" s="98" t="str">
        <f>IF(SP_NORTE!I148="","*",SP_NORTE!I148)</f>
        <v>*</v>
      </c>
      <c r="H136" s="98" t="str">
        <f>IF(SP_NORTE!AB148="","*",SP_NORTE!AB148)</f>
        <v>*</v>
      </c>
      <c r="I136" s="98" t="str">
        <f>IF(SP_NORTE!AC148="","*",SP_NORTE!AC148)</f>
        <v>*</v>
      </c>
      <c r="J136" s="99" t="str">
        <f>IF(SP_NORTE!AA148="","*",SP_NORTE!AA148)</f>
        <v>*</v>
      </c>
      <c r="K136" s="100" t="str">
        <f>IF(SP_NORTE!AD148="","*",SP_NORTE!AD148)</f>
        <v>*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*</v>
      </c>
      <c r="C138" s="98" t="str">
        <f>IF(SP_NORTE!B150="","*",SP_NORTE!B150)</f>
        <v>*</v>
      </c>
      <c r="D138" s="97" t="str">
        <f>IF(SP_NORTE!D150="","*",SP_NORTE!D150)</f>
        <v>*</v>
      </c>
      <c r="E138" s="97" t="str">
        <f>IF(SP_NORTE!H150="","*",SP_NORTE!H150)</f>
        <v>*</v>
      </c>
      <c r="F138" s="103" t="str">
        <f>IF(SP_NORTE!M150="","*",SP_NORTE!M150)</f>
        <v>-</v>
      </c>
      <c r="G138" s="98" t="str">
        <f>IF(SP_NORTE!I150="","*",SP_NORTE!I150)</f>
        <v>*</v>
      </c>
      <c r="H138" s="98" t="str">
        <f>IF(SP_NORTE!AB150="","*",SP_NORTE!AB150)</f>
        <v>*</v>
      </c>
      <c r="I138" s="98" t="str">
        <f>IF(SP_NORTE!AC150="","*",SP_NORTE!AC150)</f>
        <v>*</v>
      </c>
      <c r="J138" s="99" t="str">
        <f>IF(SP_NORTE!AA150="","*",SP_NORTE!AA150)</f>
        <v>*</v>
      </c>
      <c r="K138" s="100" t="str">
        <f>IF(SP_NORTE!AD150="","*",SP_NORTE!AD150)</f>
        <v>*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*</v>
      </c>
      <c r="E139" s="97" t="str">
        <f>IF(SP_NORTE!H151="","*",SP_NORTE!H151)</f>
        <v>*</v>
      </c>
      <c r="F139" s="103" t="str">
        <f>IF(SP_NORTE!M151="","*",SP_NORTE!M151)</f>
        <v>-</v>
      </c>
      <c r="G139" s="98" t="str">
        <f>IF(SP_NORTE!I151="","*",SP_NORTE!I151)</f>
        <v>*</v>
      </c>
      <c r="H139" s="98" t="str">
        <f>IF(SP_NORTE!AB151="","*",SP_NORTE!AB151)</f>
        <v>*</v>
      </c>
      <c r="I139" s="98" t="str">
        <f>IF(SP_NORTE!AC151="","*",SP_NORTE!AC151)</f>
        <v>*</v>
      </c>
      <c r="J139" s="99" t="str">
        <f>IF(SP_NORTE!AA151="","*",SP_NORTE!AA151)</f>
        <v>*</v>
      </c>
      <c r="K139" s="100" t="str">
        <f>IF(SP_NORTE!AD151="","*",SP_NORTE!AD151)</f>
        <v>*</v>
      </c>
    </row>
    <row r="140" spans="2:11" hidden="1">
      <c r="B140" s="97" t="str">
        <f>IF(SP_NORTE!Y152="","*",SP_NORTE!Y152)</f>
        <v>*</v>
      </c>
      <c r="C140" s="98" t="str">
        <f>IF(SP_NORTE!B152="","*",SP_NORTE!B152)</f>
        <v>*</v>
      </c>
      <c r="D140" s="97" t="str">
        <f>IF(SP_NORTE!D152="","*",SP_NORTE!D152)</f>
        <v>*</v>
      </c>
      <c r="E140" s="97" t="str">
        <f>IF(SP_NORTE!H152="","*",SP_NORTE!H152)</f>
        <v>*</v>
      </c>
      <c r="F140" s="103" t="str">
        <f>IF(SP_NORTE!M152="","*",SP_NORTE!M152)</f>
        <v>-</v>
      </c>
      <c r="G140" s="98" t="str">
        <f>IF(SP_NORTE!I152="","*",SP_NORTE!I152)</f>
        <v>*</v>
      </c>
      <c r="H140" s="98" t="str">
        <f>IF(SP_NORTE!AB152="","*",SP_NORTE!AB152)</f>
        <v>*</v>
      </c>
      <c r="I140" s="98" t="str">
        <f>IF(SP_NORTE!AC152="","*",SP_NORTE!AC152)</f>
        <v>*</v>
      </c>
      <c r="J140" s="99" t="str">
        <f>IF(SP_NORTE!AA152="","*",SP_NORTE!AA152)</f>
        <v>*</v>
      </c>
      <c r="K140" s="100" t="str">
        <f>IF(SP_NORTE!AD152="","*",SP_NORTE!AD152)</f>
        <v>*</v>
      </c>
    </row>
    <row r="141" spans="2:11" hidden="1">
      <c r="B141" s="97" t="str">
        <f>IF(SP_NORTE!Y153="","*",SP_NORTE!Y153)</f>
        <v>*</v>
      </c>
      <c r="C141" s="98" t="str">
        <f>IF(SP_NORTE!B153="","*",SP_NORTE!B153)</f>
        <v>*</v>
      </c>
      <c r="D141" s="97" t="str">
        <f>IF(SP_NORTE!D153="","*",SP_NORTE!D153)</f>
        <v>*</v>
      </c>
      <c r="E141" s="97" t="str">
        <f>IF(SP_NORTE!H153="","*",SP_NORTE!H153)</f>
        <v>*</v>
      </c>
      <c r="F141" s="103" t="str">
        <f>IF(SP_NORTE!M153="","*",SP_NORTE!M153)</f>
        <v>-</v>
      </c>
      <c r="G141" s="98" t="str">
        <f>IF(SP_NORTE!I153="","*",SP_NORTE!I153)</f>
        <v>*</v>
      </c>
      <c r="H141" s="98" t="str">
        <f>IF(SP_NORTE!AB153="","*",SP_NORTE!AB153)</f>
        <v>*</v>
      </c>
      <c r="I141" s="98" t="str">
        <f>IF(SP_NORTE!AC153="","*",SP_NORTE!AC153)</f>
        <v>*</v>
      </c>
      <c r="J141" s="99" t="str">
        <f>IF(SP_NORTE!AA153="","*",SP_NORTE!AA153)</f>
        <v>*</v>
      </c>
      <c r="K141" s="100" t="str">
        <f>IF(SP_NORTE!AD153="","*",SP_NORTE!AD153)</f>
        <v>*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*</v>
      </c>
      <c r="C144" s="98" t="str">
        <f>IF(SP_NORTE!B156="","*",SP_NORTE!B156)</f>
        <v>*</v>
      </c>
      <c r="D144" s="97" t="str">
        <f>IF(SP_NORTE!D156="","*",SP_NORTE!D156)</f>
        <v>*</v>
      </c>
      <c r="E144" s="97" t="str">
        <f>IF(SP_NORTE!H156="","*",SP_NORTE!H156)</f>
        <v>*</v>
      </c>
      <c r="F144" s="103" t="str">
        <f>IF(SP_NORTE!M156="","*",SP_NORTE!M156)</f>
        <v>-</v>
      </c>
      <c r="G144" s="98" t="str">
        <f>IF(SP_NORTE!I156="","*",SP_NORTE!I156)</f>
        <v>*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*</v>
      </c>
      <c r="K144" s="100" t="str">
        <f>IF(SP_NORTE!AD156="","*",SP_NORTE!AD156)</f>
        <v>*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*</v>
      </c>
      <c r="C146" s="98" t="str">
        <f>IF(SP_NORTE!B158="","*",SP_NORTE!B158)</f>
        <v>*</v>
      </c>
      <c r="D146" s="97" t="str">
        <f>IF(SP_NORTE!D158="","*",SP_NORTE!D158)</f>
        <v>*</v>
      </c>
      <c r="E146" s="97" t="str">
        <f>IF(SP_NORTE!H158="","*",SP_NORTE!H158)</f>
        <v>*</v>
      </c>
      <c r="F146" s="103" t="str">
        <f>IF(SP_NORTE!M158="","*",SP_NORTE!M158)</f>
        <v>-</v>
      </c>
      <c r="G146" s="98" t="str">
        <f>IF(SP_NORTE!I158="","*",SP_NORTE!I158)</f>
        <v>*</v>
      </c>
      <c r="H146" s="98" t="str">
        <f>IF(SP_NORTE!AB158="","*",SP_NORTE!AB158)</f>
        <v>*</v>
      </c>
      <c r="I146" s="98" t="str">
        <f>IF(SP_NORTE!AC158="","*",SP_NORTE!AC158)</f>
        <v>*</v>
      </c>
      <c r="J146" s="99" t="str">
        <f>IF(SP_NORTE!AA158="","*",SP_NORTE!AA158)</f>
        <v>*</v>
      </c>
      <c r="K146" s="100" t="str">
        <f>IF(SP_NORTE!AD158="","*",SP_NORTE!AD158)</f>
        <v>*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*</v>
      </c>
      <c r="C149" s="98" t="str">
        <f>IF(SP_NORTE!B161="","*",SP_NORTE!B161)</f>
        <v>*</v>
      </c>
      <c r="D149" s="97" t="str">
        <f>IF(SP_NORTE!D161="","*",SP_NORTE!D161)</f>
        <v>*</v>
      </c>
      <c r="E149" s="97" t="str">
        <f>IF(SP_NORTE!H161="","*",SP_NORTE!H161)</f>
        <v>*</v>
      </c>
      <c r="F149" s="103" t="str">
        <f>IF(SP_NORTE!M161="","*",SP_NORTE!M161)</f>
        <v>-</v>
      </c>
      <c r="G149" s="98" t="str">
        <f>IF(SP_NORTE!I161="","*",SP_NORTE!I161)</f>
        <v>*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*</v>
      </c>
      <c r="K149" s="100" t="str">
        <f>IF(SP_NORTE!AD161="","*",SP_NORTE!AD161)</f>
        <v>*</v>
      </c>
    </row>
    <row r="150" spans="2:11" hidden="1">
      <c r="B150" s="97" t="str">
        <f>IF(SP_NORTE!Y162="","*",SP_NORTE!Y162)</f>
        <v>*</v>
      </c>
      <c r="C150" s="98" t="str">
        <f>IF(SP_NORTE!B162="","*",SP_NORTE!B162)</f>
        <v>*</v>
      </c>
      <c r="D150" s="97" t="str">
        <f>IF(SP_NORTE!D162="","*",SP_NORTE!D162)</f>
        <v>*</v>
      </c>
      <c r="E150" s="97" t="str">
        <f>IF(SP_NORTE!H162="","*",SP_NORTE!H162)</f>
        <v>*</v>
      </c>
      <c r="F150" s="103" t="str">
        <f>IF(SP_NORTE!M162="","*",SP_NORTE!M162)</f>
        <v>-</v>
      </c>
      <c r="G150" s="98" t="str">
        <f>IF(SP_NORTE!I162="","*",SP_NORTE!I162)</f>
        <v>*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*</v>
      </c>
      <c r="K150" s="100" t="str">
        <f>IF(SP_NORTE!AD162="","*",SP_NORTE!AD162)</f>
        <v>*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*</v>
      </c>
      <c r="C152" s="98" t="str">
        <f>IF(SP_NORTE!B164="","*",SP_NORTE!B164)</f>
        <v>*</v>
      </c>
      <c r="D152" s="97" t="str">
        <f>IF(SP_NORTE!D164="","*",SP_NORTE!D164)</f>
        <v>*</v>
      </c>
      <c r="E152" s="97" t="str">
        <f>IF(SP_NORTE!H164="","*",SP_NORTE!H164)</f>
        <v>*</v>
      </c>
      <c r="F152" s="103" t="str">
        <f>IF(SP_NORTE!M164="","*",SP_NORTE!M164)</f>
        <v>-</v>
      </c>
      <c r="G152" s="98" t="str">
        <f>IF(SP_NORTE!I164="","*",SP_NORTE!I164)</f>
        <v>*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*</v>
      </c>
      <c r="K152" s="100" t="str">
        <f>IF(SP_NORTE!AD164="","*",SP_NORTE!AD164)</f>
        <v>*</v>
      </c>
    </row>
    <row r="153" spans="2:11" hidden="1">
      <c r="B153" s="97" t="str">
        <f>IF(SP_NORTE!Y165="","*",SP_NORTE!Y165)</f>
        <v>*</v>
      </c>
      <c r="C153" s="98" t="str">
        <f>IF(SP_NORTE!B165="","*",SP_NORTE!B165)</f>
        <v>*</v>
      </c>
      <c r="D153" s="97" t="str">
        <f>IF(SP_NORTE!D165="","*",SP_NORTE!D165)</f>
        <v>*</v>
      </c>
      <c r="E153" s="97" t="str">
        <f>IF(SP_NORTE!H165="","*",SP_NORTE!H165)</f>
        <v>*</v>
      </c>
      <c r="F153" s="103" t="str">
        <f>IF(SP_NORTE!M165="","*",SP_NORTE!M165)</f>
        <v>-</v>
      </c>
      <c r="G153" s="98" t="str">
        <f>IF(SP_NORTE!I165="","*",SP_NORTE!I165)</f>
        <v>*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*</v>
      </c>
      <c r="K153" s="100" t="str">
        <f>IF(SP_NORTE!AD165="","*",SP_NORTE!AD165)</f>
        <v>*</v>
      </c>
    </row>
    <row r="154" spans="2:11" hidden="1">
      <c r="B154" s="97" t="str">
        <f>IF(SP_NORTE!Y166="","*",SP_NORTE!Y166)</f>
        <v>*</v>
      </c>
      <c r="C154" s="98" t="str">
        <f>IF(SP_NORTE!B166="","*",SP_NORTE!B166)</f>
        <v>*</v>
      </c>
      <c r="D154" s="97" t="str">
        <f>IF(SP_NORTE!D166="","*",SP_NORTE!D166)</f>
        <v>*</v>
      </c>
      <c r="E154" s="97" t="str">
        <f>IF(SP_NORTE!H166="","*",SP_NORTE!H166)</f>
        <v>*</v>
      </c>
      <c r="F154" s="103" t="str">
        <f>IF(SP_NORTE!M166="","*",SP_NORTE!M166)</f>
        <v>-</v>
      </c>
      <c r="G154" s="98" t="str">
        <f>IF(SP_NORTE!I166="","*",SP_NORTE!I166)</f>
        <v>*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*</v>
      </c>
      <c r="K154" s="100" t="str">
        <f>IF(SP_NORTE!AD166="","*",SP_NORTE!AD166)</f>
        <v>*</v>
      </c>
    </row>
    <row r="155" spans="2:11" hidden="1">
      <c r="B155" s="97" t="str">
        <f>IF(SP_NORTE!Y167="","*",SP_NORTE!Y167)</f>
        <v>*</v>
      </c>
      <c r="C155" s="98" t="str">
        <f>IF(SP_NORTE!B167="","*",SP_NORTE!B167)</f>
        <v>*</v>
      </c>
      <c r="D155" s="97" t="str">
        <f>IF(SP_NORTE!D167="","*",SP_NORTE!D167)</f>
        <v>*</v>
      </c>
      <c r="E155" s="97" t="str">
        <f>IF(SP_NORTE!H167="","*",SP_NORTE!H167)</f>
        <v>*</v>
      </c>
      <c r="F155" s="103" t="str">
        <f>IF(SP_NORTE!M167="","*",SP_NORTE!M167)</f>
        <v>-</v>
      </c>
      <c r="G155" s="98" t="str">
        <f>IF(SP_NORTE!I167="","*",SP_NORTE!I167)</f>
        <v>*</v>
      </c>
      <c r="H155" s="98" t="str">
        <f>IF(SP_NORTE!AB167="","*",SP_NORTE!AB167)</f>
        <v>*</v>
      </c>
      <c r="I155" s="98" t="str">
        <f>IF(SP_NORTE!AC167="","*",SP_NORTE!AC167)</f>
        <v>*</v>
      </c>
      <c r="J155" s="99" t="str">
        <f>IF(SP_NORTE!AA167="","*",SP_NORTE!AA167)</f>
        <v>*</v>
      </c>
      <c r="K155" s="100" t="str">
        <f>IF(SP_NORTE!AD167="","*",SP_NORTE!AD167)</f>
        <v>*</v>
      </c>
    </row>
    <row r="156" spans="2:11" hidden="1">
      <c r="B156" s="97" t="str">
        <f>IF(SP_NORTE!Y168="","*",SP_NORTE!Y168)</f>
        <v>*</v>
      </c>
      <c r="C156" s="98" t="str">
        <f>IF(SP_NORTE!B168="","*",SP_NORTE!B168)</f>
        <v>*</v>
      </c>
      <c r="D156" s="97" t="str">
        <f>IF(SP_NORTE!D168="","*",SP_NORTE!D168)</f>
        <v>*</v>
      </c>
      <c r="E156" s="97" t="str">
        <f>IF(SP_NORTE!H168="","*",SP_NORTE!H168)</f>
        <v>*</v>
      </c>
      <c r="F156" s="103" t="str">
        <f>IF(SP_NORTE!M168="","*",SP_NORTE!M168)</f>
        <v>-</v>
      </c>
      <c r="G156" s="98" t="str">
        <f>IF(SP_NORTE!I168="","*",SP_NORTE!I168)</f>
        <v>*</v>
      </c>
      <c r="H156" s="98" t="str">
        <f>IF(SP_NORTE!AB168="","*",SP_NORTE!AB168)</f>
        <v>*</v>
      </c>
      <c r="I156" s="98" t="str">
        <f>IF(SP_NORTE!AC168="","*",SP_NORTE!AC168)</f>
        <v>*</v>
      </c>
      <c r="J156" s="99" t="str">
        <f>IF(SP_NORTE!AA168="","*",SP_NORTE!AA168)</f>
        <v>*</v>
      </c>
      <c r="K156" s="100" t="str">
        <f>IF(SP_NORTE!AD168="","*",SP_NORTE!AD168)</f>
        <v>*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*</v>
      </c>
      <c r="C158" s="98" t="str">
        <f>IF(SP_NORTE!B170="","*",SP_NORTE!B170)</f>
        <v>*</v>
      </c>
      <c r="D158" s="97" t="str">
        <f>IF(SP_NORTE!D170="","*",SP_NORTE!D170)</f>
        <v>*</v>
      </c>
      <c r="E158" s="97" t="str">
        <f>IF(SP_NORTE!H170="","*",SP_NORTE!H170)</f>
        <v>*</v>
      </c>
      <c r="F158" s="103" t="str">
        <f>IF(SP_NORTE!M170="","*",SP_NORTE!M170)</f>
        <v>-</v>
      </c>
      <c r="G158" s="98" t="str">
        <f>IF(SP_NORTE!I170="","*",SP_NORTE!I170)</f>
        <v>*</v>
      </c>
      <c r="H158" s="98" t="str">
        <f>IF(SP_NORTE!AB170="","*",SP_NORTE!AB170)</f>
        <v>*</v>
      </c>
      <c r="I158" s="98" t="str">
        <f>IF(SP_NORTE!AC170="","*",SP_NORTE!AC170)</f>
        <v>*</v>
      </c>
      <c r="J158" s="99" t="str">
        <f>IF(SP_NORTE!AA170="","*",SP_NORTE!AA170)</f>
        <v>*</v>
      </c>
      <c r="K158" s="100" t="str">
        <f>IF(SP_NORTE!AD170="","*",SP_NORTE!AD170)</f>
        <v>*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 t="str">
        <f>IF(SP_NORTE!B174="","*",SP_NORTE!B174)</f>
        <v>*</v>
      </c>
      <c r="D162" s="97" t="str">
        <f>IF(SP_NORTE!D174="","*",SP_NORTE!D174)</f>
        <v>*</v>
      </c>
      <c r="E162" s="97" t="str">
        <f>IF(SP_NORTE!H174="","*",SP_NORTE!H174)</f>
        <v>*</v>
      </c>
      <c r="F162" s="103" t="str">
        <f>IF(SP_NORTE!M174="","*",SP_NORTE!M174)</f>
        <v>-</v>
      </c>
      <c r="G162" s="98" t="str">
        <f>IF(SP_NORTE!I174="","*",SP_NORTE!I174)</f>
        <v>*</v>
      </c>
      <c r="H162" s="98" t="str">
        <f>IF(SP_NORTE!AB174="","*",SP_NORTE!AB174)</f>
        <v>*</v>
      </c>
      <c r="I162" s="98" t="str">
        <f>IF(SP_NORTE!AC174="","*",SP_NORTE!AC174)</f>
        <v>*</v>
      </c>
      <c r="J162" s="99" t="str">
        <f>IF(SP_NORTE!AA174="","*",SP_NORTE!AA174)</f>
        <v>*</v>
      </c>
      <c r="K162" s="100" t="str">
        <f>IF(SP_NORTE!AD174="","*",SP_NORTE!AD174)</f>
        <v>*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 t="str">
        <f>IF(SP_NORTE!B176="","*",SP_NORTE!B176)</f>
        <v>*</v>
      </c>
      <c r="D164" s="97" t="str">
        <f>IF(SP_NORTE!D176="","*",SP_NORTE!D176)</f>
        <v>*</v>
      </c>
      <c r="E164" s="97" t="str">
        <f>IF(SP_NORTE!H176="","*",SP_NORTE!H176)</f>
        <v>*</v>
      </c>
      <c r="F164" s="103" t="str">
        <f>IF(SP_NORTE!M176="","*",SP_NORTE!M176)</f>
        <v>-</v>
      </c>
      <c r="G164" s="98" t="str">
        <f>IF(SP_NORTE!I176="","*",SP_NORTE!I176)</f>
        <v>*</v>
      </c>
      <c r="H164" s="98" t="str">
        <f>IF(SP_NORTE!AB176="","*",SP_NORTE!AB176)</f>
        <v>*</v>
      </c>
      <c r="I164" s="98" t="str">
        <f>IF(SP_NORTE!AC176="","*",SP_NORTE!AC176)</f>
        <v>*</v>
      </c>
      <c r="J164" s="99" t="str">
        <f>IF(SP_NORTE!AA176="","*",SP_NORTE!AA176)</f>
        <v>*</v>
      </c>
      <c r="K164" s="100" t="str">
        <f>IF(SP_NORTE!AD176="","*",SP_NORTE!AD176)</f>
        <v>*</v>
      </c>
    </row>
    <row r="165" spans="2:11" hidden="1">
      <c r="B165" s="97" t="str">
        <f>IF(SP_NORTE!Y177="","*",SP_NORTE!Y177)</f>
        <v>*</v>
      </c>
      <c r="C165" s="98" t="str">
        <f>IF(SP_NORTE!B177="","*",SP_NORTE!B177)</f>
        <v>*</v>
      </c>
      <c r="D165" s="97" t="str">
        <f>IF(SP_NORTE!D177="","*",SP_NORTE!D177)</f>
        <v>*</v>
      </c>
      <c r="E165" s="97" t="str">
        <f>IF(SP_NORTE!H177="","*",SP_NORTE!H177)</f>
        <v>*</v>
      </c>
      <c r="F165" s="103" t="str">
        <f>IF(SP_NORTE!M177="","*",SP_NORTE!M177)</f>
        <v>-</v>
      </c>
      <c r="G165" s="98" t="str">
        <f>IF(SP_NORTE!I177="","*",SP_NORTE!I177)</f>
        <v>*</v>
      </c>
      <c r="H165" s="98" t="str">
        <f>IF(SP_NORTE!AB177="","*",SP_NORTE!AB177)</f>
        <v>*</v>
      </c>
      <c r="I165" s="98" t="str">
        <f>IF(SP_NORTE!AC177="","*",SP_NORTE!AC177)</f>
        <v>*</v>
      </c>
      <c r="J165" s="99" t="str">
        <f>IF(SP_NORTE!AA177="","*",SP_NORTE!AA177)</f>
        <v>*</v>
      </c>
      <c r="K165" s="100" t="str">
        <f>IF(SP_NORTE!AD177="","*",SP_NORTE!AD177)</f>
        <v>*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 t="str">
        <f>IF(SP_NORTE!B179="","*",SP_NORTE!B179)</f>
        <v>*</v>
      </c>
      <c r="D167" s="97" t="str">
        <f>IF(SP_NORTE!D179="","*",SP_NORTE!D179)</f>
        <v>*</v>
      </c>
      <c r="E167" s="97" t="str">
        <f>IF(SP_NORTE!H179="","*",SP_NORTE!H179)</f>
        <v>*</v>
      </c>
      <c r="F167" s="103" t="str">
        <f>IF(SP_NORTE!M179="","*",SP_NORTE!M179)</f>
        <v>-</v>
      </c>
      <c r="G167" s="98" t="str">
        <f>IF(SP_NORTE!I179="","*",SP_NORTE!I179)</f>
        <v>*</v>
      </c>
      <c r="H167" s="98" t="str">
        <f>IF(SP_NORTE!AB179="","*",SP_NORTE!AB179)</f>
        <v>*</v>
      </c>
      <c r="I167" s="98" t="str">
        <f>IF(SP_NORTE!AC179="","*",SP_NORTE!AC179)</f>
        <v>*</v>
      </c>
      <c r="J167" s="99" t="str">
        <f>IF(SP_NORTE!AA179="","*",SP_NORTE!AA179)</f>
        <v>*</v>
      </c>
      <c r="K167" s="100" t="str">
        <f>IF(SP_NORTE!AD179="","*",SP_NORTE!AD179)</f>
        <v>*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 t="str">
        <f>IF(SP_NORTE!B182="","*",SP_NORTE!B182)</f>
        <v>*</v>
      </c>
      <c r="D170" s="97" t="str">
        <f>IF(SP_NORTE!D182="","*",SP_NORTE!D182)</f>
        <v>*</v>
      </c>
      <c r="E170" s="97" t="str">
        <f>IF(SP_NORTE!H182="","*",SP_NORTE!H182)</f>
        <v>*</v>
      </c>
      <c r="F170" s="103" t="str">
        <f>IF(SP_NORTE!M182="","*",SP_NORTE!M182)</f>
        <v>-</v>
      </c>
      <c r="G170" s="98" t="str">
        <f>IF(SP_NORTE!I182="","*",SP_NORTE!I182)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*</v>
      </c>
      <c r="K170" s="100" t="str">
        <f>IF(SP_NORTE!AD182="","*",SP_NORTE!AD182)</f>
        <v>*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str">
        <f>IF(SP_NORTE!I183="","*",SP_NORTE!I183)</f>
        <v>*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 t="str">
        <f>IF(SP_NORTE!B184="","*",SP_NORTE!B184)</f>
        <v>*</v>
      </c>
      <c r="D172" s="97" t="str">
        <f>IF(SP_NORTE!D184="","*",SP_NORTE!D184)</f>
        <v>*</v>
      </c>
      <c r="E172" s="97" t="str">
        <f>IF(SP_NORTE!H184="","*",SP_NORTE!H184)</f>
        <v>*</v>
      </c>
      <c r="F172" s="103" t="str">
        <f>IF(SP_NORTE!M184="","*",SP_NORTE!M184)</f>
        <v>-</v>
      </c>
      <c r="G172" s="98" t="str">
        <f>IF(SP_NORTE!I184="","*",SP_NORTE!I184)</f>
        <v>*</v>
      </c>
      <c r="H172" s="98" t="str">
        <f>IF(SP_NORTE!AB184="","*",SP_NORTE!AB184)</f>
        <v>*</v>
      </c>
      <c r="I172" s="98" t="str">
        <f>IF(SP_NORTE!AC184="","*",SP_NORTE!AC184)</f>
        <v>*</v>
      </c>
      <c r="J172" s="99" t="str">
        <f>IF(SP_NORTE!AA184="","*",SP_NORTE!AA184)</f>
        <v>*</v>
      </c>
      <c r="K172" s="100" t="str">
        <f>IF(SP_NORTE!AD184="","*",SP_NORTE!AD184)</f>
        <v>*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 t="str">
        <f>IF(SP_NORTE!B186="","*",SP_NORTE!B186)</f>
        <v>*</v>
      </c>
      <c r="D174" s="97" t="str">
        <f>IF(SP_NORTE!D186="","*",SP_NORTE!D186)</f>
        <v>*</v>
      </c>
      <c r="E174" s="97" t="str">
        <f>IF(SP_NORTE!H186="","*",SP_NORTE!H186)</f>
        <v>*</v>
      </c>
      <c r="F174" s="103" t="str">
        <f>IF(SP_NORTE!M186="","*",SP_NORTE!M186)</f>
        <v>-</v>
      </c>
      <c r="G174" s="98" t="str">
        <f>IF(SP_NORTE!I186="","*",SP_NORTE!I186)</f>
        <v>*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*</v>
      </c>
      <c r="K174" s="100" t="str">
        <f>IF(SP_NORTE!AD186="","*",SP_NORTE!AD186)</f>
        <v>*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 t="str">
        <f>IF(SP_NORTE!B188="","*",SP_NORTE!B188)</f>
        <v>*</v>
      </c>
      <c r="D176" s="97" t="str">
        <f>IF(SP_NORTE!D188="","*",SP_NORTE!D188)</f>
        <v>*</v>
      </c>
      <c r="E176" s="97" t="str">
        <f>IF(SP_NORTE!H188="","*",SP_NORTE!H188)</f>
        <v>*</v>
      </c>
      <c r="F176" s="103" t="str">
        <f>IF(SP_NORTE!M188="","*",SP_NORTE!M188)</f>
        <v>-</v>
      </c>
      <c r="G176" s="98" t="str">
        <f>IF(SP_NORTE!I188="","*",SP_NORTE!I188)</f>
        <v>*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*</v>
      </c>
      <c r="K176" s="100" t="str">
        <f>IF(SP_NORTE!AD188="","*",SP_NORTE!AD188)</f>
        <v>*</v>
      </c>
    </row>
    <row r="177" spans="2:11" hidden="1">
      <c r="B177" s="97" t="str">
        <f>IF(SP_NORTE!Y189="","*",SP_NORTE!Y189)</f>
        <v>*</v>
      </c>
      <c r="C177" s="98" t="str">
        <f>IF(SP_NORTE!B189="","*",SP_NORTE!B189)</f>
        <v>*</v>
      </c>
      <c r="D177" s="97" t="str">
        <f>IF(SP_NORTE!D189="","*",SP_NORTE!D189)</f>
        <v>*</v>
      </c>
      <c r="E177" s="97" t="str">
        <f>IF(SP_NORTE!H189="","*",SP_NORTE!H189)</f>
        <v>*</v>
      </c>
      <c r="F177" s="103" t="str">
        <f>IF(SP_NORTE!M189="","*",SP_NORTE!M189)</f>
        <v>-</v>
      </c>
      <c r="G177" s="98" t="str">
        <f>IF(SP_NORTE!I189="","*",SP_NORTE!I189)</f>
        <v>*</v>
      </c>
      <c r="H177" s="98" t="str">
        <f>IF(SP_NORTE!AB189="","*",SP_NORTE!AB189)</f>
        <v>*</v>
      </c>
      <c r="I177" s="98" t="str">
        <f>IF(SP_NORTE!AC189="","*",SP_NORTE!AC189)</f>
        <v>*</v>
      </c>
      <c r="J177" s="99" t="str">
        <f>IF(SP_NORTE!AA189="","*",SP_NORTE!AA189)</f>
        <v>*</v>
      </c>
      <c r="K177" s="100" t="str">
        <f>IF(SP_NORTE!AD189="","*",SP_NORTE!AD189)</f>
        <v>*</v>
      </c>
    </row>
    <row r="178" spans="2:11" hidden="1">
      <c r="B178" s="97" t="str">
        <f>IF(SP_NORTE!Y190="","*",SP_NORTE!Y190)</f>
        <v>*</v>
      </c>
      <c r="C178" s="98" t="str">
        <f>IF(SP_NORTE!B190="","*",SP_NORTE!B190)</f>
        <v>*</v>
      </c>
      <c r="D178" s="97" t="str">
        <f>IF(SP_NORTE!D190="","*",SP_NORTE!D190)</f>
        <v>*</v>
      </c>
      <c r="E178" s="97" t="str">
        <f>IF(SP_NORTE!H190="","*",SP_NORTE!H190)</f>
        <v>*</v>
      </c>
      <c r="F178" s="103" t="str">
        <f>IF(SP_NORTE!M190="","*",SP_NORTE!M190)</f>
        <v>-</v>
      </c>
      <c r="G178" s="98" t="str">
        <f>IF(SP_NORTE!I190="","*",SP_NORTE!I190)</f>
        <v>*</v>
      </c>
      <c r="H178" s="98" t="str">
        <f>IF(SP_NORTE!AB190="","*",SP_NORTE!AB190)</f>
        <v>*</v>
      </c>
      <c r="I178" s="98" t="str">
        <f>IF(SP_NORTE!AC190="","*",SP_NORTE!AC190)</f>
        <v>*</v>
      </c>
      <c r="J178" s="99" t="str">
        <f>IF(SP_NORTE!AA190="","*",SP_NORTE!AA190)</f>
        <v>*</v>
      </c>
      <c r="K178" s="100" t="str">
        <f>IF(SP_NORTE!AD190="","*",SP_NORTE!AD190)</f>
        <v>*</v>
      </c>
    </row>
    <row r="179" spans="2:11" hidden="1">
      <c r="B179" s="97" t="str">
        <f>IF(SP_NORTE!Y191="","*",SP_NORTE!Y191)</f>
        <v>*</v>
      </c>
      <c r="C179" s="98" t="str">
        <f>IF(SP_NORTE!B191="","*",SP_NORTE!B191)</f>
        <v>*</v>
      </c>
      <c r="D179" s="97" t="str">
        <f>IF(SP_NORTE!D191="","*",SP_NORTE!D191)</f>
        <v>*</v>
      </c>
      <c r="E179" s="97" t="str">
        <f>IF(SP_NORTE!H191="","*",SP_NORTE!H191)</f>
        <v>*</v>
      </c>
      <c r="F179" s="103" t="str">
        <f>IF(SP_NORTE!M191="","*",SP_NORTE!M191)</f>
        <v>-</v>
      </c>
      <c r="G179" s="98" t="str">
        <f>IF(SP_NORTE!I191="","*",SP_NORTE!I191)</f>
        <v>*</v>
      </c>
      <c r="H179" s="98" t="str">
        <f>IF(SP_NORTE!AB191="","*",SP_NORTE!AB191)</f>
        <v>*</v>
      </c>
      <c r="I179" s="98" t="str">
        <f>IF(SP_NORTE!AC191="","*",SP_NORTE!AC191)</f>
        <v>*</v>
      </c>
      <c r="J179" s="99" t="str">
        <f>IF(SP_NORTE!AA191="","*",SP_NORTE!AA191)</f>
        <v>*</v>
      </c>
      <c r="K179" s="100" t="str">
        <f>IF(SP_NORTE!AD191="","*",SP_NORTE!AD191)</f>
        <v>*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-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6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topLeftCell="J1" workbookViewId="0">
      <selection activeCell="A2" sqref="A2:T123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7"/>
      <c r="B1" s="278"/>
      <c r="C1" s="279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0" t="s">
        <v>818</v>
      </c>
      <c r="Q1" s="281"/>
      <c r="R1" s="114"/>
      <c r="S1" s="87"/>
      <c r="T1" s="89"/>
      <c r="U1" s="282" t="s">
        <v>1115</v>
      </c>
      <c r="V1" s="282"/>
      <c r="W1" s="282"/>
    </row>
    <row r="2" spans="1:23" ht="15" customHeight="1">
      <c r="A2" s="90" t="s">
        <v>1116</v>
      </c>
      <c r="B2" s="90" t="s">
        <v>1117</v>
      </c>
      <c r="C2" s="90" t="s">
        <v>380</v>
      </c>
      <c r="D2" s="91" t="s">
        <v>770</v>
      </c>
      <c r="E2" s="91" t="s">
        <v>4</v>
      </c>
      <c r="F2" s="91" t="s">
        <v>1118</v>
      </c>
      <c r="G2" s="91" t="s">
        <v>1119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1120</v>
      </c>
      <c r="T2" s="94" t="s">
        <v>773</v>
      </c>
      <c r="U2" s="141">
        <f ca="1">TODAY()-1</f>
        <v>46086</v>
      </c>
      <c r="V2" s="141">
        <f ca="1">U2-1</f>
        <v>46085</v>
      </c>
      <c r="W2" s="141">
        <f ca="1">V2-1</f>
        <v>46084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30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414</v>
      </c>
      <c r="V6" s="140">
        <f ca="1">_xlfn.XLOOKUP(G6&amp;$V$2,BS_CONTROLE[CHAVE],BS_CONTROLE[Quantidade_11],"-")</f>
        <v>530</v>
      </c>
      <c r="W6" s="140">
        <f ca="1">_xlfn.XLOOKUP(G6&amp;$W$2,BS_CONTROLE[CHAVE],BS_CONTROLE[Quantidade_11],"-")</f>
        <v>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250</v>
      </c>
      <c r="V7" s="140">
        <f ca="1">_xlfn.XLOOKUP(G7&amp;$V$2,BS_CONTROLE[CHAVE],BS_CONTROLE[Quantidade_11],"-")</f>
        <v>1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>
        <f ca="1">_xlfn.XLOOKUP(G9&amp;$V$2,BS_CONTROLE[CHAVE],BS_CONTROLE[Quantidade_11],"-")</f>
        <v>1</v>
      </c>
      <c r="W9" s="140">
        <f ca="1">_xlfn.XLOOKUP(G9&amp;$W$2,BS_CONTROLE[CHAVE],BS_CONTROLE[Quantidade_11],"-")</f>
        <v>1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670</v>
      </c>
      <c r="V10" s="140">
        <f ca="1">_xlfn.XLOOKUP(G10&amp;$V$2,BS_CONTROLE[CHAVE],BS_CONTROLE[Quantidade_11],"-")</f>
        <v>0</v>
      </c>
      <c r="W10" s="140">
        <f ca="1">_xlfn.XLOOKUP(G10&amp;$W$2,BS_CONTROLE[CHAVE],BS_CONTROLE[Quantidade_11],"-")</f>
        <v>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30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414</v>
      </c>
      <c r="V14" s="140">
        <f ca="1">_xlfn.XLOOKUP(G14&amp;$V$2,BS_CONTROLE[CHAVE],BS_CONTROLE[Quantidade_11],"-")</f>
        <v>530</v>
      </c>
      <c r="W14" s="140">
        <f ca="1">_xlfn.XLOOKUP(G14&amp;$W$2,BS_CONTROLE[CHAVE],BS_CONTROLE[Quantidade_11],"-")</f>
        <v>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1</v>
      </c>
      <c r="V15" s="140">
        <f ca="1">_xlfn.XLOOKUP(G15&amp;$V$2,BS_CONTROLE[CHAVE],BS_CONTROLE[Quantidade_11],"-")</f>
        <v>1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250</v>
      </c>
      <c r="V16" s="140">
        <f ca="1">_xlfn.XLOOKUP(G16&amp;$V$2,BS_CONTROLE[CHAVE],BS_CONTROLE[Quantidade_11],"-")</f>
        <v>1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0</v>
      </c>
      <c r="V17" s="140">
        <f ca="1">_xlfn.XLOOKUP(G17&amp;$V$2,BS_CONTROLE[CHAVE],BS_CONTROLE[Quantidade_11],"-")</f>
        <v>1</v>
      </c>
      <c r="W17" s="140">
        <f ca="1">_xlfn.XLOOKUP(G17&amp;$W$2,BS_CONTROLE[CHAVE],BS_CONTROLE[Quantidade_11],"-")</f>
        <v>0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>
        <f ca="1">_xlfn.XLOOKUP(G19&amp;$V$2,BS_CONTROLE[CHAVE],BS_CONTROLE[Quantidade_11],"-")</f>
        <v>1</v>
      </c>
      <c r="W19" s="140">
        <f ca="1">_xlfn.XLOOKUP(G19&amp;$W$2,BS_CONTROLE[CHAVE],BS_CONTROLE[Quantidade_11],"-")</f>
        <v>1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1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0</v>
      </c>
      <c r="V21" s="140">
        <f ca="1">_xlfn.XLOOKUP(G21&amp;$V$2,BS_CONTROLE[CHAVE],BS_CONTROLE[Quantidade_11],"-")</f>
        <v>1</v>
      </c>
      <c r="W21" s="140">
        <f ca="1">_xlfn.XLOOKUP(G21&amp;$W$2,BS_CONTROLE[CHAVE],BS_CONTROLE[Quantidade_11],"-")</f>
        <v>1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0</v>
      </c>
      <c r="V23" s="140">
        <f ca="1">_xlfn.XLOOKUP(G23&amp;$V$2,BS_CONTROLE[CHAVE],BS_CONTROLE[Quantidade_11],"-")</f>
        <v>1</v>
      </c>
      <c r="W23" s="140">
        <f ca="1">_xlfn.XLOOKUP(G23&amp;$W$2,BS_CONTROLE[CHAVE],BS_CONTROLE[Quantidade_11],"-")</f>
        <v>1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>
        <f ca="1">_xlfn.XLOOKUP(G24&amp;$W$2,BS_CONTROLE[CHAVE],BS_CONTROLE[Quantidade_11],"-")</f>
        <v>1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1</v>
      </c>
      <c r="V25" s="140">
        <f ca="1">_xlfn.XLOOKUP(G25&amp;$V$2,BS_CONTROLE[CHAVE],BS_CONTROLE[Quantidade_11],"-")</f>
        <v>0</v>
      </c>
      <c r="W25" s="140">
        <f ca="1">_xlfn.XLOOKUP(G25&amp;$W$2,BS_CONTROLE[CHAVE],BS_CONTROLE[Quantidade_11],"-")</f>
        <v>0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670</v>
      </c>
      <c r="V26" s="140">
        <f ca="1">_xlfn.XLOOKUP(G26&amp;$V$2,BS_CONTROLE[CHAVE],BS_CONTROLE[Quantidade_11],"-")</f>
        <v>0</v>
      </c>
      <c r="W26" s="140">
        <f ca="1">_xlfn.XLOOKUP(G26&amp;$W$2,BS_CONTROLE[CHAVE],BS_CONTROLE[Quantidade_11],"-")</f>
        <v>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0</v>
      </c>
      <c r="V29" s="140">
        <f ca="1">_xlfn.XLOOKUP(G29&amp;$V$2,BS_CONTROLE[CHAVE],BS_CONTROLE[Quantidade_11],"-")</f>
        <v>1872</v>
      </c>
      <c r="W29" s="140">
        <f ca="1">_xlfn.XLOOKUP(G29&amp;$W$2,BS_CONTROLE[CHAVE],BS_CONTROLE[Quantidade_11],"-")</f>
        <v>1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 t="str">
        <f ca="1">_xlfn.XLOOKUP(G30&amp;$U$2,BS_CONTROLE[CHAVE],BS_CONTROLE[Quantidade_11],"-")</f>
        <v>-</v>
      </c>
      <c r="V30" s="140" t="str">
        <f ca="1">_xlfn.XLOOKUP(G30&amp;$V$2,BS_CONTROLE[CHAVE],BS_CONTROLE[Quantidade_11],"-")</f>
        <v>-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30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>
        <f ca="1">_xlfn.XLOOKUP(G32&amp;$U$2,BS_CONTROLE[CHAVE],BS_CONTROLE[Quantidade_11],"-")</f>
        <v>0</v>
      </c>
      <c r="V32" s="140">
        <f ca="1">_xlfn.XLOOKUP(G32&amp;$V$2,BS_CONTROLE[CHAVE],BS_CONTROLE[Quantidade_11],"-")</f>
        <v>1</v>
      </c>
      <c r="W32" s="140">
        <f ca="1">_xlfn.XLOOKUP(G32&amp;$W$2,BS_CONTROLE[CHAVE],BS_CONTROLE[Quantidade_11],"-")</f>
        <v>0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414</v>
      </c>
      <c r="V33" s="140">
        <f ca="1">_xlfn.XLOOKUP(G33&amp;$V$2,BS_CONTROLE[CHAVE],BS_CONTROLE[Quantidade_11],"-")</f>
        <v>530</v>
      </c>
      <c r="W33" s="140">
        <f ca="1">_xlfn.XLOOKUP(G33&amp;$W$2,BS_CONTROLE[CHAVE],BS_CONTROLE[Quantidade_11],"-")</f>
        <v>0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1</v>
      </c>
      <c r="W34" s="140">
        <f ca="1">_xlfn.XLOOKUP(G34&amp;$W$2,BS_CONTROLE[CHAVE],BS_CONTROLE[Quantidade_11],"-")</f>
        <v>1460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250</v>
      </c>
      <c r="V35" s="140">
        <f ca="1">_xlfn.XLOOKUP(G35&amp;$V$2,BS_CONTROLE[CHAVE],BS_CONTROLE[Quantidade_11],"-")</f>
        <v>1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1</v>
      </c>
      <c r="V36" s="140">
        <f ca="1">_xlfn.XLOOKUP(G36&amp;$V$2,BS_CONTROLE[CHAVE],BS_CONTROLE[Quantidade_11],"-")</f>
        <v>1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0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>
        <f ca="1">_xlfn.XLOOKUP(G38&amp;$V$2,BS_CONTROLE[CHAVE],BS_CONTROLE[Quantidade_11],"-")</f>
        <v>1</v>
      </c>
      <c r="W38" s="140">
        <f ca="1">_xlfn.XLOOKUP(G38&amp;$W$2,BS_CONTROLE[CHAVE],BS_CONTROLE[Quantidade_11],"-")</f>
        <v>1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>
        <f ca="1">_xlfn.XLOOKUP(G39&amp;$U$2,BS_CONTROLE[CHAVE],BS_CONTROLE[Quantidade_11],"-")</f>
        <v>0</v>
      </c>
      <c r="V39" s="140">
        <f ca="1">_xlfn.XLOOKUP(G39&amp;$V$2,BS_CONTROLE[CHAVE],BS_CONTROLE[Quantidade_11],"-")</f>
        <v>1</v>
      </c>
      <c r="W39" s="140">
        <f ca="1">_xlfn.XLOOKUP(G39&amp;$W$2,BS_CONTROLE[CHAVE],BS_CONTROLE[Quantidade_11],"-")</f>
        <v>1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>
        <f ca="1">_xlfn.XLOOKUP(G40&amp;$U$2,BS_CONTROLE[CHAVE],BS_CONTROLE[Quantidade_11],"-")</f>
        <v>0</v>
      </c>
      <c r="V40" s="140">
        <f ca="1">_xlfn.XLOOKUP(G40&amp;$V$2,BS_CONTROLE[CHAVE],BS_CONTROLE[Quantidade_11],"-")</f>
        <v>1</v>
      </c>
      <c r="W40" s="140">
        <f ca="1">_xlfn.XLOOKUP(G40&amp;$W$2,BS_CONTROLE[CHAVE],BS_CONTROLE[Quantidade_11],"-")</f>
        <v>1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>
        <f ca="1">_xlfn.XLOOKUP(G41&amp;$W$2,BS_CONTROLE[CHAVE],BS_CONTROLE[Quantidade_11],"-")</f>
        <v>1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>
        <f ca="1">_xlfn.XLOOKUP(G42&amp;$U$2,BS_CONTROLE[CHAVE],BS_CONTROLE[Quantidade_11],"-")</f>
        <v>1</v>
      </c>
      <c r="V42" s="140">
        <f ca="1">_xlfn.XLOOKUP(G42&amp;$V$2,BS_CONTROLE[CHAVE],BS_CONTROLE[Quantidade_11],"-")</f>
        <v>0</v>
      </c>
      <c r="W42" s="140">
        <f ca="1">_xlfn.XLOOKUP(G42&amp;$W$2,BS_CONTROLE[CHAVE],BS_CONTROLE[Quantidade_11],"-")</f>
        <v>0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670</v>
      </c>
      <c r="V43" s="140">
        <f ca="1">_xlfn.XLOOKUP(G43&amp;$V$2,BS_CONTROLE[CHAVE],BS_CONTROLE[Quantidade_11],"-")</f>
        <v>0</v>
      </c>
      <c r="W43" s="140">
        <f ca="1">_xlfn.XLOOKUP(G43&amp;$W$2,BS_CONTROLE[CHAVE],BS_CONTROLE[Quantidade_11],"-")</f>
        <v>0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>
        <f ca="1">_xlfn.XLOOKUP(G46&amp;$U$2,BS_CONTROLE[CHAVE],BS_CONTROLE[Quantidade_11],"-")</f>
        <v>0</v>
      </c>
      <c r="V46" s="140">
        <f ca="1">_xlfn.XLOOKUP(G46&amp;$V$2,BS_CONTROLE[CHAVE],BS_CONTROLE[Quantidade_11],"-")</f>
        <v>1872</v>
      </c>
      <c r="W46" s="140">
        <f ca="1">_xlfn.XLOOKUP(G46&amp;$W$2,BS_CONTROLE[CHAVE],BS_CONTROLE[Quantidade_11],"-")</f>
        <v>1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30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>
        <f ca="1">_xlfn.XLOOKUP(G49&amp;$U$2,BS_CONTROLE[CHAVE],BS_CONTROLE[Quantidade_11],"-")</f>
        <v>0</v>
      </c>
      <c r="V49" s="140">
        <f ca="1">_xlfn.XLOOKUP(G49&amp;$V$2,BS_CONTROLE[CHAVE],BS_CONTROLE[Quantidade_11],"-")</f>
        <v>1</v>
      </c>
      <c r="W49" s="140">
        <f ca="1">_xlfn.XLOOKUP(G49&amp;$W$2,BS_CONTROLE[CHAVE],BS_CONTROLE[Quantidade_11],"-")</f>
        <v>0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414</v>
      </c>
      <c r="V50" s="140">
        <f ca="1">_xlfn.XLOOKUP(G50&amp;$V$2,BS_CONTROLE[CHAVE],BS_CONTROLE[Quantidade_11],"-")</f>
        <v>530</v>
      </c>
      <c r="W50" s="140">
        <f ca="1">_xlfn.XLOOKUP(G50&amp;$W$2,BS_CONTROLE[CHAVE],BS_CONTROLE[Quantidade_11],"-")</f>
        <v>0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1</v>
      </c>
      <c r="W51" s="140">
        <f ca="1">_xlfn.XLOOKUP(G51&amp;$W$2,BS_CONTROLE[CHAVE],BS_CONTROLE[Quantidade_11],"-")</f>
        <v>1460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 t="str">
        <f ca="1">_xlfn.XLOOKUP(G52&amp;$W$2,BS_CONTROLE[CHAVE],BS_CONTROLE[Quantidade_11],"-")</f>
        <v>-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250</v>
      </c>
      <c r="V53" s="140">
        <f ca="1">_xlfn.XLOOKUP(G53&amp;$V$2,BS_CONTROLE[CHAVE],BS_CONTROLE[Quantidade_11],"-")</f>
        <v>1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1</v>
      </c>
      <c r="V54" s="140">
        <f ca="1">_xlfn.XLOOKUP(G54&amp;$V$2,BS_CONTROLE[CHAVE],BS_CONTROLE[Quantidade_11],"-")</f>
        <v>1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0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1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>
        <f ca="1">_xlfn.XLOOKUP(G56&amp;$V$2,BS_CONTROLE[CHAVE],BS_CONTROLE[Quantidade_11],"-")</f>
        <v>1</v>
      </c>
      <c r="W56" s="140">
        <f ca="1">_xlfn.XLOOKUP(G56&amp;$W$2,BS_CONTROLE[CHAVE],BS_CONTROLE[Quantidade_11],"-")</f>
        <v>1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Oportunidade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6.25E-2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>
        <f ca="1">_xlfn.XLOOKUP(G57&amp;$U$2,BS_CONTROLE[CHAVE],BS_CONTROLE[Quantidade_11],"-")</f>
        <v>0</v>
      </c>
      <c r="V57" s="140">
        <f ca="1">_xlfn.XLOOKUP(G57&amp;$V$2,BS_CONTROLE[CHAVE],BS_CONTROLE[Quantidade_11],"-")</f>
        <v>1</v>
      </c>
      <c r="W57" s="140">
        <f ca="1">_xlfn.XLOOKUP(G57&amp;$W$2,BS_CONTROLE[CHAVE],BS_CONTROLE[Quantidade_11],"-")</f>
        <v>1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Oportunidade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6.25E-2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1</v>
      </c>
      <c r="W58" s="140">
        <f ca="1">_xlfn.XLOOKUP(G58&amp;$W$2,BS_CONTROLE[CHAVE],BS_CONTROLE[Quantidade_11],"-")</f>
        <v>1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>
        <f ca="1">_xlfn.XLOOKUP(G59&amp;$U$2,BS_CONTROLE[CHAVE],BS_CONTROLE[Quantidade_11],"-")</f>
        <v>1</v>
      </c>
      <c r="V59" s="140">
        <f ca="1">_xlfn.XLOOKUP(G59&amp;$V$2,BS_CONTROLE[CHAVE],BS_CONTROLE[Quantidade_11],"-")</f>
        <v>0</v>
      </c>
      <c r="W59" s="140">
        <f ca="1">_xlfn.XLOOKUP(G59&amp;$W$2,BS_CONTROLE[CHAVE],BS_CONTROLE[Quantidade_11],"-")</f>
        <v>0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670</v>
      </c>
      <c r="V60" s="140">
        <f ca="1">_xlfn.XLOOKUP(G60&amp;$V$2,BS_CONTROLE[CHAVE],BS_CONTROLE[Quantidade_11],"-")</f>
        <v>0</v>
      </c>
      <c r="W60" s="140">
        <f ca="1">_xlfn.XLOOKUP(G60&amp;$W$2,BS_CONTROLE[CHAVE],BS_CONTROLE[Quantidade_11],"-")</f>
        <v>0</v>
      </c>
    </row>
    <row r="61" spans="1:23" hidden="1">
      <c r="A61" s="150" t="str">
        <f>IF(SP_NORTE!Y64="","*",SP_NORTE!Y64)</f>
        <v>*</v>
      </c>
      <c r="B61" s="150" t="str">
        <f>IF(SP_NORTE!X64="","*",SP_NORTE!X64)</f>
        <v>*</v>
      </c>
      <c r="C61" s="150" t="str">
        <f>IF(SP_NORTE!Z64="","*",SP_NORTE!Z64)</f>
        <v>*</v>
      </c>
      <c r="D61" s="142" t="str">
        <f>IF(SP_NORTE!S64="","*",SP_NORTE!S64)</f>
        <v>-</v>
      </c>
      <c r="E61" s="142" t="str">
        <f>IF(SP_NORTE!T64="","*",SP_NORTE!T64)</f>
        <v>-</v>
      </c>
      <c r="F61" s="149" t="str">
        <f>IF(SP_NORTE!B64="","*",SP_NORTE!B64)</f>
        <v>*</v>
      </c>
      <c r="G61" s="149" t="str">
        <f>IF(SP_NORTE!D64="","*",SP_NORTE!D64)</f>
        <v>*</v>
      </c>
      <c r="H61" s="149" t="str">
        <f>IF(SP_NORTE!F64="","*",SP_NORTE!F64)</f>
        <v>*</v>
      </c>
      <c r="I61" s="149" t="str">
        <f>IF(SP_NORTE!H64="","*",SP_NORTE!H64)</f>
        <v>*</v>
      </c>
      <c r="J61" s="149" t="str">
        <f>IF(SP_NORTE!I64="","*",SP_NORTE!I64)</f>
        <v>*</v>
      </c>
      <c r="K61" s="142" t="str">
        <f>IF(SP_NORTE!M64="","*",SP_NORTE!M64)</f>
        <v>-</v>
      </c>
      <c r="L61" s="142" t="str">
        <f>IF(SP_NORTE!N64="","*",SP_NORTE!N64)</f>
        <v>-</v>
      </c>
      <c r="M61" s="143" t="str">
        <f>IF(SP_NORTE!J64="","*",SP_NORTE!J64)</f>
        <v>*</v>
      </c>
      <c r="N61" s="148" t="str">
        <f>IF(SP_NORTE!K64="","*",SP_NORTE!K64)</f>
        <v>*</v>
      </c>
      <c r="O61" s="148" t="str">
        <f>IF(SP_NORTE!L64="","*",SP_NORTE!L64)</f>
        <v>*</v>
      </c>
      <c r="P61" s="147" t="str">
        <f>IF(SP_NORTE!O64="","*",SP_NORTE!O64)</f>
        <v>*</v>
      </c>
      <c r="Q61" s="147" t="str">
        <f>IF(SP_NORTE!P64="","*",SP_NORTE!P64)</f>
        <v>*</v>
      </c>
      <c r="R61" s="149" t="str">
        <f>IF(SP_NORTE!Q64="","*",CONCATENATE(SP_NORTE!Q64," ",SP_NORTE!R64))</f>
        <v>*</v>
      </c>
      <c r="S61" s="149" t="str">
        <f>IF(SP_NORTE!V64="","*",SP_NORTE!V64)</f>
        <v>*</v>
      </c>
      <c r="T61" s="149" t="str">
        <f>IF(SP_NORTE!W64="","*",SP_NORTE!W64)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>
        <f ca="1">_xlfn.XLOOKUP(G63&amp;$U$2,BS_CONTROLE[CHAVE],BS_CONTROLE[Quantidade_11],"-")</f>
        <v>1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>
        <f ca="1">_xlfn.XLOOKUP(G64&amp;$U$2,BS_CONTROLE[CHAVE],BS_CONTROLE[Quantidade_11],"-")</f>
        <v>0</v>
      </c>
      <c r="V64" s="140">
        <f ca="1">_xlfn.XLOOKUP(G64&amp;$V$2,BS_CONTROLE[CHAVE],BS_CONTROLE[Quantidade_11],"-")</f>
        <v>1872</v>
      </c>
      <c r="W64" s="140">
        <f ca="1">_xlfn.XLOOKUP(G64&amp;$W$2,BS_CONTROLE[CHAVE],BS_CONTROLE[Quantidade_11],"-")</f>
        <v>1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30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414</v>
      </c>
      <c r="V67" s="140">
        <f ca="1">_xlfn.XLOOKUP(G67&amp;$V$2,BS_CONTROLE[CHAVE],BS_CONTROLE[Quantidade_11],"-")</f>
        <v>530</v>
      </c>
      <c r="W67" s="140">
        <f ca="1">_xlfn.XLOOKUP(G67&amp;$W$2,BS_CONTROLE[CHAVE],BS_CONTROLE[Quantidade_11],"-")</f>
        <v>0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>
        <f ca="1">_xlfn.XLOOKUP(G68&amp;$U$2,BS_CONTROLE[CHAVE],BS_CONTROLE[Quantidade_11],"-")</f>
        <v>0</v>
      </c>
      <c r="V68" s="140">
        <f ca="1">_xlfn.XLOOKUP(G68&amp;$V$2,BS_CONTROLE[CHAVE],BS_CONTROLE[Quantidade_11],"-")</f>
        <v>1</v>
      </c>
      <c r="W68" s="140">
        <f ca="1">_xlfn.XLOOKUP(G68&amp;$W$2,BS_CONTROLE[CHAVE],BS_CONTROLE[Quantidade_11],"-")</f>
        <v>0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1</v>
      </c>
      <c r="W69" s="140">
        <f ca="1">_xlfn.XLOOKUP(G69&amp;$W$2,BS_CONTROLE[CHAVE],BS_CONTROLE[Quantidade_11],"-")</f>
        <v>1460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250</v>
      </c>
      <c r="V70" s="140">
        <f ca="1">_xlfn.XLOOKUP(G70&amp;$V$2,BS_CONTROLE[CHAVE],BS_CONTROLE[Quantidade_11],"-")</f>
        <v>1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1</v>
      </c>
      <c r="V71" s="140">
        <f ca="1">_xlfn.XLOOKUP(G71&amp;$V$2,BS_CONTROLE[CHAVE],BS_CONTROLE[Quantidade_11],"-")</f>
        <v>1</v>
      </c>
      <c r="W71" s="140">
        <f ca="1">_xlfn.XLOOKUP(G71&amp;$W$2,BS_CONTROLE[CHAVE],BS_CONTROLE[Quantidade_11],"-")</f>
        <v>0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1</v>
      </c>
      <c r="W72" s="140">
        <f ca="1">_xlfn.XLOOKUP(G72&amp;$W$2,BS_CONTROLE[CHAVE],BS_CONTROLE[Quantidade_11],"-")</f>
        <v>1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0</v>
      </c>
      <c r="W73" s="140" t="str">
        <f ca="1">_xlfn.XLOOKUP(G73&amp;$W$2,BS_CONTROLE[CHAVE],BS_CONTROLE[Quantidade_11],"-")</f>
        <v>-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>
        <f ca="1">_xlfn.XLOOKUP(G74&amp;$U$2,BS_CONTROLE[CHAVE],BS_CONTROLE[Quantidade_11],"-")</f>
        <v>0</v>
      </c>
      <c r="V74" s="140">
        <f ca="1">_xlfn.XLOOKUP(G74&amp;$V$2,BS_CONTROLE[CHAVE],BS_CONTROLE[Quantidade_11],"-")</f>
        <v>1</v>
      </c>
      <c r="W74" s="140">
        <f ca="1">_xlfn.XLOOKUP(G74&amp;$W$2,BS_CONTROLE[CHAVE],BS_CONTROLE[Quantidade_11],"-")</f>
        <v>1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>
        <f ca="1">_xlfn.XLOOKUP(G75&amp;$U$2,BS_CONTROLE[CHAVE],BS_CONTROLE[Quantidade_11],"-")</f>
        <v>0</v>
      </c>
      <c r="V75" s="140">
        <f ca="1">_xlfn.XLOOKUP(G75&amp;$V$2,BS_CONTROLE[CHAVE],BS_CONTROLE[Quantidade_11],"-")</f>
        <v>1</v>
      </c>
      <c r="W75" s="140">
        <f ca="1">_xlfn.XLOOKUP(G75&amp;$W$2,BS_CONTROLE[CHAVE],BS_CONTROLE[Quantidade_11],"-")</f>
        <v>1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>
        <f ca="1">_xlfn.XLOOKUP(G76&amp;$U$2,BS_CONTROLE[CHAVE],BS_CONTROLE[Quantidade_11],"-")</f>
        <v>1</v>
      </c>
      <c r="V76" s="140">
        <f ca="1">_xlfn.XLOOKUP(G76&amp;$V$2,BS_CONTROLE[CHAVE],BS_CONTROLE[Quantidade_11],"-")</f>
        <v>0</v>
      </c>
      <c r="W76" s="140">
        <f ca="1">_xlfn.XLOOKUP(G76&amp;$W$2,BS_CONTROLE[CHAVE],BS_CONTROLE[Quantidade_11],"-")</f>
        <v>0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>
        <f ca="1">_xlfn.XLOOKUP(G77&amp;$U$2,BS_CONTROLE[CHAVE],BS_CONTROLE[Quantidade_11],"-")</f>
        <v>0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670</v>
      </c>
      <c r="V78" s="140">
        <f ca="1">_xlfn.XLOOKUP(G78&amp;$V$2,BS_CONTROLE[CHAVE],BS_CONTROLE[Quantidade_11],"-")</f>
        <v>0</v>
      </c>
      <c r="W78" s="140">
        <f ca="1">_xlfn.XLOOKUP(G78&amp;$W$2,BS_CONTROLE[CHAVE],BS_CONTROLE[Quantidade_11],"-")</f>
        <v>0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>
        <f ca="1">_xlfn.XLOOKUP(G82&amp;$U$2,BS_CONTROLE[CHAVE],BS_CONTROLE[Quantidade_11],"-")</f>
        <v>0</v>
      </c>
      <c r="V82" s="140">
        <f ca="1">_xlfn.XLOOKUP(G82&amp;$V$2,BS_CONTROLE[CHAVE],BS_CONTROLE[Quantidade_11],"-")</f>
        <v>1872</v>
      </c>
      <c r="W82" s="140">
        <f ca="1">_xlfn.XLOOKUP(G82&amp;$W$2,BS_CONTROLE[CHAVE],BS_CONTROLE[Quantidade_11],"-")</f>
        <v>1</v>
      </c>
    </row>
    <row r="83" spans="1:23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414</v>
      </c>
      <c r="V84" s="140">
        <f ca="1">_xlfn.XLOOKUP(G84&amp;$V$2,BS_CONTROLE[CHAVE],BS_CONTROLE[Quantidade_11],"-")</f>
        <v>530</v>
      </c>
      <c r="W84" s="140">
        <f ca="1">_xlfn.XLOOKUP(G84&amp;$W$2,BS_CONTROLE[CHAVE],BS_CONTROLE[Quantidade_11],"-")</f>
        <v>0</v>
      </c>
    </row>
    <row r="85" spans="1:23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>
        <f ca="1">_xlfn.XLOOKUP(G85&amp;$U$2,BS_CONTROLE[CHAVE],BS_CONTROLE[Quantidade_11],"-")</f>
        <v>0</v>
      </c>
      <c r="V85" s="140">
        <f ca="1">_xlfn.XLOOKUP(G85&amp;$V$2,BS_CONTROLE[CHAVE],BS_CONTROLE[Quantidade_11],"-")</f>
        <v>1</v>
      </c>
      <c r="W85" s="140">
        <f ca="1">_xlfn.XLOOKUP(G85&amp;$W$2,BS_CONTROLE[CHAVE],BS_CONTROLE[Quantidade_11],"-")</f>
        <v>0</v>
      </c>
    </row>
    <row r="86" spans="1:23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30</v>
      </c>
    </row>
    <row r="87" spans="1:23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1</v>
      </c>
      <c r="W87" s="140">
        <f ca="1">_xlfn.XLOOKUP(G87&amp;$W$2,BS_CONTROLE[CHAVE],BS_CONTROLE[Quantidade_11],"-")</f>
        <v>1460</v>
      </c>
    </row>
    <row r="88" spans="1:23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250</v>
      </c>
      <c r="V88" s="140">
        <f ca="1">_xlfn.XLOOKUP(G88&amp;$V$2,BS_CONTROLE[CHAVE],BS_CONTROLE[Quantidade_11],"-")</f>
        <v>1</v>
      </c>
      <c r="W88" s="140">
        <f ca="1">_xlfn.XLOOKUP(G88&amp;$W$2,BS_CONTROLE[CHAVE],BS_CONTROLE[Quantidade_11],"-")</f>
        <v>0</v>
      </c>
    </row>
    <row r="89" spans="1:23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1</v>
      </c>
      <c r="V89" s="140">
        <f ca="1">_xlfn.XLOOKUP(G89&amp;$V$2,BS_CONTROLE[CHAVE],BS_CONTROLE[Quantidade_11],"-")</f>
        <v>1</v>
      </c>
      <c r="W89" s="140">
        <f ca="1">_xlfn.XLOOKUP(G89&amp;$W$2,BS_CONTROLE[CHAVE],BS_CONTROLE[Quantidade_11],"-")</f>
        <v>0</v>
      </c>
    </row>
    <row r="90" spans="1:23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>
        <f ca="1">_xlfn.XLOOKUP(G92&amp;$V$2,BS_CONTROLE[CHAVE],BS_CONTROLE[Quantidade_11],"-")</f>
        <v>1</v>
      </c>
      <c r="W92" s="140">
        <f ca="1">_xlfn.XLOOKUP(G92&amp;$W$2,BS_CONTROLE[CHAVE],BS_CONTROLE[Quantidade_11],"-")</f>
        <v>1</v>
      </c>
    </row>
    <row r="93" spans="1:23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>
        <f ca="1">_xlfn.XLOOKUP(G94&amp;$U$2,BS_CONTROLE[CHAVE],BS_CONTROLE[Quantidade_11],"-")</f>
        <v>0</v>
      </c>
      <c r="V94" s="140">
        <f ca="1">_xlfn.XLOOKUP(G94&amp;$V$2,BS_CONTROLE[CHAVE],BS_CONTROLE[Quantidade_11],"-")</f>
        <v>1</v>
      </c>
      <c r="W94" s="140">
        <f ca="1">_xlfn.XLOOKUP(G94&amp;$W$2,BS_CONTROLE[CHAVE],BS_CONTROLE[Quantidade_11],"-")</f>
        <v>1</v>
      </c>
    </row>
    <row r="95" spans="1:23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>
        <f ca="1">_xlfn.XLOOKUP(G95&amp;$U$2,BS_CONTROLE[CHAVE],BS_CONTROLE[Quantidade_11],"-")</f>
        <v>0</v>
      </c>
      <c r="V95" s="140">
        <f ca="1">_xlfn.XLOOKUP(G95&amp;$V$2,BS_CONTROLE[CHAVE],BS_CONTROLE[Quantidade_11],"-")</f>
        <v>1</v>
      </c>
      <c r="W95" s="140">
        <f ca="1">_xlfn.XLOOKUP(G95&amp;$W$2,BS_CONTROLE[CHAVE],BS_CONTROLE[Quantidade_11],"-")</f>
        <v>1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0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>
        <f ca="1">_xlfn.XLOOKUP(G98&amp;$U$2,BS_CONTROLE[CHAVE],BS_CONTROLE[Quantidade_11],"-")</f>
        <v>1</v>
      </c>
      <c r="V98" s="140">
        <f ca="1">_xlfn.XLOOKUP(G98&amp;$V$2,BS_CONTROLE[CHAVE],BS_CONTROLE[Quantidade_11],"-")</f>
        <v>0</v>
      </c>
      <c r="W98" s="140">
        <f ca="1">_xlfn.XLOOKUP(G98&amp;$W$2,BS_CONTROLE[CHAVE],BS_CONTROLE[Quantidade_11],"-")</f>
        <v>0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670</v>
      </c>
      <c r="V99" s="140">
        <f ca="1">_xlfn.XLOOKUP(G99&amp;$V$2,BS_CONTROLE[CHAVE],BS_CONTROLE[Quantidade_11],"-")</f>
        <v>0</v>
      </c>
      <c r="W99" s="140">
        <f ca="1">_xlfn.XLOOKUP(G99&amp;$W$2,BS_CONTROLE[CHAVE],BS_CONTROLE[Quantidade_11],"-")</f>
        <v>0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>
        <f>IF(SP_NORTE!B104="","*",SP_NORTE!B104)</f>
        <v>46087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*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*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414</v>
      </c>
      <c r="V105" s="140">
        <f ca="1">_xlfn.XLOOKUP(G105&amp;$V$2,BS_CONTROLE[CHAVE],BS_CONTROLE[Quantidade_11],"-")</f>
        <v>530</v>
      </c>
      <c r="W105" s="140">
        <f ca="1">_xlfn.XLOOKUP(G105&amp;$W$2,BS_CONTROLE[CHAVE],BS_CONTROLE[Quantidade_11],"-")</f>
        <v>0</v>
      </c>
    </row>
    <row r="106" spans="1:23" hidden="1">
      <c r="A106" s="150" t="str">
        <f>IF(SP_NORTE!Y109="","*",SP_NORTE!Y109)</f>
        <v>*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30</v>
      </c>
    </row>
    <row r="107" spans="1:23" hidden="1">
      <c r="A107" s="150" t="str">
        <f>IF(SP_NORTE!Y110="","*",SP_NORTE!Y110)</f>
        <v>*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1</v>
      </c>
      <c r="W107" s="140">
        <f ca="1">_xlfn.XLOOKUP(G107&amp;$W$2,BS_CONTROLE[CHAVE],BS_CONTROLE[Quantidade_11],"-")</f>
        <v>1460</v>
      </c>
    </row>
    <row r="108" spans="1:23" hidden="1">
      <c r="A108" s="150" t="str">
        <f>IF(SP_NORTE!Y111="","*",SP_NORTE!Y111)</f>
        <v>*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250</v>
      </c>
      <c r="V108" s="140">
        <f ca="1">_xlfn.XLOOKUP(G108&amp;$V$2,BS_CONTROLE[CHAVE],BS_CONTROLE[Quantidade_11],"-")</f>
        <v>1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*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1</v>
      </c>
      <c r="V109" s="140">
        <f ca="1">_xlfn.XLOOKUP(G109&amp;$V$2,BS_CONTROLE[CHAVE],BS_CONTROLE[Quantidade_11],"-")</f>
        <v>1</v>
      </c>
      <c r="W109" s="140">
        <f ca="1">_xlfn.XLOOKUP(G109&amp;$W$2,BS_CONTROLE[CHAVE],BS_CONTROLE[Quantidade_11],"-")</f>
        <v>0</v>
      </c>
    </row>
    <row r="110" spans="1:23" hidden="1">
      <c r="A110" s="150" t="str">
        <f>IF(SP_NORTE!Y113="","*",SP_NORTE!Y113)</f>
        <v>*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*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0</v>
      </c>
      <c r="V112" s="140">
        <f ca="1">_xlfn.XLOOKUP(G112&amp;$V$2,BS_CONTROLE[CHAVE],BS_CONTROLE[Quantidade_11],"-")</f>
        <v>1</v>
      </c>
      <c r="W112" s="140">
        <f ca="1">_xlfn.XLOOKUP(G112&amp;$W$2,BS_CONTROLE[CHAVE],BS_CONTROLE[Quantidade_11],"-")</f>
        <v>1</v>
      </c>
    </row>
    <row r="113" spans="1:23" hidden="1">
      <c r="A113" s="150" t="str">
        <f>IF(SP_NORTE!Y116="","*",SP_NORTE!Y116)</f>
        <v>*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*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1</v>
      </c>
      <c r="W118" s="140">
        <f ca="1">_xlfn.XLOOKUP(G118&amp;$W$2,BS_CONTROLE[CHAVE],BS_CONTROLE[Quantidade_11],"-")</f>
        <v>1460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250</v>
      </c>
      <c r="V119" s="140">
        <f ca="1">_xlfn.XLOOKUP(G119&amp;$V$2,BS_CONTROLE[CHAVE],BS_CONTROLE[Quantidade_11],"-")</f>
        <v>1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ZEB-ZCZ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ZEB</v>
      </c>
      <c r="J121" s="149" t="str">
        <f>IF(SP_NORTE!I124="","*",SP_NORTE!I124)</f>
        <v>ZRU2</v>
      </c>
      <c r="K121" s="142" t="str">
        <f>IF(SP_NORTE!M124="","*",SP_NORTE!M124)</f>
        <v>ZEB-ZRU</v>
      </c>
      <c r="L121" s="142" t="str">
        <f>IF(SP_NORTE!N124="","*",SP_NORTE!N124)</f>
        <v>ZEBZRU</v>
      </c>
      <c r="M121" s="143">
        <f>IF(SP_NORTE!J124="","*",SP_NORTE!J124)</f>
        <v>73</v>
      </c>
      <c r="N121" s="148">
        <f>IF(SP_NORTE!K124="","*",SP_NORTE!K124)</f>
        <v>242</v>
      </c>
      <c r="O121" s="148" t="str">
        <f>IF(SP_NORTE!L124="","*",SP_NORTE!L124)</f>
        <v>-</v>
      </c>
      <c r="P121" s="147">
        <f>IF(SP_NORTE!O124="","*",SP_NORTE!O124)</f>
        <v>0.375</v>
      </c>
      <c r="Q121" s="147">
        <f>IF(SP_NORTE!P124="","*",SP_NORTE!P124)</f>
        <v>4.1666666666666664E-2</v>
      </c>
      <c r="R121" s="149" t="str">
        <f>IF(SP_NORTE!Q124="","*",CONCATENATE(SP_NORTE!Q124," ",SP_NORTE!R124))</f>
        <v>40 KM</v>
      </c>
      <c r="S121" s="149" t="str">
        <f>IF(SP_NORTE!V124="","*",SP_NORTE!V124)</f>
        <v>Savio</v>
      </c>
      <c r="T121" s="149" t="str">
        <f>IF(SP_NORTE!W124="","*",SP_NORTE!W124)</f>
        <v>Inspeção sperry - ZEBZRU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30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414</v>
      </c>
      <c r="V123" s="140">
        <f ca="1">_xlfn.XLOOKUP(G123&amp;$V$2,BS_CONTROLE[CHAVE],BS_CONTROLE[Quantidade_11],"-")</f>
        <v>530</v>
      </c>
      <c r="W123" s="140">
        <f ca="1">_xlfn.XLOOKUP(G123&amp;$W$2,BS_CONTROLE[CHAVE],BS_CONTROLE[Quantidade_11],"-")</f>
        <v>0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*</v>
      </c>
      <c r="C124" s="150" t="str">
        <f>IF(SP_NORTE!Z127="","*",SP_NORTE!Z127)</f>
        <v>*</v>
      </c>
      <c r="D124" s="142" t="str">
        <f>IF(SP_NORTE!S127="","*",SP_NORTE!S127)</f>
        <v>-</v>
      </c>
      <c r="E124" s="142" t="str">
        <f>IF(SP_NORTE!T127="","*",SP_NORTE!T127)</f>
        <v>-</v>
      </c>
      <c r="F124" s="149" t="str">
        <f>IF(SP_NORTE!B127="","*",SP_NORTE!B127)</f>
        <v>*</v>
      </c>
      <c r="G124" s="149" t="str">
        <f>IF(SP_NORTE!D127="","*",SP_NORTE!D127)</f>
        <v>*</v>
      </c>
      <c r="H124" s="149" t="str">
        <f>IF(SP_NORTE!F127="","*",SP_NORTE!F127)</f>
        <v>*</v>
      </c>
      <c r="I124" s="149" t="str">
        <f>IF(SP_NORTE!H127="","*",SP_NORTE!H127)</f>
        <v>*</v>
      </c>
      <c r="J124" s="149" t="str">
        <f>IF(SP_NORTE!I127="","*",SP_NORTE!I127)</f>
        <v>*</v>
      </c>
      <c r="K124" s="142" t="str">
        <f>IF(SP_NORTE!M127="","*",SP_NORTE!M127)</f>
        <v>-</v>
      </c>
      <c r="L124" s="142" t="str">
        <f>IF(SP_NORTE!N127="","*",SP_NORTE!N127)</f>
        <v>-</v>
      </c>
      <c r="M124" s="143" t="str">
        <f>IF(SP_NORTE!J127="","*",SP_NORTE!J127)</f>
        <v>*</v>
      </c>
      <c r="N124" s="148" t="str">
        <f>IF(SP_NORTE!K127="","*",SP_NORTE!K127)</f>
        <v>*</v>
      </c>
      <c r="O124" s="148" t="str">
        <f>IF(SP_NORTE!L127="","*",SP_NORTE!L127)</f>
        <v>*</v>
      </c>
      <c r="P124" s="147" t="str">
        <f>IF(SP_NORTE!O127="","*",SP_NORTE!O127)</f>
        <v>*</v>
      </c>
      <c r="Q124" s="147" t="str">
        <f>IF(SP_NORTE!P127="","*",SP_NORTE!P127)</f>
        <v>*</v>
      </c>
      <c r="R124" s="149" t="str">
        <f>IF(SP_NORTE!Q127="","*",CONCATENATE(SP_NORTE!Q127," ",SP_NORTE!R127))</f>
        <v>*</v>
      </c>
      <c r="S124" s="149" t="str">
        <f>IF(SP_NORTE!V127="","*",SP_NORTE!V127)</f>
        <v>*</v>
      </c>
      <c r="T124" s="149" t="str">
        <f>IF(SP_NORTE!W127="","*",SP_NORTE!W127)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IF(SP_NORTE!Y128="","*",SP_NORTE!Y128)</f>
        <v>*</v>
      </c>
      <c r="B125" s="150" t="str">
        <f>IF(SP_NORTE!X128="","*",SP_NORTE!X128)</f>
        <v>*</v>
      </c>
      <c r="C125" s="150" t="str">
        <f>IF(SP_NORTE!Z128="","*",SP_NORTE!Z128)</f>
        <v>*</v>
      </c>
      <c r="D125" s="142" t="str">
        <f>IF(SP_NORTE!S128="","*",SP_NORTE!S128)</f>
        <v>-</v>
      </c>
      <c r="E125" s="142" t="str">
        <f>IF(SP_NORTE!T128="","*",SP_NORTE!T128)</f>
        <v>-</v>
      </c>
      <c r="F125" s="149" t="str">
        <f>IF(SP_NORTE!B128="","*",SP_NORTE!B128)</f>
        <v>*</v>
      </c>
      <c r="G125" s="149" t="str">
        <f>IF(SP_NORTE!D128="","*",SP_NORTE!D128)</f>
        <v>*</v>
      </c>
      <c r="H125" s="149" t="str">
        <f>IF(SP_NORTE!F128="","*",SP_NORTE!F128)</f>
        <v>*</v>
      </c>
      <c r="I125" s="149" t="str">
        <f>IF(SP_NORTE!H128="","*",SP_NORTE!H128)</f>
        <v>*</v>
      </c>
      <c r="J125" s="149" t="str">
        <f>IF(SP_NORTE!I128="","*",SP_NORTE!I128)</f>
        <v>*</v>
      </c>
      <c r="K125" s="142" t="str">
        <f>IF(SP_NORTE!M128="","*",SP_NORTE!M128)</f>
        <v>-</v>
      </c>
      <c r="L125" s="142" t="str">
        <f>IF(SP_NORTE!N128="","*",SP_NORTE!N128)</f>
        <v>-</v>
      </c>
      <c r="M125" s="143" t="str">
        <f>IF(SP_NORTE!J128="","*",SP_NORTE!J128)</f>
        <v>*</v>
      </c>
      <c r="N125" s="148" t="str">
        <f>IF(SP_NORTE!K128="","*",SP_NORTE!K128)</f>
        <v>*</v>
      </c>
      <c r="O125" s="148" t="str">
        <f>IF(SP_NORTE!L128="","*",SP_NORTE!L128)</f>
        <v>*</v>
      </c>
      <c r="P125" s="147" t="str">
        <f>IF(SP_NORTE!O128="","*",SP_NORTE!O128)</f>
        <v>*</v>
      </c>
      <c r="Q125" s="147" t="str">
        <f>IF(SP_NORTE!P128="","*",SP_NORTE!P128)</f>
        <v>*</v>
      </c>
      <c r="R125" s="149" t="str">
        <f>IF(SP_NORTE!Q128="","*",CONCATENATE(SP_NORTE!Q128," ",SP_NORTE!R128))</f>
        <v>*</v>
      </c>
      <c r="S125" s="149" t="str">
        <f>IF(SP_NORTE!V128="","*",SP_NORTE!V128)</f>
        <v>*</v>
      </c>
      <c r="T125" s="149" t="str">
        <f>IF(SP_NORTE!W128="","*",SP_NORTE!W128)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*</v>
      </c>
      <c r="B127" s="150" t="str">
        <f>IF(SP_NORTE!X130="","*",SP_NORTE!X130)</f>
        <v>*</v>
      </c>
      <c r="C127" s="150" t="str">
        <f>IF(SP_NORTE!Z130="","*",SP_NORTE!Z130)</f>
        <v>*</v>
      </c>
      <c r="D127" s="142" t="str">
        <f>IF(SP_NORTE!S130="","*",SP_NORTE!S130)</f>
        <v>-</v>
      </c>
      <c r="E127" s="142" t="str">
        <f>IF(SP_NORTE!T130="","*",SP_NORTE!T130)</f>
        <v>-</v>
      </c>
      <c r="F127" s="149" t="str">
        <f>IF(SP_NORTE!B130="","*",SP_NORTE!B130)</f>
        <v>*</v>
      </c>
      <c r="G127" s="149" t="str">
        <f>IF(SP_NORTE!D130="","*",SP_NORTE!D130)</f>
        <v>*</v>
      </c>
      <c r="H127" s="149" t="str">
        <f>IF(SP_NORTE!F130="","*",SP_NORTE!F130)</f>
        <v>*</v>
      </c>
      <c r="I127" s="149" t="str">
        <f>IF(SP_NORTE!H130="","*",SP_NORTE!H130)</f>
        <v>*</v>
      </c>
      <c r="J127" s="149" t="str">
        <f>IF(SP_NORTE!I130="","*",SP_NORTE!I130)</f>
        <v>*</v>
      </c>
      <c r="K127" s="142" t="str">
        <f>IF(SP_NORTE!M130="","*",SP_NORTE!M130)</f>
        <v>-</v>
      </c>
      <c r="L127" s="142" t="str">
        <f>IF(SP_NORTE!N130="","*",SP_NORTE!N130)</f>
        <v>-</v>
      </c>
      <c r="M127" s="143" t="str">
        <f>IF(SP_NORTE!J130="","*",SP_NORTE!J130)</f>
        <v>*</v>
      </c>
      <c r="N127" s="148" t="str">
        <f>IF(SP_NORTE!K130="","*",SP_NORTE!K130)</f>
        <v>*</v>
      </c>
      <c r="O127" s="148" t="str">
        <f>IF(SP_NORTE!L130="","*",SP_NORTE!L130)</f>
        <v>*</v>
      </c>
      <c r="P127" s="147" t="str">
        <f>IF(SP_NORTE!O130="","*",SP_NORTE!O130)</f>
        <v>*</v>
      </c>
      <c r="Q127" s="147" t="str">
        <f>IF(SP_NORTE!P130="","*",SP_NORTE!P130)</f>
        <v>*</v>
      </c>
      <c r="R127" s="149" t="str">
        <f>IF(SP_NORTE!Q130="","*",CONCATENATE(SP_NORTE!Q130," ",SP_NORTE!R130))</f>
        <v>*</v>
      </c>
      <c r="S127" s="149" t="str">
        <f>IF(SP_NORTE!V130="","*",SP_NORTE!V130)</f>
        <v>*</v>
      </c>
      <c r="T127" s="149" t="str">
        <f>IF(SP_NORTE!W130="","*",SP_NORTE!W130)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*</v>
      </c>
      <c r="B128" s="150" t="str">
        <f>IF(SP_NORTE!X131="","*",SP_NORTE!X131)</f>
        <v>*</v>
      </c>
      <c r="C128" s="150" t="str">
        <f>IF(SP_NORTE!Z131="","*",SP_NORTE!Z131)</f>
        <v>*</v>
      </c>
      <c r="D128" s="142" t="str">
        <f>IF(SP_NORTE!S131="","*",SP_NORTE!S131)</f>
        <v>-</v>
      </c>
      <c r="E128" s="142" t="str">
        <f>IF(SP_NORTE!T131="","*",SP_NORTE!T131)</f>
        <v>-</v>
      </c>
      <c r="F128" s="149" t="str">
        <f>IF(SP_NORTE!B131="","*",SP_NORTE!B131)</f>
        <v>*</v>
      </c>
      <c r="G128" s="149" t="str">
        <f>IF(SP_NORTE!D131="","*",SP_NORTE!D131)</f>
        <v>*</v>
      </c>
      <c r="H128" s="149" t="str">
        <f>IF(SP_NORTE!F131="","*",SP_NORTE!F131)</f>
        <v>*</v>
      </c>
      <c r="I128" s="149" t="str">
        <f>IF(SP_NORTE!H131="","*",SP_NORTE!H131)</f>
        <v>*</v>
      </c>
      <c r="J128" s="149" t="str">
        <f>IF(SP_NORTE!I131="","*",SP_NORTE!I131)</f>
        <v>*</v>
      </c>
      <c r="K128" s="142" t="str">
        <f>IF(SP_NORTE!M131="","*",SP_NORTE!M131)</f>
        <v>-</v>
      </c>
      <c r="L128" s="142" t="str">
        <f>IF(SP_NORTE!N131="","*",SP_NORTE!N131)</f>
        <v>-</v>
      </c>
      <c r="M128" s="143" t="str">
        <f>IF(SP_NORTE!J131="","*",SP_NORTE!J131)</f>
        <v>*</v>
      </c>
      <c r="N128" s="148" t="str">
        <f>IF(SP_NORTE!K131="","*",SP_NORTE!K131)</f>
        <v>*</v>
      </c>
      <c r="O128" s="148" t="str">
        <f>IF(SP_NORTE!L131="","*",SP_NORTE!L131)</f>
        <v>*</v>
      </c>
      <c r="P128" s="147" t="str">
        <f>IF(SP_NORTE!O131="","*",SP_NORTE!O131)</f>
        <v>*</v>
      </c>
      <c r="Q128" s="147" t="str">
        <f>IF(SP_NORTE!P131="","*",SP_NORTE!P131)</f>
        <v>*</v>
      </c>
      <c r="R128" s="149" t="str">
        <f>IF(SP_NORTE!Q131="","*",CONCATENATE(SP_NORTE!Q131," ",SP_NORTE!R131))</f>
        <v>*</v>
      </c>
      <c r="S128" s="149" t="str">
        <f>IF(SP_NORTE!V131="","*",SP_NORTE!V131)</f>
        <v>*</v>
      </c>
      <c r="T128" s="149" t="str">
        <f>IF(SP_NORTE!W131="","*",SP_NORTE!W131)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IF(SP_NORTE!Y132="","*",SP_NORTE!Y132)</f>
        <v>*</v>
      </c>
      <c r="B129" s="150" t="str">
        <f>IF(SP_NORTE!X132="","*",SP_NORTE!X132)</f>
        <v>*</v>
      </c>
      <c r="C129" s="150" t="str">
        <f>IF(SP_NORTE!Z132="","*",SP_NORTE!Z132)</f>
        <v>*</v>
      </c>
      <c r="D129" s="142" t="str">
        <f>IF(SP_NORTE!S132="","*",SP_NORTE!S132)</f>
        <v>-</v>
      </c>
      <c r="E129" s="142" t="str">
        <f>IF(SP_NORTE!T132="","*",SP_NORTE!T132)</f>
        <v>-</v>
      </c>
      <c r="F129" s="149" t="str">
        <f>IF(SP_NORTE!B132="","*",SP_NORTE!B132)</f>
        <v>*</v>
      </c>
      <c r="G129" s="149" t="str">
        <f>IF(SP_NORTE!D132="","*",SP_NORTE!D132)</f>
        <v>*</v>
      </c>
      <c r="H129" s="149" t="str">
        <f>IF(SP_NORTE!F132="","*",SP_NORTE!F132)</f>
        <v>*</v>
      </c>
      <c r="I129" s="149" t="str">
        <f>IF(SP_NORTE!H132="","*",SP_NORTE!H132)</f>
        <v>*</v>
      </c>
      <c r="J129" s="149" t="str">
        <f>IF(SP_NORTE!I132="","*",SP_NORTE!I132)</f>
        <v>*</v>
      </c>
      <c r="K129" s="142" t="str">
        <f>IF(SP_NORTE!M132="","*",SP_NORTE!M132)</f>
        <v>-</v>
      </c>
      <c r="L129" s="142" t="str">
        <f>IF(SP_NORTE!N132="","*",SP_NORTE!N132)</f>
        <v>-</v>
      </c>
      <c r="M129" s="143" t="str">
        <f>IF(SP_NORTE!J132="","*",SP_NORTE!J132)</f>
        <v>*</v>
      </c>
      <c r="N129" s="148" t="str">
        <f>IF(SP_NORTE!K132="","*",SP_NORTE!K132)</f>
        <v>*</v>
      </c>
      <c r="O129" s="148" t="str">
        <f>IF(SP_NORTE!L132="","*",SP_NORTE!L132)</f>
        <v>*</v>
      </c>
      <c r="P129" s="147" t="str">
        <f>IF(SP_NORTE!O132="","*",SP_NORTE!O132)</f>
        <v>*</v>
      </c>
      <c r="Q129" s="147" t="str">
        <f>IF(SP_NORTE!P132="","*",SP_NORTE!P132)</f>
        <v>*</v>
      </c>
      <c r="R129" s="149" t="str">
        <f>IF(SP_NORTE!Q132="","*",CONCATENATE(SP_NORTE!Q132," ",SP_NORTE!R132))</f>
        <v>*</v>
      </c>
      <c r="S129" s="149" t="str">
        <f>IF(SP_NORTE!V132="","*",SP_NORTE!V132)</f>
        <v>*</v>
      </c>
      <c r="T129" s="149" t="str">
        <f>IF(SP_NORTE!W132="","*",SP_NORTE!W132)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IF(SP_NORTE!Y133="","*",SP_NORTE!Y133)</f>
        <v>*</v>
      </c>
      <c r="B130" s="150" t="str">
        <f>IF(SP_NORTE!X133="","*",SP_NORTE!X133)</f>
        <v>*</v>
      </c>
      <c r="C130" s="150" t="str">
        <f>IF(SP_NORTE!Z133="","*",SP_NORTE!Z133)</f>
        <v>*</v>
      </c>
      <c r="D130" s="142" t="str">
        <f>IF(SP_NORTE!S133="","*",SP_NORTE!S133)</f>
        <v>-</v>
      </c>
      <c r="E130" s="142" t="str">
        <f>IF(SP_NORTE!T133="","*",SP_NORTE!T133)</f>
        <v>-</v>
      </c>
      <c r="F130" s="149" t="str">
        <f>IF(SP_NORTE!B133="","*",SP_NORTE!B133)</f>
        <v>*</v>
      </c>
      <c r="G130" s="149" t="str">
        <f>IF(SP_NORTE!D133="","*",SP_NORTE!D133)</f>
        <v>*</v>
      </c>
      <c r="H130" s="149" t="str">
        <f>IF(SP_NORTE!F133="","*",SP_NORTE!F133)</f>
        <v>*</v>
      </c>
      <c r="I130" s="149" t="str">
        <f>IF(SP_NORTE!H133="","*",SP_NORTE!H133)</f>
        <v>*</v>
      </c>
      <c r="J130" s="149" t="str">
        <f>IF(SP_NORTE!I133="","*",SP_NORTE!I133)</f>
        <v>*</v>
      </c>
      <c r="K130" s="142" t="str">
        <f>IF(SP_NORTE!M133="","*",SP_NORTE!M133)</f>
        <v>-</v>
      </c>
      <c r="L130" s="142" t="str">
        <f>IF(SP_NORTE!N133="","*",SP_NORTE!N133)</f>
        <v>-</v>
      </c>
      <c r="M130" s="143" t="str">
        <f>IF(SP_NORTE!J133="","*",SP_NORTE!J133)</f>
        <v>*</v>
      </c>
      <c r="N130" s="148" t="str">
        <f>IF(SP_NORTE!K133="","*",SP_NORTE!K133)</f>
        <v>*</v>
      </c>
      <c r="O130" s="148" t="str">
        <f>IF(SP_NORTE!L133="","*",SP_NORTE!L133)</f>
        <v>*</v>
      </c>
      <c r="P130" s="147" t="str">
        <f>IF(SP_NORTE!O133="","*",SP_NORTE!O133)</f>
        <v>*</v>
      </c>
      <c r="Q130" s="147" t="str">
        <f>IF(SP_NORTE!P133="","*",SP_NORTE!P133)</f>
        <v>*</v>
      </c>
      <c r="R130" s="149" t="str">
        <f>IF(SP_NORTE!Q133="","*",CONCATENATE(SP_NORTE!Q133," ",SP_NORTE!R133))</f>
        <v>*</v>
      </c>
      <c r="S130" s="149" t="str">
        <f>IF(SP_NORTE!V133="","*",SP_NORTE!V133)</f>
        <v>*</v>
      </c>
      <c r="T130" s="149" t="str">
        <f>IF(SP_NORTE!W133="","*",SP_NORTE!W133)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IF(SP_NORTE!Y134="","*",SP_NORTE!Y134)</f>
        <v>*</v>
      </c>
      <c r="B131" s="150" t="str">
        <f>IF(SP_NORTE!X134="","*",SP_NORTE!X134)</f>
        <v>*</v>
      </c>
      <c r="C131" s="150" t="str">
        <f>IF(SP_NORTE!Z134="","*",SP_NORTE!Z134)</f>
        <v>*</v>
      </c>
      <c r="D131" s="142" t="str">
        <f>IF(SP_NORTE!S134="","*",SP_NORTE!S134)</f>
        <v>-</v>
      </c>
      <c r="E131" s="142" t="str">
        <f>IF(SP_NORTE!T134="","*",SP_NORTE!T134)</f>
        <v>-</v>
      </c>
      <c r="F131" s="149" t="str">
        <f>IF(SP_NORTE!B134="","*",SP_NORTE!B134)</f>
        <v>*</v>
      </c>
      <c r="G131" s="149" t="str">
        <f>IF(SP_NORTE!D134="","*",SP_NORTE!D134)</f>
        <v>*</v>
      </c>
      <c r="H131" s="149" t="str">
        <f>IF(SP_NORTE!F134="","*",SP_NORTE!F134)</f>
        <v>*</v>
      </c>
      <c r="I131" s="149" t="str">
        <f>IF(SP_NORTE!H134="","*",SP_NORTE!H134)</f>
        <v>*</v>
      </c>
      <c r="J131" s="149" t="str">
        <f>IF(SP_NORTE!I134="","*",SP_NORTE!I134)</f>
        <v>*</v>
      </c>
      <c r="K131" s="142" t="str">
        <f>IF(SP_NORTE!M134="","*",SP_NORTE!M134)</f>
        <v>-</v>
      </c>
      <c r="L131" s="142" t="str">
        <f>IF(SP_NORTE!N134="","*",SP_NORTE!N134)</f>
        <v>-</v>
      </c>
      <c r="M131" s="143" t="str">
        <f>IF(SP_NORTE!J134="","*",SP_NORTE!J134)</f>
        <v>*</v>
      </c>
      <c r="N131" s="148" t="str">
        <f>IF(SP_NORTE!K134="","*",SP_NORTE!K134)</f>
        <v>*</v>
      </c>
      <c r="O131" s="148" t="str">
        <f>IF(SP_NORTE!L134="","*",SP_NORTE!L134)</f>
        <v>*</v>
      </c>
      <c r="P131" s="147" t="str">
        <f>IF(SP_NORTE!O134="","*",SP_NORTE!O134)</f>
        <v>*</v>
      </c>
      <c r="Q131" s="147" t="str">
        <f>IF(SP_NORTE!P134="","*",SP_NORTE!P134)</f>
        <v>*</v>
      </c>
      <c r="R131" s="149" t="str">
        <f>IF(SP_NORTE!Q134="","*",CONCATENATE(SP_NORTE!Q134," ",SP_NORTE!R134))</f>
        <v>*</v>
      </c>
      <c r="S131" s="149" t="str">
        <f>IF(SP_NORTE!V134="","*",SP_NORTE!V134)</f>
        <v>*</v>
      </c>
      <c r="T131" s="149" t="str">
        <f>IF(SP_NORTE!W134="","*",SP_NORTE!W134)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*</v>
      </c>
      <c r="B133" s="150" t="str">
        <f>IF(SP_NORTE!X136="","*",SP_NORTE!X136)</f>
        <v>*</v>
      </c>
      <c r="C133" s="150" t="str">
        <f>IF(SP_NORTE!Z136="","*",SP_NORTE!Z136)</f>
        <v>*</v>
      </c>
      <c r="D133" s="142" t="str">
        <f>IF(SP_NORTE!S136="","*",SP_NORTE!S136)</f>
        <v>-</v>
      </c>
      <c r="E133" s="142" t="str">
        <f>IF(SP_NORTE!T136="","*",SP_NORTE!T136)</f>
        <v>-</v>
      </c>
      <c r="F133" s="149" t="str">
        <f>IF(SP_NORTE!B136="","*",SP_NORTE!B136)</f>
        <v>*</v>
      </c>
      <c r="G133" s="149" t="str">
        <f>IF(SP_NORTE!D136="","*",SP_NORTE!D136)</f>
        <v>*</v>
      </c>
      <c r="H133" s="149" t="str">
        <f>IF(SP_NORTE!F136="","*",SP_NORTE!F136)</f>
        <v>*</v>
      </c>
      <c r="I133" s="149" t="str">
        <f>IF(SP_NORTE!H136="","*",SP_NORTE!H136)</f>
        <v>*</v>
      </c>
      <c r="J133" s="149" t="str">
        <f>IF(SP_NORTE!I136="","*",SP_NORTE!I136)</f>
        <v>*</v>
      </c>
      <c r="K133" s="142" t="str">
        <f>IF(SP_NORTE!M136="","*",SP_NORTE!M136)</f>
        <v>-</v>
      </c>
      <c r="L133" s="142" t="str">
        <f>IF(SP_NORTE!N136="","*",SP_NORTE!N136)</f>
        <v>-</v>
      </c>
      <c r="M133" s="143" t="str">
        <f>IF(SP_NORTE!J136="","*",SP_NORTE!J136)</f>
        <v>*</v>
      </c>
      <c r="N133" s="148" t="str">
        <f>IF(SP_NORTE!K136="","*",SP_NORTE!K136)</f>
        <v>*</v>
      </c>
      <c r="O133" s="148" t="str">
        <f>IF(SP_NORTE!L136="","*",SP_NORTE!L136)</f>
        <v>*</v>
      </c>
      <c r="P133" s="147" t="str">
        <f>IF(SP_NORTE!O136="","*",SP_NORTE!O136)</f>
        <v>*</v>
      </c>
      <c r="Q133" s="147" t="str">
        <f>IF(SP_NORTE!P136="","*",SP_NORTE!P136)</f>
        <v>*</v>
      </c>
      <c r="R133" s="149" t="str">
        <f>IF(SP_NORTE!Q136="","*",CONCATENATE(SP_NORTE!Q136," ",SP_NORTE!R136))</f>
        <v>*</v>
      </c>
      <c r="S133" s="149" t="str">
        <f>IF(SP_NORTE!V136="","*",SP_NORTE!V136)</f>
        <v>*</v>
      </c>
      <c r="T133" s="149" t="str">
        <f>IF(SP_NORTE!W136="","*",SP_NORTE!W136)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IF(SP_NORTE!Y137="","*",SP_NORTE!Y137)</f>
        <v>*</v>
      </c>
      <c r="B134" s="150" t="str">
        <f>IF(SP_NORTE!X137="","*",SP_NORTE!X137)</f>
        <v>*</v>
      </c>
      <c r="C134" s="150" t="str">
        <f>IF(SP_NORTE!Z137="","*",SP_NORTE!Z137)</f>
        <v>*</v>
      </c>
      <c r="D134" s="142" t="str">
        <f>IF(SP_NORTE!S137="","*",SP_NORTE!S137)</f>
        <v>-</v>
      </c>
      <c r="E134" s="142" t="str">
        <f>IF(SP_NORTE!T137="","*",SP_NORTE!T137)</f>
        <v>-</v>
      </c>
      <c r="F134" s="149" t="str">
        <f>IF(SP_NORTE!B137="","*",SP_NORTE!B137)</f>
        <v>*</v>
      </c>
      <c r="G134" s="149" t="str">
        <f>IF(SP_NORTE!D137="","*",SP_NORTE!D137)</f>
        <v>*</v>
      </c>
      <c r="H134" s="149" t="str">
        <f>IF(SP_NORTE!F137="","*",SP_NORTE!F137)</f>
        <v>*</v>
      </c>
      <c r="I134" s="149" t="str">
        <f>IF(SP_NORTE!H137="","*",SP_NORTE!H137)</f>
        <v>*</v>
      </c>
      <c r="J134" s="149" t="str">
        <f>IF(SP_NORTE!I137="","*",SP_NORTE!I137)</f>
        <v>*</v>
      </c>
      <c r="K134" s="142" t="str">
        <f>IF(SP_NORTE!M137="","*",SP_NORTE!M137)</f>
        <v>-</v>
      </c>
      <c r="L134" s="142" t="str">
        <f>IF(SP_NORTE!N137="","*",SP_NORTE!N137)</f>
        <v>-</v>
      </c>
      <c r="M134" s="143" t="str">
        <f>IF(SP_NORTE!J137="","*",SP_NORTE!J137)</f>
        <v>*</v>
      </c>
      <c r="N134" s="148" t="str">
        <f>IF(SP_NORTE!K137="","*",SP_NORTE!K137)</f>
        <v>*</v>
      </c>
      <c r="O134" s="148" t="str">
        <f>IF(SP_NORTE!L137="","*",SP_NORTE!L137)</f>
        <v>*</v>
      </c>
      <c r="P134" s="147" t="str">
        <f>IF(SP_NORTE!O137="","*",SP_NORTE!O137)</f>
        <v>*</v>
      </c>
      <c r="Q134" s="147" t="str">
        <f>IF(SP_NORTE!P137="","*",SP_NORTE!P137)</f>
        <v>*</v>
      </c>
      <c r="R134" s="149" t="str">
        <f>IF(SP_NORTE!Q137="","*",CONCATENATE(SP_NORTE!Q137," ",SP_NORTE!R137))</f>
        <v>*</v>
      </c>
      <c r="S134" s="149" t="str">
        <f>IF(SP_NORTE!V137="","*",SP_NORTE!V137)</f>
        <v>*</v>
      </c>
      <c r="T134" s="149" t="str">
        <f>IF(SP_NORTE!W137="","*",SP_NORTE!W137)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*</v>
      </c>
      <c r="B135" s="150" t="str">
        <f>IF(SP_NORTE!X138="","*",SP_NORTE!X138)</f>
        <v>*</v>
      </c>
      <c r="C135" s="150" t="str">
        <f>IF(SP_NORTE!Z138="","*",SP_NORTE!Z138)</f>
        <v>*</v>
      </c>
      <c r="D135" s="142" t="str">
        <f>IF(SP_NORTE!S138="","*",SP_NORTE!S138)</f>
        <v>-</v>
      </c>
      <c r="E135" s="142" t="str">
        <f>IF(SP_NORTE!T138="","*",SP_NORTE!T138)</f>
        <v>-</v>
      </c>
      <c r="F135" s="149" t="str">
        <f>IF(SP_NORTE!B138="","*",SP_NORTE!B138)</f>
        <v>*</v>
      </c>
      <c r="G135" s="149" t="str">
        <f>IF(SP_NORTE!D138="","*",SP_NORTE!D138)</f>
        <v>*</v>
      </c>
      <c r="H135" s="149" t="str">
        <f>IF(SP_NORTE!F138="","*",SP_NORTE!F138)</f>
        <v>*</v>
      </c>
      <c r="I135" s="149" t="str">
        <f>IF(SP_NORTE!H138="","*",SP_NORTE!H138)</f>
        <v>*</v>
      </c>
      <c r="J135" s="149" t="str">
        <f>IF(SP_NORTE!I138="","*",SP_NORTE!I138)</f>
        <v>*</v>
      </c>
      <c r="K135" s="142" t="str">
        <f>IF(SP_NORTE!M138="","*",SP_NORTE!M138)</f>
        <v>-</v>
      </c>
      <c r="L135" s="142" t="str">
        <f>IF(SP_NORTE!N138="","*",SP_NORTE!N138)</f>
        <v>-</v>
      </c>
      <c r="M135" s="143" t="str">
        <f>IF(SP_NORTE!J138="","*",SP_NORTE!J138)</f>
        <v>*</v>
      </c>
      <c r="N135" s="148" t="str">
        <f>IF(SP_NORTE!K138="","*",SP_NORTE!K138)</f>
        <v>*</v>
      </c>
      <c r="O135" s="148" t="str">
        <f>IF(SP_NORTE!L138="","*",SP_NORTE!L138)</f>
        <v>*</v>
      </c>
      <c r="P135" s="147" t="str">
        <f>IF(SP_NORTE!O138="","*",SP_NORTE!O138)</f>
        <v>*</v>
      </c>
      <c r="Q135" s="147" t="str">
        <f>IF(SP_NORTE!P138="","*",SP_NORTE!P138)</f>
        <v>*</v>
      </c>
      <c r="R135" s="149" t="str">
        <f>IF(SP_NORTE!Q138="","*",CONCATENATE(SP_NORTE!Q138," ",SP_NORTE!R138))</f>
        <v>*</v>
      </c>
      <c r="S135" s="149" t="str">
        <f>IF(SP_NORTE!V138="","*",SP_NORTE!V138)</f>
        <v>*</v>
      </c>
      <c r="T135" s="149" t="str">
        <f>IF(SP_NORTE!W138="","*",SP_NORTE!W138)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IF(SP_NORTE!Y139="","*",SP_NORTE!Y139)</f>
        <v>*</v>
      </c>
      <c r="B136" s="150" t="str">
        <f>IF(SP_NORTE!X139="","*",SP_NORTE!X139)</f>
        <v>*</v>
      </c>
      <c r="C136" s="150" t="str">
        <f>IF(SP_NORTE!Z139="","*",SP_NORTE!Z139)</f>
        <v>*</v>
      </c>
      <c r="D136" s="142" t="str">
        <f>IF(SP_NORTE!S139="","*",SP_NORTE!S139)</f>
        <v>-</v>
      </c>
      <c r="E136" s="142" t="str">
        <f>IF(SP_NORTE!T139="","*",SP_NORTE!T139)</f>
        <v>-</v>
      </c>
      <c r="F136" s="149" t="str">
        <f>IF(SP_NORTE!B139="","*",SP_NORTE!B139)</f>
        <v>*</v>
      </c>
      <c r="G136" s="149" t="str">
        <f>IF(SP_NORTE!D139="","*",SP_NORTE!D139)</f>
        <v>*</v>
      </c>
      <c r="H136" s="149" t="str">
        <f>IF(SP_NORTE!F139="","*",SP_NORTE!F139)</f>
        <v>*</v>
      </c>
      <c r="I136" s="149" t="str">
        <f>IF(SP_NORTE!H139="","*",SP_NORTE!H139)</f>
        <v>*</v>
      </c>
      <c r="J136" s="149" t="str">
        <f>IF(SP_NORTE!I139="","*",SP_NORTE!I139)</f>
        <v>*</v>
      </c>
      <c r="K136" s="142" t="str">
        <f>IF(SP_NORTE!M139="","*",SP_NORTE!M139)</f>
        <v>-</v>
      </c>
      <c r="L136" s="142" t="str">
        <f>IF(SP_NORTE!N139="","*",SP_NORTE!N139)</f>
        <v>-</v>
      </c>
      <c r="M136" s="143" t="str">
        <f>IF(SP_NORTE!J139="","*",SP_NORTE!J139)</f>
        <v>*</v>
      </c>
      <c r="N136" s="148" t="str">
        <f>IF(SP_NORTE!K139="","*",SP_NORTE!K139)</f>
        <v>*</v>
      </c>
      <c r="O136" s="148" t="str">
        <f>IF(SP_NORTE!L139="","*",SP_NORTE!L139)</f>
        <v>*</v>
      </c>
      <c r="P136" s="147" t="str">
        <f>IF(SP_NORTE!O139="","*",SP_NORTE!O139)</f>
        <v>*</v>
      </c>
      <c r="Q136" s="147" t="str">
        <f>IF(SP_NORTE!P139="","*",SP_NORTE!P139)</f>
        <v>*</v>
      </c>
      <c r="R136" s="149" t="str">
        <f>IF(SP_NORTE!Q139="","*",CONCATENATE(SP_NORTE!Q139," ",SP_NORTE!R139))</f>
        <v>*</v>
      </c>
      <c r="S136" s="149" t="str">
        <f>IF(SP_NORTE!V139="","*",SP_NORTE!V139)</f>
        <v>*</v>
      </c>
      <c r="T136" s="149" t="str">
        <f>IF(SP_NORTE!W139="","*",SP_NORTE!W139)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IF(SP_NORTE!Y140="","*",SP_NORTE!Y140)</f>
        <v>*</v>
      </c>
      <c r="B137" s="150" t="str">
        <f>IF(SP_NORTE!X140="","*",SP_NORTE!X140)</f>
        <v>*</v>
      </c>
      <c r="C137" s="150" t="str">
        <f>IF(SP_NORTE!Z140="","*",SP_NORTE!Z140)</f>
        <v>*</v>
      </c>
      <c r="D137" s="142" t="str">
        <f>IF(SP_NORTE!S140="","*",SP_NORTE!S140)</f>
        <v>-</v>
      </c>
      <c r="E137" s="142" t="str">
        <f>IF(SP_NORTE!T140="","*",SP_NORTE!T140)</f>
        <v>-</v>
      </c>
      <c r="F137" s="149" t="str">
        <f>IF(SP_NORTE!B140="","*",SP_NORTE!B140)</f>
        <v>*</v>
      </c>
      <c r="G137" s="149" t="str">
        <f>IF(SP_NORTE!D140="","*",SP_NORTE!D140)</f>
        <v>*</v>
      </c>
      <c r="H137" s="149" t="str">
        <f>IF(SP_NORTE!F140="","*",SP_NORTE!F140)</f>
        <v>*</v>
      </c>
      <c r="I137" s="149" t="str">
        <f>IF(SP_NORTE!H140="","*",SP_NORTE!H140)</f>
        <v>*</v>
      </c>
      <c r="J137" s="149" t="str">
        <f>IF(SP_NORTE!I140="","*",SP_NORTE!I140)</f>
        <v>*</v>
      </c>
      <c r="K137" s="142" t="str">
        <f>IF(SP_NORTE!M140="","*",SP_NORTE!M140)</f>
        <v>-</v>
      </c>
      <c r="L137" s="142" t="str">
        <f>IF(SP_NORTE!N140="","*",SP_NORTE!N140)</f>
        <v>-</v>
      </c>
      <c r="M137" s="143" t="str">
        <f>IF(SP_NORTE!J140="","*",SP_NORTE!J140)</f>
        <v>*</v>
      </c>
      <c r="N137" s="148" t="str">
        <f>IF(SP_NORTE!K140="","*",SP_NORTE!K140)</f>
        <v>*</v>
      </c>
      <c r="O137" s="148" t="str">
        <f>IF(SP_NORTE!L140="","*",SP_NORTE!L140)</f>
        <v>*</v>
      </c>
      <c r="P137" s="147" t="str">
        <f>IF(SP_NORTE!O140="","*",SP_NORTE!O140)</f>
        <v>*</v>
      </c>
      <c r="Q137" s="147" t="str">
        <f>IF(SP_NORTE!P140="","*",SP_NORTE!P140)</f>
        <v>*</v>
      </c>
      <c r="R137" s="149" t="str">
        <f>IF(SP_NORTE!Q140="","*",CONCATENATE(SP_NORTE!Q140," ",SP_NORTE!R140))</f>
        <v>*</v>
      </c>
      <c r="S137" s="149" t="str">
        <f>IF(SP_NORTE!V140="","*",SP_NORTE!V140)</f>
        <v>*</v>
      </c>
      <c r="T137" s="149" t="str">
        <f>IF(SP_NORTE!W140="","*",SP_NORTE!W140)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*</v>
      </c>
      <c r="B138" s="150" t="str">
        <f>IF(SP_NORTE!X141="","*",SP_NORTE!X141)</f>
        <v>*</v>
      </c>
      <c r="C138" s="150" t="str">
        <f>IF(SP_NORTE!Z141="","*",SP_NORTE!Z141)</f>
        <v>*</v>
      </c>
      <c r="D138" s="142" t="str">
        <f>IF(SP_NORTE!S141="","*",SP_NORTE!S141)</f>
        <v>-</v>
      </c>
      <c r="E138" s="142" t="str">
        <f>IF(SP_NORTE!T141="","*",SP_NORTE!T141)</f>
        <v>-</v>
      </c>
      <c r="F138" s="149" t="str">
        <f>IF(SP_NORTE!B141="","*",SP_NORTE!B141)</f>
        <v>*</v>
      </c>
      <c r="G138" s="149" t="str">
        <f>IF(SP_NORTE!D141="","*",SP_NORTE!D141)</f>
        <v>*</v>
      </c>
      <c r="H138" s="149" t="str">
        <f>IF(SP_NORTE!F141="","*",SP_NORTE!F141)</f>
        <v>*</v>
      </c>
      <c r="I138" s="149" t="str">
        <f>IF(SP_NORTE!H141="","*",SP_NORTE!H141)</f>
        <v>*</v>
      </c>
      <c r="J138" s="149" t="str">
        <f>IF(SP_NORTE!I141="","*",SP_NORTE!I141)</f>
        <v>*</v>
      </c>
      <c r="K138" s="142" t="str">
        <f>IF(SP_NORTE!M141="","*",SP_NORTE!M141)</f>
        <v>-</v>
      </c>
      <c r="L138" s="142" t="str">
        <f>IF(SP_NORTE!N141="","*",SP_NORTE!N141)</f>
        <v>-</v>
      </c>
      <c r="M138" s="143" t="str">
        <f>IF(SP_NORTE!J141="","*",SP_NORTE!J141)</f>
        <v>*</v>
      </c>
      <c r="N138" s="148" t="str">
        <f>IF(SP_NORTE!K141="","*",SP_NORTE!K141)</f>
        <v>*</v>
      </c>
      <c r="O138" s="148" t="str">
        <f>IF(SP_NORTE!L141="","*",SP_NORTE!L141)</f>
        <v>*</v>
      </c>
      <c r="P138" s="147" t="str">
        <f>IF(SP_NORTE!O141="","*",SP_NORTE!O141)</f>
        <v>*</v>
      </c>
      <c r="Q138" s="147" t="str">
        <f>IF(SP_NORTE!P141="","*",SP_NORTE!P141)</f>
        <v>*</v>
      </c>
      <c r="R138" s="149" t="str">
        <f>IF(SP_NORTE!Q141="","*",CONCATENATE(SP_NORTE!Q141," ",SP_NORTE!R141))</f>
        <v>*</v>
      </c>
      <c r="S138" s="149" t="str">
        <f>IF(SP_NORTE!V141="","*",SP_NORTE!V141)</f>
        <v>*</v>
      </c>
      <c r="T138" s="149" t="str">
        <f>IF(SP_NORTE!W141="","*",SP_NORTE!W141)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IF(SP_NORTE!Y142="","*",SP_NORTE!Y142)</f>
        <v>*</v>
      </c>
      <c r="B139" s="150" t="str">
        <f>IF(SP_NORTE!X142="","*",SP_NORTE!X142)</f>
        <v>*</v>
      </c>
      <c r="C139" s="150" t="str">
        <f>IF(SP_NORTE!Z142="","*",SP_NORTE!Z142)</f>
        <v>*</v>
      </c>
      <c r="D139" s="142" t="str">
        <f>IF(SP_NORTE!S142="","*",SP_NORTE!S142)</f>
        <v>-</v>
      </c>
      <c r="E139" s="142" t="str">
        <f>IF(SP_NORTE!T142="","*",SP_NORTE!T142)</f>
        <v>-</v>
      </c>
      <c r="F139" s="149" t="str">
        <f>IF(SP_NORTE!B142="","*",SP_NORTE!B142)</f>
        <v>*</v>
      </c>
      <c r="G139" s="149" t="str">
        <f>IF(SP_NORTE!D142="","*",SP_NORTE!D142)</f>
        <v>*</v>
      </c>
      <c r="H139" s="149" t="str">
        <f>IF(SP_NORTE!F142="","*",SP_NORTE!F142)</f>
        <v>*</v>
      </c>
      <c r="I139" s="149" t="str">
        <f>IF(SP_NORTE!H142="","*",SP_NORTE!H142)</f>
        <v>*</v>
      </c>
      <c r="J139" s="149" t="str">
        <f>IF(SP_NORTE!I142="","*",SP_NORTE!I142)</f>
        <v>*</v>
      </c>
      <c r="K139" s="142" t="str">
        <f>IF(SP_NORTE!M142="","*",SP_NORTE!M142)</f>
        <v>-</v>
      </c>
      <c r="L139" s="142" t="str">
        <f>IF(SP_NORTE!N142="","*",SP_NORTE!N142)</f>
        <v>-</v>
      </c>
      <c r="M139" s="143" t="str">
        <f>IF(SP_NORTE!J142="","*",SP_NORTE!J142)</f>
        <v>*</v>
      </c>
      <c r="N139" s="148" t="str">
        <f>IF(SP_NORTE!K142="","*",SP_NORTE!K142)</f>
        <v>*</v>
      </c>
      <c r="O139" s="148" t="str">
        <f>IF(SP_NORTE!L142="","*",SP_NORTE!L142)</f>
        <v>*</v>
      </c>
      <c r="P139" s="147" t="str">
        <f>IF(SP_NORTE!O142="","*",SP_NORTE!O142)</f>
        <v>*</v>
      </c>
      <c r="Q139" s="147" t="str">
        <f>IF(SP_NORTE!P142="","*",SP_NORTE!P142)</f>
        <v>*</v>
      </c>
      <c r="R139" s="149" t="str">
        <f>IF(SP_NORTE!Q142="","*",CONCATENATE(SP_NORTE!Q142," ",SP_NORTE!R142))</f>
        <v>*</v>
      </c>
      <c r="S139" s="149" t="str">
        <f>IF(SP_NORTE!V142="","*",SP_NORTE!V142)</f>
        <v>*</v>
      </c>
      <c r="T139" s="149" t="str">
        <f>IF(SP_NORTE!W142="","*",SP_NORTE!W142)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*</v>
      </c>
      <c r="C142" s="150" t="str">
        <f>IF(SP_NORTE!Z145="","*",SP_NORTE!Z145)</f>
        <v>*</v>
      </c>
      <c r="D142" s="142" t="str">
        <f>IF(SP_NORTE!S145="","*",SP_NORTE!S145)</f>
        <v>-</v>
      </c>
      <c r="E142" s="142" t="str">
        <f>IF(SP_NORTE!T145="","*",SP_NORTE!T145)</f>
        <v>-</v>
      </c>
      <c r="F142" s="149" t="str">
        <f>IF(SP_NORTE!B145="","*",SP_NORTE!B145)</f>
        <v>*</v>
      </c>
      <c r="G142" s="149" t="str">
        <f>IF(SP_NORTE!D145="","*",SP_NORTE!D145)</f>
        <v>*</v>
      </c>
      <c r="H142" s="149" t="str">
        <f>IF(SP_NORTE!F145="","*",SP_NORTE!F145)</f>
        <v>*</v>
      </c>
      <c r="I142" s="149" t="str">
        <f>IF(SP_NORTE!H145="","*",SP_NORTE!H145)</f>
        <v>*</v>
      </c>
      <c r="J142" s="149" t="str">
        <f>IF(SP_NORTE!I145="","*",SP_NORTE!I145)</f>
        <v>*</v>
      </c>
      <c r="K142" s="142" t="str">
        <f>IF(SP_NORTE!M145="","*",SP_NORTE!M145)</f>
        <v>-</v>
      </c>
      <c r="L142" s="142" t="str">
        <f>IF(SP_NORTE!N145="","*",SP_NORTE!N145)</f>
        <v>-</v>
      </c>
      <c r="M142" s="143" t="str">
        <f>IF(SP_NORTE!J145="","*",SP_NORTE!J145)</f>
        <v>*</v>
      </c>
      <c r="N142" s="148" t="str">
        <f>IF(SP_NORTE!K145="","*",SP_NORTE!K145)</f>
        <v>*</v>
      </c>
      <c r="O142" s="148" t="str">
        <f>IF(SP_NORTE!L145="","*",SP_NORTE!L145)</f>
        <v>*</v>
      </c>
      <c r="P142" s="147" t="str">
        <f>IF(SP_NORTE!O145="","*",SP_NORTE!O145)</f>
        <v>*</v>
      </c>
      <c r="Q142" s="147" t="str">
        <f>IF(SP_NORTE!P145="","*",SP_NORTE!P145)</f>
        <v>*</v>
      </c>
      <c r="R142" s="149" t="str">
        <f>IF(SP_NORTE!Q145="","*",CONCATENATE(SP_NORTE!Q145," ",SP_NORTE!R145))</f>
        <v>*</v>
      </c>
      <c r="S142" s="149" t="str">
        <f>IF(SP_NORTE!V145="","*",SP_NORTE!V145)</f>
        <v>*</v>
      </c>
      <c r="T142" s="149" t="str">
        <f>IF(SP_NORTE!W145="","*",SP_NORTE!W145)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*</v>
      </c>
      <c r="B143" s="150" t="str">
        <f>IF(SP_NORTE!X146="","*",SP_NORTE!X146)</f>
        <v>*</v>
      </c>
      <c r="C143" s="150" t="str">
        <f>IF(SP_NORTE!Z146="","*",SP_NORTE!Z146)</f>
        <v>*</v>
      </c>
      <c r="D143" s="142" t="str">
        <f>IF(SP_NORTE!S146="","*",SP_NORTE!S146)</f>
        <v>-</v>
      </c>
      <c r="E143" s="142" t="str">
        <f>IF(SP_NORTE!T146="","*",SP_NORTE!T146)</f>
        <v>-</v>
      </c>
      <c r="F143" s="149" t="str">
        <f>IF(SP_NORTE!B146="","*",SP_NORTE!B146)</f>
        <v>*</v>
      </c>
      <c r="G143" s="149" t="str">
        <f>IF(SP_NORTE!D146="","*",SP_NORTE!D146)</f>
        <v>*</v>
      </c>
      <c r="H143" s="149" t="str">
        <f>IF(SP_NORTE!F146="","*",SP_NORTE!F146)</f>
        <v>*</v>
      </c>
      <c r="I143" s="149" t="str">
        <f>IF(SP_NORTE!H146="","*",SP_NORTE!H146)</f>
        <v>*</v>
      </c>
      <c r="J143" s="149" t="str">
        <f>IF(SP_NORTE!I146="","*",SP_NORTE!I146)</f>
        <v>*</v>
      </c>
      <c r="K143" s="142" t="str">
        <f>IF(SP_NORTE!M146="","*",SP_NORTE!M146)</f>
        <v>-</v>
      </c>
      <c r="L143" s="142" t="str">
        <f>IF(SP_NORTE!N146="","*",SP_NORTE!N146)</f>
        <v>-</v>
      </c>
      <c r="M143" s="143" t="str">
        <f>IF(SP_NORTE!J146="","*",SP_NORTE!J146)</f>
        <v>*</v>
      </c>
      <c r="N143" s="148" t="str">
        <f>IF(SP_NORTE!K146="","*",SP_NORTE!K146)</f>
        <v>*</v>
      </c>
      <c r="O143" s="148" t="str">
        <f>IF(SP_NORTE!L146="","*",SP_NORTE!L146)</f>
        <v>*</v>
      </c>
      <c r="P143" s="147" t="str">
        <f>IF(SP_NORTE!O146="","*",SP_NORTE!O146)</f>
        <v>*</v>
      </c>
      <c r="Q143" s="147" t="str">
        <f>IF(SP_NORTE!P146="","*",SP_NORTE!P146)</f>
        <v>*</v>
      </c>
      <c r="R143" s="149" t="str">
        <f>IF(SP_NORTE!Q146="","*",CONCATENATE(SP_NORTE!Q146," ",SP_NORTE!R146))</f>
        <v>*</v>
      </c>
      <c r="S143" s="149" t="str">
        <f>IF(SP_NORTE!V146="","*",SP_NORTE!V146)</f>
        <v>*</v>
      </c>
      <c r="T143" s="149" t="str">
        <f>IF(SP_NORTE!W146="","*",SP_NORTE!W146)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*</v>
      </c>
      <c r="B144" s="150" t="str">
        <f>IF(SP_NORTE!X147="","*",SP_NORTE!X147)</f>
        <v>*</v>
      </c>
      <c r="C144" s="150" t="str">
        <f>IF(SP_NORTE!Z147="","*",SP_NORTE!Z147)</f>
        <v>*</v>
      </c>
      <c r="D144" s="142" t="str">
        <f>IF(SP_NORTE!S147="","*",SP_NORTE!S147)</f>
        <v>-</v>
      </c>
      <c r="E144" s="142" t="str">
        <f>IF(SP_NORTE!T147="","*",SP_NORTE!T147)</f>
        <v>-</v>
      </c>
      <c r="F144" s="149" t="str">
        <f>IF(SP_NORTE!B147="","*",SP_NORTE!B147)</f>
        <v>*</v>
      </c>
      <c r="G144" s="149" t="str">
        <f>IF(SP_NORTE!D147="","*",SP_NORTE!D147)</f>
        <v>*</v>
      </c>
      <c r="H144" s="149" t="str">
        <f>IF(SP_NORTE!F147="","*",SP_NORTE!F147)</f>
        <v>*</v>
      </c>
      <c r="I144" s="149" t="str">
        <f>IF(SP_NORTE!H147="","*",SP_NORTE!H147)</f>
        <v>*</v>
      </c>
      <c r="J144" s="149" t="str">
        <f>IF(SP_NORTE!I147="","*",SP_NORTE!I147)</f>
        <v>*</v>
      </c>
      <c r="K144" s="142" t="str">
        <f>IF(SP_NORTE!M147="","*",SP_NORTE!M147)</f>
        <v>-</v>
      </c>
      <c r="L144" s="142" t="str">
        <f>IF(SP_NORTE!N147="","*",SP_NORTE!N147)</f>
        <v>-</v>
      </c>
      <c r="M144" s="143" t="str">
        <f>IF(SP_NORTE!J147="","*",SP_NORTE!J147)</f>
        <v>*</v>
      </c>
      <c r="N144" s="148" t="str">
        <f>IF(SP_NORTE!K147="","*",SP_NORTE!K147)</f>
        <v>*</v>
      </c>
      <c r="O144" s="148" t="str">
        <f>IF(SP_NORTE!L147="","*",SP_NORTE!L147)</f>
        <v>*</v>
      </c>
      <c r="P144" s="147" t="str">
        <f>IF(SP_NORTE!O147="","*",SP_NORTE!O147)</f>
        <v>*</v>
      </c>
      <c r="Q144" s="147" t="str">
        <f>IF(SP_NORTE!P147="","*",SP_NORTE!P147)</f>
        <v>*</v>
      </c>
      <c r="R144" s="149" t="str">
        <f>IF(SP_NORTE!Q147="","*",CONCATENATE(SP_NORTE!Q147," ",SP_NORTE!R147))</f>
        <v>*</v>
      </c>
      <c r="S144" s="149" t="str">
        <f>IF(SP_NORTE!V147="","*",SP_NORTE!V147)</f>
        <v>*</v>
      </c>
      <c r="T144" s="149" t="str">
        <f>IF(SP_NORTE!W147="","*",SP_NORTE!W147)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*</v>
      </c>
      <c r="C145" s="150" t="str">
        <f>IF(SP_NORTE!Z148="","*",SP_NORTE!Z148)</f>
        <v>*</v>
      </c>
      <c r="D145" s="142" t="str">
        <f>IF(SP_NORTE!S148="","*",SP_NORTE!S148)</f>
        <v>-</v>
      </c>
      <c r="E145" s="142" t="str">
        <f>IF(SP_NORTE!T148="","*",SP_NORTE!T148)</f>
        <v>-</v>
      </c>
      <c r="F145" s="149" t="str">
        <f>IF(SP_NORTE!B148="","*",SP_NORTE!B148)</f>
        <v>*</v>
      </c>
      <c r="G145" s="149" t="str">
        <f>IF(SP_NORTE!D148="","*",SP_NORTE!D148)</f>
        <v>*</v>
      </c>
      <c r="H145" s="149" t="str">
        <f>IF(SP_NORTE!F148="","*",SP_NORTE!F148)</f>
        <v>*</v>
      </c>
      <c r="I145" s="149" t="str">
        <f>IF(SP_NORTE!H148="","*",SP_NORTE!H148)</f>
        <v>*</v>
      </c>
      <c r="J145" s="149" t="str">
        <f>IF(SP_NORTE!I148="","*",SP_NORTE!I148)</f>
        <v>*</v>
      </c>
      <c r="K145" s="142" t="str">
        <f>IF(SP_NORTE!M148="","*",SP_NORTE!M148)</f>
        <v>-</v>
      </c>
      <c r="L145" s="142" t="str">
        <f>IF(SP_NORTE!N148="","*",SP_NORTE!N148)</f>
        <v>-</v>
      </c>
      <c r="M145" s="143" t="str">
        <f>IF(SP_NORTE!J148="","*",SP_NORTE!J148)</f>
        <v>*</v>
      </c>
      <c r="N145" s="148" t="str">
        <f>IF(SP_NORTE!K148="","*",SP_NORTE!K148)</f>
        <v>*</v>
      </c>
      <c r="O145" s="148" t="str">
        <f>IF(SP_NORTE!L148="","*",SP_NORTE!L148)</f>
        <v>*</v>
      </c>
      <c r="P145" s="147" t="str">
        <f>IF(SP_NORTE!O148="","*",SP_NORTE!O148)</f>
        <v>*</v>
      </c>
      <c r="Q145" s="147" t="str">
        <f>IF(SP_NORTE!P148="","*",SP_NORTE!P148)</f>
        <v>*</v>
      </c>
      <c r="R145" s="149" t="str">
        <f>IF(SP_NORTE!Q148="","*",CONCATENATE(SP_NORTE!Q148," ",SP_NORTE!R148))</f>
        <v>*</v>
      </c>
      <c r="S145" s="149" t="str">
        <f>IF(SP_NORTE!V148="","*",SP_NORTE!V148)</f>
        <v>*</v>
      </c>
      <c r="T145" s="149" t="str">
        <f>IF(SP_NORTE!W148="","*",SP_NORTE!W148)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*</v>
      </c>
      <c r="B147" s="150" t="str">
        <f>IF(SP_NORTE!X150="","*",SP_NORTE!X150)</f>
        <v>*</v>
      </c>
      <c r="C147" s="150" t="str">
        <f>IF(SP_NORTE!Z150="","*",SP_NORTE!Z150)</f>
        <v>*</v>
      </c>
      <c r="D147" s="142" t="str">
        <f>IF(SP_NORTE!S150="","*",SP_NORTE!S150)</f>
        <v>-</v>
      </c>
      <c r="E147" s="142" t="str">
        <f>IF(SP_NORTE!T150="","*",SP_NORTE!T150)</f>
        <v>-</v>
      </c>
      <c r="F147" s="149" t="str">
        <f>IF(SP_NORTE!B150="","*",SP_NORTE!B150)</f>
        <v>*</v>
      </c>
      <c r="G147" s="149" t="str">
        <f>IF(SP_NORTE!D150="","*",SP_NORTE!D150)</f>
        <v>*</v>
      </c>
      <c r="H147" s="149" t="str">
        <f>IF(SP_NORTE!F150="","*",SP_NORTE!F150)</f>
        <v>*</v>
      </c>
      <c r="I147" s="149" t="str">
        <f>IF(SP_NORTE!H150="","*",SP_NORTE!H150)</f>
        <v>*</v>
      </c>
      <c r="J147" s="149" t="str">
        <f>IF(SP_NORTE!I150="","*",SP_NORTE!I150)</f>
        <v>*</v>
      </c>
      <c r="K147" s="142" t="str">
        <f>IF(SP_NORTE!M150="","*",SP_NORTE!M150)</f>
        <v>-</v>
      </c>
      <c r="L147" s="142" t="str">
        <f>IF(SP_NORTE!N150="","*",SP_NORTE!N150)</f>
        <v>-</v>
      </c>
      <c r="M147" s="143" t="str">
        <f>IF(SP_NORTE!J150="","*",SP_NORTE!J150)</f>
        <v>*</v>
      </c>
      <c r="N147" s="148" t="str">
        <f>IF(SP_NORTE!K150="","*",SP_NORTE!K150)</f>
        <v>*</v>
      </c>
      <c r="O147" s="148" t="str">
        <f>IF(SP_NORTE!L150="","*",SP_NORTE!L150)</f>
        <v>*</v>
      </c>
      <c r="P147" s="147" t="str">
        <f>IF(SP_NORTE!O150="","*",SP_NORTE!O150)</f>
        <v>*</v>
      </c>
      <c r="Q147" s="147" t="str">
        <f>IF(SP_NORTE!P150="","*",SP_NORTE!P150)</f>
        <v>*</v>
      </c>
      <c r="R147" s="149" t="str">
        <f>IF(SP_NORTE!Q150="","*",CONCATENATE(SP_NORTE!Q150," ",SP_NORTE!R150))</f>
        <v>*</v>
      </c>
      <c r="S147" s="149" t="str">
        <f>IF(SP_NORTE!V150="","*",SP_NORTE!V150)</f>
        <v>*</v>
      </c>
      <c r="T147" s="149" t="str">
        <f>IF(SP_NORTE!W150="","*",SP_NORTE!W150)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*</v>
      </c>
      <c r="C148" s="150" t="str">
        <f>IF(SP_NORTE!Z151="","*",SP_NORTE!Z151)</f>
        <v>*</v>
      </c>
      <c r="D148" s="142" t="str">
        <f>IF(SP_NORTE!S151="","*",SP_NORTE!S151)</f>
        <v>-</v>
      </c>
      <c r="E148" s="142" t="str">
        <f>IF(SP_NORTE!T151="","*",SP_NORTE!T151)</f>
        <v>-</v>
      </c>
      <c r="F148" s="149" t="str">
        <f>IF(SP_NORTE!B151="","*",SP_NORTE!B151)</f>
        <v>*</v>
      </c>
      <c r="G148" s="149" t="str">
        <f>IF(SP_NORTE!D151="","*",SP_NORTE!D151)</f>
        <v>*</v>
      </c>
      <c r="H148" s="149" t="str">
        <f>IF(SP_NORTE!F151="","*",SP_NORTE!F151)</f>
        <v>*</v>
      </c>
      <c r="I148" s="149" t="str">
        <f>IF(SP_NORTE!H151="","*",SP_NORTE!H151)</f>
        <v>*</v>
      </c>
      <c r="J148" s="149" t="str">
        <f>IF(SP_NORTE!I151="","*",SP_NORTE!I151)</f>
        <v>*</v>
      </c>
      <c r="K148" s="142" t="str">
        <f>IF(SP_NORTE!M151="","*",SP_NORTE!M151)</f>
        <v>-</v>
      </c>
      <c r="L148" s="142" t="str">
        <f>IF(SP_NORTE!N151="","*",SP_NORTE!N151)</f>
        <v>-</v>
      </c>
      <c r="M148" s="143" t="str">
        <f>IF(SP_NORTE!J151="","*",SP_NORTE!J151)</f>
        <v>*</v>
      </c>
      <c r="N148" s="148" t="str">
        <f>IF(SP_NORTE!K151="","*",SP_NORTE!K151)</f>
        <v>*</v>
      </c>
      <c r="O148" s="148" t="str">
        <f>IF(SP_NORTE!L151="","*",SP_NORTE!L151)</f>
        <v>*</v>
      </c>
      <c r="P148" s="147" t="str">
        <f>IF(SP_NORTE!O151="","*",SP_NORTE!O151)</f>
        <v>*</v>
      </c>
      <c r="Q148" s="147" t="str">
        <f>IF(SP_NORTE!P151="","*",SP_NORTE!P151)</f>
        <v>*</v>
      </c>
      <c r="R148" s="149" t="str">
        <f>IF(SP_NORTE!Q151="","*",CONCATENATE(SP_NORTE!Q151," ",SP_NORTE!R151))</f>
        <v>*</v>
      </c>
      <c r="S148" s="149" t="str">
        <f>IF(SP_NORTE!V151="","*",SP_NORTE!V151)</f>
        <v>*</v>
      </c>
      <c r="T148" s="149" t="str">
        <f>IF(SP_NORTE!W151="","*",SP_NORTE!W151)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IF(SP_NORTE!Y152="","*",SP_NORTE!Y152)</f>
        <v>*</v>
      </c>
      <c r="B149" s="150" t="str">
        <f>IF(SP_NORTE!X152="","*",SP_NORTE!X152)</f>
        <v>*</v>
      </c>
      <c r="C149" s="150" t="str">
        <f>IF(SP_NORTE!Z152="","*",SP_NORTE!Z152)</f>
        <v>*</v>
      </c>
      <c r="D149" s="142" t="str">
        <f>IF(SP_NORTE!S152="","*",SP_NORTE!S152)</f>
        <v>-</v>
      </c>
      <c r="E149" s="142" t="str">
        <f>IF(SP_NORTE!T152="","*",SP_NORTE!T152)</f>
        <v>-</v>
      </c>
      <c r="F149" s="149" t="str">
        <f>IF(SP_NORTE!B152="","*",SP_NORTE!B152)</f>
        <v>*</v>
      </c>
      <c r="G149" s="149" t="str">
        <f>IF(SP_NORTE!D152="","*",SP_NORTE!D152)</f>
        <v>*</v>
      </c>
      <c r="H149" s="149" t="str">
        <f>IF(SP_NORTE!F152="","*",SP_NORTE!F152)</f>
        <v>*</v>
      </c>
      <c r="I149" s="149" t="str">
        <f>IF(SP_NORTE!H152="","*",SP_NORTE!H152)</f>
        <v>*</v>
      </c>
      <c r="J149" s="149" t="str">
        <f>IF(SP_NORTE!I152="","*",SP_NORTE!I152)</f>
        <v>*</v>
      </c>
      <c r="K149" s="142" t="str">
        <f>IF(SP_NORTE!M152="","*",SP_NORTE!M152)</f>
        <v>-</v>
      </c>
      <c r="L149" s="142" t="str">
        <f>IF(SP_NORTE!N152="","*",SP_NORTE!N152)</f>
        <v>-</v>
      </c>
      <c r="M149" s="143" t="str">
        <f>IF(SP_NORTE!J152="","*",SP_NORTE!J152)</f>
        <v>*</v>
      </c>
      <c r="N149" s="148" t="str">
        <f>IF(SP_NORTE!K152="","*",SP_NORTE!K152)</f>
        <v>*</v>
      </c>
      <c r="O149" s="148" t="str">
        <f>IF(SP_NORTE!L152="","*",SP_NORTE!L152)</f>
        <v>*</v>
      </c>
      <c r="P149" s="147" t="str">
        <f>IF(SP_NORTE!O152="","*",SP_NORTE!O152)</f>
        <v>*</v>
      </c>
      <c r="Q149" s="147" t="str">
        <f>IF(SP_NORTE!P152="","*",SP_NORTE!P152)</f>
        <v>*</v>
      </c>
      <c r="R149" s="149" t="str">
        <f>IF(SP_NORTE!Q152="","*",CONCATENATE(SP_NORTE!Q152," ",SP_NORTE!R152))</f>
        <v>*</v>
      </c>
      <c r="S149" s="149" t="str">
        <f>IF(SP_NORTE!V152="","*",SP_NORTE!V152)</f>
        <v>*</v>
      </c>
      <c r="T149" s="149" t="str">
        <f>IF(SP_NORTE!W152="","*",SP_NORTE!W152)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IF(SP_NORTE!Y153="","*",SP_NORTE!Y153)</f>
        <v>*</v>
      </c>
      <c r="B150" s="150" t="str">
        <f>IF(SP_NORTE!X153="","*",SP_NORTE!X153)</f>
        <v>*</v>
      </c>
      <c r="C150" s="150" t="str">
        <f>IF(SP_NORTE!Z153="","*",SP_NORTE!Z153)</f>
        <v>*</v>
      </c>
      <c r="D150" s="142" t="str">
        <f>IF(SP_NORTE!S153="","*",SP_NORTE!S153)</f>
        <v>-</v>
      </c>
      <c r="E150" s="142" t="str">
        <f>IF(SP_NORTE!T153="","*",SP_NORTE!T153)</f>
        <v>-</v>
      </c>
      <c r="F150" s="149" t="str">
        <f>IF(SP_NORTE!B153="","*",SP_NORTE!B153)</f>
        <v>*</v>
      </c>
      <c r="G150" s="149" t="str">
        <f>IF(SP_NORTE!D153="","*",SP_NORTE!D153)</f>
        <v>*</v>
      </c>
      <c r="H150" s="149" t="str">
        <f>IF(SP_NORTE!F153="","*",SP_NORTE!F153)</f>
        <v>*</v>
      </c>
      <c r="I150" s="149" t="str">
        <f>IF(SP_NORTE!H153="","*",SP_NORTE!H153)</f>
        <v>*</v>
      </c>
      <c r="J150" s="149" t="str">
        <f>IF(SP_NORTE!I153="","*",SP_NORTE!I153)</f>
        <v>*</v>
      </c>
      <c r="K150" s="142" t="str">
        <f>IF(SP_NORTE!M153="","*",SP_NORTE!M153)</f>
        <v>-</v>
      </c>
      <c r="L150" s="142" t="str">
        <f>IF(SP_NORTE!N153="","*",SP_NORTE!N153)</f>
        <v>-</v>
      </c>
      <c r="M150" s="143" t="str">
        <f>IF(SP_NORTE!J153="","*",SP_NORTE!J153)</f>
        <v>*</v>
      </c>
      <c r="N150" s="148" t="str">
        <f>IF(SP_NORTE!K153="","*",SP_NORTE!K153)</f>
        <v>*</v>
      </c>
      <c r="O150" s="148" t="str">
        <f>IF(SP_NORTE!L153="","*",SP_NORTE!L153)</f>
        <v>*</v>
      </c>
      <c r="P150" s="147" t="str">
        <f>IF(SP_NORTE!O153="","*",SP_NORTE!O153)</f>
        <v>*</v>
      </c>
      <c r="Q150" s="147" t="str">
        <f>IF(SP_NORTE!P153="","*",SP_NORTE!P153)</f>
        <v>*</v>
      </c>
      <c r="R150" s="149" t="str">
        <f>IF(SP_NORTE!Q153="","*",CONCATENATE(SP_NORTE!Q153," ",SP_NORTE!R153))</f>
        <v>*</v>
      </c>
      <c r="S150" s="149" t="str">
        <f>IF(SP_NORTE!V153="","*",SP_NORTE!V153)</f>
        <v>*</v>
      </c>
      <c r="T150" s="149" t="str">
        <f>IF(SP_NORTE!W153="","*",SP_NORTE!W153)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*</v>
      </c>
      <c r="B153" s="150" t="str">
        <f>IF(SP_NORTE!X156="","*",SP_NORTE!X156)</f>
        <v>*</v>
      </c>
      <c r="C153" s="150" t="str">
        <f>IF(SP_NORTE!Z156="","*",SP_NORTE!Z156)</f>
        <v>*</v>
      </c>
      <c r="D153" s="142" t="str">
        <f>IF(SP_NORTE!S156="","*",SP_NORTE!S156)</f>
        <v>-</v>
      </c>
      <c r="E153" s="142" t="str">
        <f>IF(SP_NORTE!T156="","*",SP_NORTE!T156)</f>
        <v>-</v>
      </c>
      <c r="F153" s="149" t="str">
        <f>IF(SP_NORTE!B156="","*",SP_NORTE!B156)</f>
        <v>*</v>
      </c>
      <c r="G153" s="149" t="str">
        <f>IF(SP_NORTE!D156="","*",SP_NORTE!D156)</f>
        <v>*</v>
      </c>
      <c r="H153" s="149" t="str">
        <f>IF(SP_NORTE!F156="","*",SP_NORTE!F156)</f>
        <v>*</v>
      </c>
      <c r="I153" s="149" t="str">
        <f>IF(SP_NORTE!H156="","*",SP_NORTE!H156)</f>
        <v>*</v>
      </c>
      <c r="J153" s="149" t="str">
        <f>IF(SP_NORTE!I156="","*",SP_NORTE!I156)</f>
        <v>*</v>
      </c>
      <c r="K153" s="142" t="str">
        <f>IF(SP_NORTE!M156="","*",SP_NORTE!M156)</f>
        <v>-</v>
      </c>
      <c r="L153" s="142" t="str">
        <f>IF(SP_NORTE!N156="","*",SP_NORTE!N156)</f>
        <v>-</v>
      </c>
      <c r="M153" s="143" t="str">
        <f>IF(SP_NORTE!J156="","*",SP_NORTE!J156)</f>
        <v>*</v>
      </c>
      <c r="N153" s="148" t="str">
        <f>IF(SP_NORTE!K156="","*",SP_NORTE!K156)</f>
        <v>*</v>
      </c>
      <c r="O153" s="148" t="str">
        <f>IF(SP_NORTE!L156="","*",SP_NORTE!L156)</f>
        <v>*</v>
      </c>
      <c r="P153" s="147" t="str">
        <f>IF(SP_NORTE!O156="","*",SP_NORTE!O156)</f>
        <v>*</v>
      </c>
      <c r="Q153" s="147" t="str">
        <f>IF(SP_NORTE!P156="","*",SP_NORTE!P156)</f>
        <v>*</v>
      </c>
      <c r="R153" s="149" t="str">
        <f>IF(SP_NORTE!Q156="","*",CONCATENATE(SP_NORTE!Q156," ",SP_NORTE!R156))</f>
        <v>*</v>
      </c>
      <c r="S153" s="149" t="str">
        <f>IF(SP_NORTE!V156="","*",SP_NORTE!V156)</f>
        <v>*</v>
      </c>
      <c r="T153" s="149" t="str">
        <f>IF(SP_NORTE!W156="","*",SP_NORTE!W156)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*</v>
      </c>
      <c r="B155" s="150" t="str">
        <f>IF(SP_NORTE!X158="","*",SP_NORTE!X158)</f>
        <v>*</v>
      </c>
      <c r="C155" s="150" t="str">
        <f>IF(SP_NORTE!Z158="","*",SP_NORTE!Z158)</f>
        <v>*</v>
      </c>
      <c r="D155" s="142" t="str">
        <f>IF(SP_NORTE!S158="","*",SP_NORTE!S158)</f>
        <v>-</v>
      </c>
      <c r="E155" s="142" t="str">
        <f>IF(SP_NORTE!T158="","*",SP_NORTE!T158)</f>
        <v>-</v>
      </c>
      <c r="F155" s="149" t="str">
        <f>IF(SP_NORTE!B158="","*",SP_NORTE!B158)</f>
        <v>*</v>
      </c>
      <c r="G155" s="149" t="str">
        <f>IF(SP_NORTE!D158="","*",SP_NORTE!D158)</f>
        <v>*</v>
      </c>
      <c r="H155" s="149" t="str">
        <f>IF(SP_NORTE!F158="","*",SP_NORTE!F158)</f>
        <v>*</v>
      </c>
      <c r="I155" s="149" t="str">
        <f>IF(SP_NORTE!H158="","*",SP_NORTE!H158)</f>
        <v>*</v>
      </c>
      <c r="J155" s="149" t="str">
        <f>IF(SP_NORTE!I158="","*",SP_NORTE!I158)</f>
        <v>*</v>
      </c>
      <c r="K155" s="142" t="str">
        <f>IF(SP_NORTE!M158="","*",SP_NORTE!M158)</f>
        <v>-</v>
      </c>
      <c r="L155" s="142" t="str">
        <f>IF(SP_NORTE!N158="","*",SP_NORTE!N158)</f>
        <v>-</v>
      </c>
      <c r="M155" s="143" t="str">
        <f>IF(SP_NORTE!J158="","*",SP_NORTE!J158)</f>
        <v>*</v>
      </c>
      <c r="N155" s="148" t="str">
        <f>IF(SP_NORTE!K158="","*",SP_NORTE!K158)</f>
        <v>*</v>
      </c>
      <c r="O155" s="148" t="str">
        <f>IF(SP_NORTE!L158="","*",SP_NORTE!L158)</f>
        <v>*</v>
      </c>
      <c r="P155" s="147" t="str">
        <f>IF(SP_NORTE!O158="","*",SP_NORTE!O158)</f>
        <v>*</v>
      </c>
      <c r="Q155" s="147" t="str">
        <f>IF(SP_NORTE!P158="","*",SP_NORTE!P158)</f>
        <v>*</v>
      </c>
      <c r="R155" s="149" t="str">
        <f>IF(SP_NORTE!Q158="","*",CONCATENATE(SP_NORTE!Q158," ",SP_NORTE!R158))</f>
        <v>*</v>
      </c>
      <c r="S155" s="149" t="str">
        <f>IF(SP_NORTE!V158="","*",SP_NORTE!V158)</f>
        <v>*</v>
      </c>
      <c r="T155" s="149" t="str">
        <f>IF(SP_NORTE!W158="","*",SP_NORTE!W158)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*</v>
      </c>
      <c r="B158" s="150" t="str">
        <f>IF(SP_NORTE!X161="","*",SP_NORTE!X161)</f>
        <v>*</v>
      </c>
      <c r="C158" s="150" t="str">
        <f>IF(SP_NORTE!Z161="","*",SP_NORTE!Z161)</f>
        <v>*</v>
      </c>
      <c r="D158" s="142" t="str">
        <f>IF(SP_NORTE!S161="","*",SP_NORTE!S161)</f>
        <v>-</v>
      </c>
      <c r="E158" s="142" t="str">
        <f>IF(SP_NORTE!T161="","*",SP_NORTE!T161)</f>
        <v>-</v>
      </c>
      <c r="F158" s="149" t="str">
        <f>IF(SP_NORTE!B161="","*",SP_NORTE!B161)</f>
        <v>*</v>
      </c>
      <c r="G158" s="149" t="str">
        <f>IF(SP_NORTE!D161="","*",SP_NORTE!D161)</f>
        <v>*</v>
      </c>
      <c r="H158" s="149" t="str">
        <f>IF(SP_NORTE!F161="","*",SP_NORTE!F161)</f>
        <v>*</v>
      </c>
      <c r="I158" s="149" t="str">
        <f>IF(SP_NORTE!H161="","*",SP_NORTE!H161)</f>
        <v>*</v>
      </c>
      <c r="J158" s="149" t="str">
        <f>IF(SP_NORTE!I161="","*",SP_NORTE!I161)</f>
        <v>*</v>
      </c>
      <c r="K158" s="142" t="str">
        <f>IF(SP_NORTE!M161="","*",SP_NORTE!M161)</f>
        <v>-</v>
      </c>
      <c r="L158" s="142" t="str">
        <f>IF(SP_NORTE!N161="","*",SP_NORTE!N161)</f>
        <v>-</v>
      </c>
      <c r="M158" s="143" t="str">
        <f>IF(SP_NORTE!J161="","*",SP_NORTE!J161)</f>
        <v>*</v>
      </c>
      <c r="N158" s="148" t="str">
        <f>IF(SP_NORTE!K161="","*",SP_NORTE!K161)</f>
        <v>*</v>
      </c>
      <c r="O158" s="148" t="str">
        <f>IF(SP_NORTE!L161="","*",SP_NORTE!L161)</f>
        <v>*</v>
      </c>
      <c r="P158" s="147" t="str">
        <f>IF(SP_NORTE!O161="","*",SP_NORTE!O161)</f>
        <v>*</v>
      </c>
      <c r="Q158" s="147" t="str">
        <f>IF(SP_NORTE!P161="","*",SP_NORTE!P161)</f>
        <v>*</v>
      </c>
      <c r="R158" s="149" t="str">
        <f>IF(SP_NORTE!Q161="","*",CONCATENATE(SP_NORTE!Q161," ",SP_NORTE!R161))</f>
        <v>*</v>
      </c>
      <c r="S158" s="149" t="str">
        <f>IF(SP_NORTE!V161="","*",SP_NORTE!V161)</f>
        <v>*</v>
      </c>
      <c r="T158" s="149" t="str">
        <f>IF(SP_NORTE!W161="","*",SP_NORTE!W161)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*</v>
      </c>
      <c r="C159" s="150" t="str">
        <f>IF(SP_NORTE!Z162="","*",SP_NORTE!Z162)</f>
        <v>*</v>
      </c>
      <c r="D159" s="142" t="str">
        <f>IF(SP_NORTE!S162="","*",SP_NORTE!S162)</f>
        <v>-</v>
      </c>
      <c r="E159" s="142" t="str">
        <f>IF(SP_NORTE!T162="","*",SP_NORTE!T162)</f>
        <v>-</v>
      </c>
      <c r="F159" s="149" t="str">
        <f>IF(SP_NORTE!B162="","*",SP_NORTE!B162)</f>
        <v>*</v>
      </c>
      <c r="G159" s="149" t="str">
        <f>IF(SP_NORTE!D162="","*",SP_NORTE!D162)</f>
        <v>*</v>
      </c>
      <c r="H159" s="149" t="str">
        <f>IF(SP_NORTE!F162="","*",SP_NORTE!F162)</f>
        <v>*</v>
      </c>
      <c r="I159" s="149" t="str">
        <f>IF(SP_NORTE!H162="","*",SP_NORTE!H162)</f>
        <v>*</v>
      </c>
      <c r="J159" s="149" t="str">
        <f>IF(SP_NORTE!I162="","*",SP_NORTE!I162)</f>
        <v>*</v>
      </c>
      <c r="K159" s="142" t="str">
        <f>IF(SP_NORTE!M162="","*",SP_NORTE!M162)</f>
        <v>-</v>
      </c>
      <c r="L159" s="142" t="str">
        <f>IF(SP_NORTE!N162="","*",SP_NORTE!N162)</f>
        <v>-</v>
      </c>
      <c r="M159" s="143" t="str">
        <f>IF(SP_NORTE!J162="","*",SP_NORTE!J162)</f>
        <v>*</v>
      </c>
      <c r="N159" s="148" t="str">
        <f>IF(SP_NORTE!K162="","*",SP_NORTE!K162)</f>
        <v>*</v>
      </c>
      <c r="O159" s="148" t="str">
        <f>IF(SP_NORTE!L162="","*",SP_NORTE!L162)</f>
        <v>*</v>
      </c>
      <c r="P159" s="147" t="str">
        <f>IF(SP_NORTE!O162="","*",SP_NORTE!O162)</f>
        <v>*</v>
      </c>
      <c r="Q159" s="147" t="str">
        <f>IF(SP_NORTE!P162="","*",SP_NORTE!P162)</f>
        <v>*</v>
      </c>
      <c r="R159" s="149" t="str">
        <f>IF(SP_NORTE!Q162="","*",CONCATENATE(SP_NORTE!Q162," ",SP_NORTE!R162))</f>
        <v>*</v>
      </c>
      <c r="S159" s="149" t="str">
        <f>IF(SP_NORTE!V162="","*",SP_NORTE!V162)</f>
        <v>*</v>
      </c>
      <c r="T159" s="149" t="str">
        <f>IF(SP_NORTE!W162="","*",SP_NORTE!W162)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*</v>
      </c>
      <c r="B161" s="150" t="str">
        <f>IF(SP_NORTE!X164="","*",SP_NORTE!X164)</f>
        <v>*</v>
      </c>
      <c r="C161" s="150" t="str">
        <f>IF(SP_NORTE!Z164="","*",SP_NORTE!Z164)</f>
        <v>*</v>
      </c>
      <c r="D161" s="142" t="str">
        <f>IF(SP_NORTE!S164="","*",SP_NORTE!S164)</f>
        <v>-</v>
      </c>
      <c r="E161" s="142" t="str">
        <f>IF(SP_NORTE!T164="","*",SP_NORTE!T164)</f>
        <v>-</v>
      </c>
      <c r="F161" s="149" t="str">
        <f>IF(SP_NORTE!B164="","*",SP_NORTE!B164)</f>
        <v>*</v>
      </c>
      <c r="G161" s="149" t="str">
        <f>IF(SP_NORTE!D164="","*",SP_NORTE!D164)</f>
        <v>*</v>
      </c>
      <c r="H161" s="149" t="str">
        <f>IF(SP_NORTE!F164="","*",SP_NORTE!F164)</f>
        <v>*</v>
      </c>
      <c r="I161" s="149" t="str">
        <f>IF(SP_NORTE!H164="","*",SP_NORTE!H164)</f>
        <v>*</v>
      </c>
      <c r="J161" s="149" t="str">
        <f>IF(SP_NORTE!I164="","*",SP_NORTE!I164)</f>
        <v>*</v>
      </c>
      <c r="K161" s="142" t="str">
        <f>IF(SP_NORTE!M164="","*",SP_NORTE!M164)</f>
        <v>-</v>
      </c>
      <c r="L161" s="142" t="str">
        <f>IF(SP_NORTE!N164="","*",SP_NORTE!N164)</f>
        <v>-</v>
      </c>
      <c r="M161" s="143" t="str">
        <f>IF(SP_NORTE!J164="","*",SP_NORTE!J164)</f>
        <v>*</v>
      </c>
      <c r="N161" s="148" t="str">
        <f>IF(SP_NORTE!K164="","*",SP_NORTE!K164)</f>
        <v>*</v>
      </c>
      <c r="O161" s="148" t="str">
        <f>IF(SP_NORTE!L164="","*",SP_NORTE!L164)</f>
        <v>*</v>
      </c>
      <c r="P161" s="147" t="str">
        <f>IF(SP_NORTE!O164="","*",SP_NORTE!O164)</f>
        <v>*</v>
      </c>
      <c r="Q161" s="147" t="str">
        <f>IF(SP_NORTE!P164="","*",SP_NORTE!P164)</f>
        <v>*</v>
      </c>
      <c r="R161" s="149" t="str">
        <f>IF(SP_NORTE!Q164="","*",CONCATENATE(SP_NORTE!Q164," ",SP_NORTE!R164))</f>
        <v>*</v>
      </c>
      <c r="S161" s="149" t="str">
        <f>IF(SP_NORTE!V164="","*",SP_NORTE!V164)</f>
        <v>*</v>
      </c>
      <c r="T161" s="149" t="str">
        <f>IF(SP_NORTE!W164="","*",SP_NORTE!W164)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*</v>
      </c>
      <c r="B162" s="150" t="str">
        <f>IF(SP_NORTE!X165="","*",SP_NORTE!X165)</f>
        <v>*</v>
      </c>
      <c r="C162" s="150" t="str">
        <f>IF(SP_NORTE!Z165="","*",SP_NORTE!Z165)</f>
        <v>*</v>
      </c>
      <c r="D162" s="142" t="str">
        <f>IF(SP_NORTE!S165="","*",SP_NORTE!S165)</f>
        <v>-</v>
      </c>
      <c r="E162" s="142" t="str">
        <f>IF(SP_NORTE!T165="","*",SP_NORTE!T165)</f>
        <v>-</v>
      </c>
      <c r="F162" s="149" t="str">
        <f>IF(SP_NORTE!B165="","*",SP_NORTE!B165)</f>
        <v>*</v>
      </c>
      <c r="G162" s="149" t="str">
        <f>IF(SP_NORTE!D165="","*",SP_NORTE!D165)</f>
        <v>*</v>
      </c>
      <c r="H162" s="149" t="str">
        <f>IF(SP_NORTE!F165="","*",SP_NORTE!F165)</f>
        <v>*</v>
      </c>
      <c r="I162" s="149" t="str">
        <f>IF(SP_NORTE!H165="","*",SP_NORTE!H165)</f>
        <v>*</v>
      </c>
      <c r="J162" s="149" t="str">
        <f>IF(SP_NORTE!I165="","*",SP_NORTE!I165)</f>
        <v>*</v>
      </c>
      <c r="K162" s="142" t="str">
        <f>IF(SP_NORTE!M165="","*",SP_NORTE!M165)</f>
        <v>-</v>
      </c>
      <c r="L162" s="142" t="str">
        <f>IF(SP_NORTE!N165="","*",SP_NORTE!N165)</f>
        <v>-</v>
      </c>
      <c r="M162" s="143" t="str">
        <f>IF(SP_NORTE!J165="","*",SP_NORTE!J165)</f>
        <v>*</v>
      </c>
      <c r="N162" s="148" t="str">
        <f>IF(SP_NORTE!K165="","*",SP_NORTE!K165)</f>
        <v>*</v>
      </c>
      <c r="O162" s="148" t="str">
        <f>IF(SP_NORTE!L165="","*",SP_NORTE!L165)</f>
        <v>*</v>
      </c>
      <c r="P162" s="147" t="str">
        <f>IF(SP_NORTE!O165="","*",SP_NORTE!O165)</f>
        <v>*</v>
      </c>
      <c r="Q162" s="147" t="str">
        <f>IF(SP_NORTE!P165="","*",SP_NORTE!P165)</f>
        <v>*</v>
      </c>
      <c r="R162" s="149" t="str">
        <f>IF(SP_NORTE!Q165="","*",CONCATENATE(SP_NORTE!Q165," ",SP_NORTE!R165))</f>
        <v>*</v>
      </c>
      <c r="S162" s="149" t="str">
        <f>IF(SP_NORTE!V165="","*",SP_NORTE!V165)</f>
        <v>*</v>
      </c>
      <c r="T162" s="149" t="str">
        <f>IF(SP_NORTE!W165="","*",SP_NORTE!W165)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IF(SP_NORTE!Y166="","*",SP_NORTE!Y166)</f>
        <v>*</v>
      </c>
      <c r="B163" s="150" t="str">
        <f>IF(SP_NORTE!X166="","*",SP_NORTE!X166)</f>
        <v>*</v>
      </c>
      <c r="C163" s="150" t="str">
        <f>IF(SP_NORTE!Z166="","*",SP_NORTE!Z166)</f>
        <v>*</v>
      </c>
      <c r="D163" s="142" t="str">
        <f>IF(SP_NORTE!S166="","*",SP_NORTE!S166)</f>
        <v>-</v>
      </c>
      <c r="E163" s="142" t="str">
        <f>IF(SP_NORTE!T166="","*",SP_NORTE!T166)</f>
        <v>-</v>
      </c>
      <c r="F163" s="149" t="str">
        <f>IF(SP_NORTE!B166="","*",SP_NORTE!B166)</f>
        <v>*</v>
      </c>
      <c r="G163" s="149" t="str">
        <f>IF(SP_NORTE!D166="","*",SP_NORTE!D166)</f>
        <v>*</v>
      </c>
      <c r="H163" s="149" t="str">
        <f>IF(SP_NORTE!F166="","*",SP_NORTE!F166)</f>
        <v>*</v>
      </c>
      <c r="I163" s="149" t="str">
        <f>IF(SP_NORTE!H166="","*",SP_NORTE!H166)</f>
        <v>*</v>
      </c>
      <c r="J163" s="149" t="str">
        <f>IF(SP_NORTE!I166="","*",SP_NORTE!I166)</f>
        <v>*</v>
      </c>
      <c r="K163" s="142" t="str">
        <f>IF(SP_NORTE!M166="","*",SP_NORTE!M166)</f>
        <v>-</v>
      </c>
      <c r="L163" s="142" t="str">
        <f>IF(SP_NORTE!N166="","*",SP_NORTE!N166)</f>
        <v>-</v>
      </c>
      <c r="M163" s="143" t="str">
        <f>IF(SP_NORTE!J166="","*",SP_NORTE!J166)</f>
        <v>*</v>
      </c>
      <c r="N163" s="148" t="str">
        <f>IF(SP_NORTE!K166="","*",SP_NORTE!K166)</f>
        <v>*</v>
      </c>
      <c r="O163" s="148" t="str">
        <f>IF(SP_NORTE!L166="","*",SP_NORTE!L166)</f>
        <v>*</v>
      </c>
      <c r="P163" s="147" t="str">
        <f>IF(SP_NORTE!O166="","*",SP_NORTE!O166)</f>
        <v>*</v>
      </c>
      <c r="Q163" s="147" t="str">
        <f>IF(SP_NORTE!P166="","*",SP_NORTE!P166)</f>
        <v>*</v>
      </c>
      <c r="R163" s="149" t="str">
        <f>IF(SP_NORTE!Q166="","*",CONCATENATE(SP_NORTE!Q166," ",SP_NORTE!R166))</f>
        <v>*</v>
      </c>
      <c r="S163" s="149" t="str">
        <f>IF(SP_NORTE!V166="","*",SP_NORTE!V166)</f>
        <v>*</v>
      </c>
      <c r="T163" s="149" t="str">
        <f>IF(SP_NORTE!W166="","*",SP_NORTE!W166)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*</v>
      </c>
      <c r="B164" s="150" t="str">
        <f>IF(SP_NORTE!X167="","*",SP_NORTE!X167)</f>
        <v>*</v>
      </c>
      <c r="C164" s="150" t="str">
        <f>IF(SP_NORTE!Z167="","*",SP_NORTE!Z167)</f>
        <v>*</v>
      </c>
      <c r="D164" s="142" t="str">
        <f>IF(SP_NORTE!S167="","*",SP_NORTE!S167)</f>
        <v>-</v>
      </c>
      <c r="E164" s="142" t="str">
        <f>IF(SP_NORTE!T167="","*",SP_NORTE!T167)</f>
        <v>-</v>
      </c>
      <c r="F164" s="149" t="str">
        <f>IF(SP_NORTE!B167="","*",SP_NORTE!B167)</f>
        <v>*</v>
      </c>
      <c r="G164" s="149" t="str">
        <f>IF(SP_NORTE!D167="","*",SP_NORTE!D167)</f>
        <v>*</v>
      </c>
      <c r="H164" s="149" t="str">
        <f>IF(SP_NORTE!F167="","*",SP_NORTE!F167)</f>
        <v>*</v>
      </c>
      <c r="I164" s="149" t="str">
        <f>IF(SP_NORTE!H167="","*",SP_NORTE!H167)</f>
        <v>*</v>
      </c>
      <c r="J164" s="149" t="str">
        <f>IF(SP_NORTE!I167="","*",SP_NORTE!I167)</f>
        <v>*</v>
      </c>
      <c r="K164" s="142" t="str">
        <f>IF(SP_NORTE!M167="","*",SP_NORTE!M167)</f>
        <v>-</v>
      </c>
      <c r="L164" s="142" t="str">
        <f>IF(SP_NORTE!N167="","*",SP_NORTE!N167)</f>
        <v>-</v>
      </c>
      <c r="M164" s="143" t="str">
        <f>IF(SP_NORTE!J167="","*",SP_NORTE!J167)</f>
        <v>*</v>
      </c>
      <c r="N164" s="148" t="str">
        <f>IF(SP_NORTE!K167="","*",SP_NORTE!K167)</f>
        <v>*</v>
      </c>
      <c r="O164" s="148" t="str">
        <f>IF(SP_NORTE!L167="","*",SP_NORTE!L167)</f>
        <v>*</v>
      </c>
      <c r="P164" s="147" t="str">
        <f>IF(SP_NORTE!O167="","*",SP_NORTE!O167)</f>
        <v>*</v>
      </c>
      <c r="Q164" s="147" t="str">
        <f>IF(SP_NORTE!P167="","*",SP_NORTE!P167)</f>
        <v>*</v>
      </c>
      <c r="R164" s="149" t="str">
        <f>IF(SP_NORTE!Q167="","*",CONCATENATE(SP_NORTE!Q167," ",SP_NORTE!R167))</f>
        <v>*</v>
      </c>
      <c r="S164" s="149" t="str">
        <f>IF(SP_NORTE!V167="","*",SP_NORTE!V167)</f>
        <v>*</v>
      </c>
      <c r="T164" s="149" t="str">
        <f>IF(SP_NORTE!W167="","*",SP_NORTE!W167)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IF(SP_NORTE!Y168="","*",SP_NORTE!Y168)</f>
        <v>*</v>
      </c>
      <c r="B165" s="150" t="str">
        <f>IF(SP_NORTE!X168="","*",SP_NORTE!X168)</f>
        <v>*</v>
      </c>
      <c r="C165" s="150" t="str">
        <f>IF(SP_NORTE!Z168="","*",SP_NORTE!Z168)</f>
        <v>*</v>
      </c>
      <c r="D165" s="142" t="str">
        <f>IF(SP_NORTE!S168="","*",SP_NORTE!S168)</f>
        <v>-</v>
      </c>
      <c r="E165" s="142" t="str">
        <f>IF(SP_NORTE!T168="","*",SP_NORTE!T168)</f>
        <v>-</v>
      </c>
      <c r="F165" s="149" t="str">
        <f>IF(SP_NORTE!B168="","*",SP_NORTE!B168)</f>
        <v>*</v>
      </c>
      <c r="G165" s="149" t="str">
        <f>IF(SP_NORTE!D168="","*",SP_NORTE!D168)</f>
        <v>*</v>
      </c>
      <c r="H165" s="149" t="str">
        <f>IF(SP_NORTE!F168="","*",SP_NORTE!F168)</f>
        <v>*</v>
      </c>
      <c r="I165" s="149" t="str">
        <f>IF(SP_NORTE!H168="","*",SP_NORTE!H168)</f>
        <v>*</v>
      </c>
      <c r="J165" s="149" t="str">
        <f>IF(SP_NORTE!I168="","*",SP_NORTE!I168)</f>
        <v>*</v>
      </c>
      <c r="K165" s="142" t="str">
        <f>IF(SP_NORTE!M168="","*",SP_NORTE!M168)</f>
        <v>-</v>
      </c>
      <c r="L165" s="142" t="str">
        <f>IF(SP_NORTE!N168="","*",SP_NORTE!N168)</f>
        <v>-</v>
      </c>
      <c r="M165" s="143" t="str">
        <f>IF(SP_NORTE!J168="","*",SP_NORTE!J168)</f>
        <v>*</v>
      </c>
      <c r="N165" s="148" t="str">
        <f>IF(SP_NORTE!K168="","*",SP_NORTE!K168)</f>
        <v>*</v>
      </c>
      <c r="O165" s="148" t="str">
        <f>IF(SP_NORTE!L168="","*",SP_NORTE!L168)</f>
        <v>*</v>
      </c>
      <c r="P165" s="147" t="str">
        <f>IF(SP_NORTE!O168="","*",SP_NORTE!O168)</f>
        <v>*</v>
      </c>
      <c r="Q165" s="147" t="str">
        <f>IF(SP_NORTE!P168="","*",SP_NORTE!P168)</f>
        <v>*</v>
      </c>
      <c r="R165" s="149" t="str">
        <f>IF(SP_NORTE!Q168="","*",CONCATENATE(SP_NORTE!Q168," ",SP_NORTE!R168))</f>
        <v>*</v>
      </c>
      <c r="S165" s="149" t="str">
        <f>IF(SP_NORTE!V168="","*",SP_NORTE!V168)</f>
        <v>*</v>
      </c>
      <c r="T165" s="149" t="str">
        <f>IF(SP_NORTE!W168="","*",SP_NORTE!W168)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*</v>
      </c>
      <c r="B167" s="150" t="str">
        <f>IF(SP_NORTE!X170="","*",SP_NORTE!X170)</f>
        <v>*</v>
      </c>
      <c r="C167" s="150" t="str">
        <f>IF(SP_NORTE!Z170="","*",SP_NORTE!Z170)</f>
        <v>*</v>
      </c>
      <c r="D167" s="142" t="str">
        <f>IF(SP_NORTE!S170="","*",SP_NORTE!S170)</f>
        <v>-</v>
      </c>
      <c r="E167" s="142" t="str">
        <f>IF(SP_NORTE!T170="","*",SP_NORTE!T170)</f>
        <v>-</v>
      </c>
      <c r="F167" s="149" t="str">
        <f>IF(SP_NORTE!B170="","*",SP_NORTE!B170)</f>
        <v>*</v>
      </c>
      <c r="G167" s="149" t="str">
        <f>IF(SP_NORTE!D170="","*",SP_NORTE!D170)</f>
        <v>*</v>
      </c>
      <c r="H167" s="149" t="str">
        <f>IF(SP_NORTE!F170="","*",SP_NORTE!F170)</f>
        <v>*</v>
      </c>
      <c r="I167" s="149" t="str">
        <f>IF(SP_NORTE!H170="","*",SP_NORTE!H170)</f>
        <v>*</v>
      </c>
      <c r="J167" s="149" t="str">
        <f>IF(SP_NORTE!I170="","*",SP_NORTE!I170)</f>
        <v>*</v>
      </c>
      <c r="K167" s="142" t="str">
        <f>IF(SP_NORTE!M170="","*",SP_NORTE!M170)</f>
        <v>-</v>
      </c>
      <c r="L167" s="142" t="str">
        <f>IF(SP_NORTE!N170="","*",SP_NORTE!N170)</f>
        <v>-</v>
      </c>
      <c r="M167" s="143" t="str">
        <f>IF(SP_NORTE!J170="","*",SP_NORTE!J170)</f>
        <v>*</v>
      </c>
      <c r="N167" s="148" t="str">
        <f>IF(SP_NORTE!K170="","*",SP_NORTE!K170)</f>
        <v>*</v>
      </c>
      <c r="O167" s="148" t="str">
        <f>IF(SP_NORTE!L170="","*",SP_NORTE!L170)</f>
        <v>*</v>
      </c>
      <c r="P167" s="147" t="str">
        <f>IF(SP_NORTE!O170="","*",SP_NORTE!O170)</f>
        <v>*</v>
      </c>
      <c r="Q167" s="147" t="str">
        <f>IF(SP_NORTE!P170="","*",SP_NORTE!P170)</f>
        <v>*</v>
      </c>
      <c r="R167" s="149" t="str">
        <f>IF(SP_NORTE!Q170="","*",CONCATENATE(SP_NORTE!Q170," ",SP_NORTE!R170))</f>
        <v>*</v>
      </c>
      <c r="S167" s="149" t="str">
        <f>IF(SP_NORTE!V170="","*",SP_NORTE!V170)</f>
        <v>*</v>
      </c>
      <c r="T167" s="149" t="str">
        <f>IF(SP_NORTE!W170="","*",SP_NORTE!W170)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*</v>
      </c>
      <c r="B171" s="150" t="str">
        <f>IF(SP_NORTE!X174="","*",SP_NORTE!X174)</f>
        <v>*</v>
      </c>
      <c r="C171" s="150" t="str">
        <f>IF(SP_NORTE!Z174="","*",SP_NORTE!Z174)</f>
        <v>*</v>
      </c>
      <c r="D171" s="142" t="str">
        <f>IF(SP_NORTE!S174="","*",SP_NORTE!S174)</f>
        <v>-</v>
      </c>
      <c r="E171" s="142" t="str">
        <f>IF(SP_NORTE!T174="","*",SP_NORTE!T174)</f>
        <v>-</v>
      </c>
      <c r="F171" s="149" t="str">
        <f>IF(SP_NORTE!B174="","*",SP_NORTE!B174)</f>
        <v>*</v>
      </c>
      <c r="G171" s="149" t="str">
        <f>IF(SP_NORTE!D174="","*",SP_NORTE!D174)</f>
        <v>*</v>
      </c>
      <c r="H171" s="149" t="str">
        <f>IF(SP_NORTE!F174="","*",SP_NORTE!F174)</f>
        <v>*</v>
      </c>
      <c r="I171" s="149" t="str">
        <f>IF(SP_NORTE!H174="","*",SP_NORTE!H174)</f>
        <v>*</v>
      </c>
      <c r="J171" s="149" t="str">
        <f>IF(SP_NORTE!I174="","*",SP_NORTE!I174)</f>
        <v>*</v>
      </c>
      <c r="K171" s="142" t="str">
        <f>IF(SP_NORTE!M174="","*",SP_NORTE!M174)</f>
        <v>-</v>
      </c>
      <c r="L171" s="142" t="str">
        <f>IF(SP_NORTE!N174="","*",SP_NORTE!N174)</f>
        <v>-</v>
      </c>
      <c r="M171" s="143" t="str">
        <f>IF(SP_NORTE!J174="","*",SP_NORTE!J174)</f>
        <v>*</v>
      </c>
      <c r="N171" s="148" t="str">
        <f>IF(SP_NORTE!K174="","*",SP_NORTE!K174)</f>
        <v>*</v>
      </c>
      <c r="O171" s="148" t="str">
        <f>IF(SP_NORTE!L174="","*",SP_NORTE!L174)</f>
        <v>*</v>
      </c>
      <c r="P171" s="147" t="str">
        <f>IF(SP_NORTE!O174="","*",SP_NORTE!O174)</f>
        <v>*</v>
      </c>
      <c r="Q171" s="147" t="str">
        <f>IF(SP_NORTE!P174="","*",SP_NORTE!P174)</f>
        <v>*</v>
      </c>
      <c r="R171" s="149" t="str">
        <f>IF(SP_NORTE!Q174="","*",CONCATENATE(SP_NORTE!Q174," ",SP_NORTE!R174))</f>
        <v>*</v>
      </c>
      <c r="S171" s="149" t="str">
        <f>IF(SP_NORTE!V174="","*",SP_NORTE!V174)</f>
        <v>*</v>
      </c>
      <c r="T171" s="149" t="str">
        <f>IF(SP_NORTE!W174="","*",SP_NORTE!W174)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IF(SP_NORTE!Y176="","*",SP_NORTE!Y176)</f>
        <v>*</v>
      </c>
      <c r="B173" s="150" t="str">
        <f>IF(SP_NORTE!X176="","*",SP_NORTE!X176)</f>
        <v>*</v>
      </c>
      <c r="C173" s="150" t="str">
        <f>IF(SP_NORTE!Z176="","*",SP_NORTE!Z176)</f>
        <v>*</v>
      </c>
      <c r="D173" s="142" t="str">
        <f>IF(SP_NORTE!S176="","*",SP_NORTE!S176)</f>
        <v>-</v>
      </c>
      <c r="E173" s="142" t="str">
        <f>IF(SP_NORTE!T176="","*",SP_NORTE!T176)</f>
        <v>-</v>
      </c>
      <c r="F173" s="149" t="str">
        <f>IF(SP_NORTE!B176="","*",SP_NORTE!B176)</f>
        <v>*</v>
      </c>
      <c r="G173" s="149" t="str">
        <f>IF(SP_NORTE!D176="","*",SP_NORTE!D176)</f>
        <v>*</v>
      </c>
      <c r="H173" s="149" t="str">
        <f>IF(SP_NORTE!F176="","*",SP_NORTE!F176)</f>
        <v>*</v>
      </c>
      <c r="I173" s="149" t="str">
        <f>IF(SP_NORTE!H176="","*",SP_NORTE!H176)</f>
        <v>*</v>
      </c>
      <c r="J173" s="149" t="str">
        <f>IF(SP_NORTE!I176="","*",SP_NORTE!I176)</f>
        <v>*</v>
      </c>
      <c r="K173" s="142" t="str">
        <f>IF(SP_NORTE!M176="","*",SP_NORTE!M176)</f>
        <v>-</v>
      </c>
      <c r="L173" s="142" t="str">
        <f>IF(SP_NORTE!N176="","*",SP_NORTE!N176)</f>
        <v>-</v>
      </c>
      <c r="M173" s="143" t="str">
        <f>IF(SP_NORTE!J176="","*",SP_NORTE!J176)</f>
        <v>*</v>
      </c>
      <c r="N173" s="148" t="str">
        <f>IF(SP_NORTE!K176="","*",SP_NORTE!K176)</f>
        <v>*</v>
      </c>
      <c r="O173" s="148" t="str">
        <f>IF(SP_NORTE!L176="","*",SP_NORTE!L176)</f>
        <v>*</v>
      </c>
      <c r="P173" s="147" t="str">
        <f>IF(SP_NORTE!O176="","*",SP_NORTE!O176)</f>
        <v>*</v>
      </c>
      <c r="Q173" s="147" t="str">
        <f>IF(SP_NORTE!P176="","*",SP_NORTE!P176)</f>
        <v>*</v>
      </c>
      <c r="R173" s="149" t="str">
        <f>IF(SP_NORTE!Q176="","*",CONCATENATE(SP_NORTE!Q176," ",SP_NORTE!R176))</f>
        <v>*</v>
      </c>
      <c r="S173" s="149" t="str">
        <f>IF(SP_NORTE!V176="","*",SP_NORTE!V176)</f>
        <v>*</v>
      </c>
      <c r="T173" s="149" t="str">
        <f>IF(SP_NORTE!W176="","*",SP_NORTE!W176)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*</v>
      </c>
      <c r="B174" s="150" t="str">
        <f>IF(SP_NORTE!X177="","*",SP_NORTE!X177)</f>
        <v>*</v>
      </c>
      <c r="C174" s="150" t="str">
        <f>IF(SP_NORTE!Z177="","*",SP_NORTE!Z177)</f>
        <v>*</v>
      </c>
      <c r="D174" s="142" t="str">
        <f>IF(SP_NORTE!S177="","*",SP_NORTE!S177)</f>
        <v>-</v>
      </c>
      <c r="E174" s="142" t="str">
        <f>IF(SP_NORTE!T177="","*",SP_NORTE!T177)</f>
        <v>-</v>
      </c>
      <c r="F174" s="149" t="str">
        <f>IF(SP_NORTE!B177="","*",SP_NORTE!B177)</f>
        <v>*</v>
      </c>
      <c r="G174" s="149" t="str">
        <f>IF(SP_NORTE!D177="","*",SP_NORTE!D177)</f>
        <v>*</v>
      </c>
      <c r="H174" s="149" t="str">
        <f>IF(SP_NORTE!F177="","*",SP_NORTE!F177)</f>
        <v>*</v>
      </c>
      <c r="I174" s="149" t="str">
        <f>IF(SP_NORTE!H177="","*",SP_NORTE!H177)</f>
        <v>*</v>
      </c>
      <c r="J174" s="149" t="str">
        <f>IF(SP_NORTE!I177="","*",SP_NORTE!I177)</f>
        <v>*</v>
      </c>
      <c r="K174" s="142" t="str">
        <f>IF(SP_NORTE!M177="","*",SP_NORTE!M177)</f>
        <v>-</v>
      </c>
      <c r="L174" s="142" t="str">
        <f>IF(SP_NORTE!N177="","*",SP_NORTE!N177)</f>
        <v>-</v>
      </c>
      <c r="M174" s="143" t="str">
        <f>IF(SP_NORTE!J177="","*",SP_NORTE!J177)</f>
        <v>*</v>
      </c>
      <c r="N174" s="148" t="str">
        <f>IF(SP_NORTE!K177="","*",SP_NORTE!K177)</f>
        <v>*</v>
      </c>
      <c r="O174" s="148" t="str">
        <f>IF(SP_NORTE!L177="","*",SP_NORTE!L177)</f>
        <v>*</v>
      </c>
      <c r="P174" s="147" t="str">
        <f>IF(SP_NORTE!O177="","*",SP_NORTE!O177)</f>
        <v>*</v>
      </c>
      <c r="Q174" s="147" t="str">
        <f>IF(SP_NORTE!P177="","*",SP_NORTE!P177)</f>
        <v>*</v>
      </c>
      <c r="R174" s="149" t="str">
        <f>IF(SP_NORTE!Q177="","*",CONCATENATE(SP_NORTE!Q177," ",SP_NORTE!R177))</f>
        <v>*</v>
      </c>
      <c r="S174" s="149" t="str">
        <f>IF(SP_NORTE!V177="","*",SP_NORTE!V177)</f>
        <v>*</v>
      </c>
      <c r="T174" s="149" t="str">
        <f>IF(SP_NORTE!W177="","*",SP_NORTE!W177)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*</v>
      </c>
      <c r="C176" s="150" t="str">
        <f>IF(SP_NORTE!Z179="","*",SP_NORTE!Z179)</f>
        <v>*</v>
      </c>
      <c r="D176" s="142" t="str">
        <f>IF(SP_NORTE!S179="","*",SP_NORTE!S179)</f>
        <v>-</v>
      </c>
      <c r="E176" s="142" t="str">
        <f>IF(SP_NORTE!T179="","*",SP_NORTE!T179)</f>
        <v>-</v>
      </c>
      <c r="F176" s="149" t="str">
        <f>IF(SP_NORTE!B179="","*",SP_NORTE!B179)</f>
        <v>*</v>
      </c>
      <c r="G176" s="149" t="str">
        <f>IF(SP_NORTE!D179="","*",SP_NORTE!D179)</f>
        <v>*</v>
      </c>
      <c r="H176" s="149" t="str">
        <f>IF(SP_NORTE!F179="","*",SP_NORTE!F179)</f>
        <v>*</v>
      </c>
      <c r="I176" s="149" t="str">
        <f>IF(SP_NORTE!H179="","*",SP_NORTE!H179)</f>
        <v>*</v>
      </c>
      <c r="J176" s="149" t="str">
        <f>IF(SP_NORTE!I179="","*",SP_NORTE!I179)</f>
        <v>*</v>
      </c>
      <c r="K176" s="142" t="str">
        <f>IF(SP_NORTE!M179="","*",SP_NORTE!M179)</f>
        <v>-</v>
      </c>
      <c r="L176" s="142" t="str">
        <f>IF(SP_NORTE!N179="","*",SP_NORTE!N179)</f>
        <v>-</v>
      </c>
      <c r="M176" s="143" t="str">
        <f>IF(SP_NORTE!J179="","*",SP_NORTE!J179)</f>
        <v>*</v>
      </c>
      <c r="N176" s="148" t="str">
        <f>IF(SP_NORTE!K179="","*",SP_NORTE!K179)</f>
        <v>*</v>
      </c>
      <c r="O176" s="148" t="str">
        <f>IF(SP_NORTE!L179="","*",SP_NORTE!L179)</f>
        <v>*</v>
      </c>
      <c r="P176" s="147" t="str">
        <f>IF(SP_NORTE!O179="","*",SP_NORTE!O179)</f>
        <v>*</v>
      </c>
      <c r="Q176" s="147" t="str">
        <f>IF(SP_NORTE!P179="","*",SP_NORTE!P179)</f>
        <v>*</v>
      </c>
      <c r="R176" s="149" t="str">
        <f>IF(SP_NORTE!Q179="","*",CONCATENATE(SP_NORTE!Q179," ",SP_NORTE!R179))</f>
        <v>*</v>
      </c>
      <c r="S176" s="149" t="str">
        <f>IF(SP_NORTE!V179="","*",SP_NORTE!V179)</f>
        <v>*</v>
      </c>
      <c r="T176" s="149" t="str">
        <f>IF(SP_NORTE!W179="","*",SP_NORTE!W179)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*</v>
      </c>
      <c r="B179" s="150" t="str">
        <f>IF(SP_NORTE!X182="","*",SP_NORTE!X182)</f>
        <v>*</v>
      </c>
      <c r="C179" s="150" t="str">
        <f>IF(SP_NORTE!Z182="","*",SP_NORTE!Z182)</f>
        <v>*</v>
      </c>
      <c r="D179" s="142" t="str">
        <f>IF(SP_NORTE!S182="","*",SP_NORTE!S182)</f>
        <v>-</v>
      </c>
      <c r="E179" s="142" t="str">
        <f>IF(SP_NORTE!T182="","*",SP_NORTE!T182)</f>
        <v>-</v>
      </c>
      <c r="F179" s="149" t="str">
        <f>IF(SP_NORTE!B182="","*",SP_NORTE!B182)</f>
        <v>*</v>
      </c>
      <c r="G179" s="149" t="str">
        <f>IF(SP_NORTE!D182="","*",SP_NORTE!D182)</f>
        <v>*</v>
      </c>
      <c r="H179" s="149" t="str">
        <f>IF(SP_NORTE!F182="","*",SP_NORTE!F182)</f>
        <v>*</v>
      </c>
      <c r="I179" s="149" t="str">
        <f>IF(SP_NORTE!H182="","*",SP_NORTE!H182)</f>
        <v>*</v>
      </c>
      <c r="J179" s="149" t="str">
        <f>IF(SP_NORTE!I182="","*",SP_NORTE!I182)</f>
        <v>*</v>
      </c>
      <c r="K179" s="142" t="str">
        <f>IF(SP_NORTE!M182="","*",SP_NORTE!M182)</f>
        <v>-</v>
      </c>
      <c r="L179" s="142" t="str">
        <f>IF(SP_NORTE!N182="","*",SP_NORTE!N182)</f>
        <v>-</v>
      </c>
      <c r="M179" s="143" t="str">
        <f>IF(SP_NORTE!J182="","*",SP_NORTE!J182)</f>
        <v>*</v>
      </c>
      <c r="N179" s="148" t="str">
        <f>IF(SP_NORTE!K182="","*",SP_NORTE!K182)</f>
        <v>*</v>
      </c>
      <c r="O179" s="148" t="str">
        <f>IF(SP_NORTE!L182="","*",SP_NORTE!L182)</f>
        <v>*</v>
      </c>
      <c r="P179" s="147" t="str">
        <f>IF(SP_NORTE!O182="","*",SP_NORTE!O182)</f>
        <v>*</v>
      </c>
      <c r="Q179" s="147" t="str">
        <f>IF(SP_NORTE!P182="","*",SP_NORTE!P182)</f>
        <v>*</v>
      </c>
      <c r="R179" s="149" t="str">
        <f>IF(SP_NORTE!Q182="","*",CONCATENATE(SP_NORTE!Q182," ",SP_NORTE!R182))</f>
        <v>*</v>
      </c>
      <c r="S179" s="149" t="str">
        <f>IF(SP_NORTE!V182="","*",SP_NORTE!V182)</f>
        <v>*</v>
      </c>
      <c r="T179" s="149" t="str">
        <f>IF(SP_NORTE!W182="","*",SP_NORTE!W182)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str">
        <f>IF(SP_NORTE!I183="","*",SP_NORTE!I183)</f>
        <v>*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IF(SP_NORTE!Y184="","*",SP_NORTE!Y184)</f>
        <v>*</v>
      </c>
      <c r="B181" s="150" t="str">
        <f>IF(SP_NORTE!X184="","*",SP_NORTE!X184)</f>
        <v>*</v>
      </c>
      <c r="C181" s="150" t="str">
        <f>IF(SP_NORTE!Z184="","*",SP_NORTE!Z184)</f>
        <v>*</v>
      </c>
      <c r="D181" s="142" t="str">
        <f>IF(SP_NORTE!S184="","*",SP_NORTE!S184)</f>
        <v>-</v>
      </c>
      <c r="E181" s="142" t="str">
        <f>IF(SP_NORTE!T184="","*",SP_NORTE!T184)</f>
        <v>-</v>
      </c>
      <c r="F181" s="149" t="str">
        <f>IF(SP_NORTE!B184="","*",SP_NORTE!B184)</f>
        <v>*</v>
      </c>
      <c r="G181" s="149" t="str">
        <f>IF(SP_NORTE!D184="","*",SP_NORTE!D184)</f>
        <v>*</v>
      </c>
      <c r="H181" s="149" t="str">
        <f>IF(SP_NORTE!F184="","*",SP_NORTE!F184)</f>
        <v>*</v>
      </c>
      <c r="I181" s="149" t="str">
        <f>IF(SP_NORTE!H184="","*",SP_NORTE!H184)</f>
        <v>*</v>
      </c>
      <c r="J181" s="149" t="str">
        <f>IF(SP_NORTE!I184="","*",SP_NORTE!I184)</f>
        <v>*</v>
      </c>
      <c r="K181" s="142" t="str">
        <f>IF(SP_NORTE!M184="","*",SP_NORTE!M184)</f>
        <v>-</v>
      </c>
      <c r="L181" s="142" t="str">
        <f>IF(SP_NORTE!N184="","*",SP_NORTE!N184)</f>
        <v>-</v>
      </c>
      <c r="M181" s="143" t="str">
        <f>IF(SP_NORTE!J184="","*",SP_NORTE!J184)</f>
        <v>*</v>
      </c>
      <c r="N181" s="148" t="str">
        <f>IF(SP_NORTE!K184="","*",SP_NORTE!K184)</f>
        <v>*</v>
      </c>
      <c r="O181" s="148" t="str">
        <f>IF(SP_NORTE!L184="","*",SP_NORTE!L184)</f>
        <v>*</v>
      </c>
      <c r="P181" s="147" t="str">
        <f>IF(SP_NORTE!O184="","*",SP_NORTE!O184)</f>
        <v>*</v>
      </c>
      <c r="Q181" s="147" t="str">
        <f>IF(SP_NORTE!P184="","*",SP_NORTE!P184)</f>
        <v>*</v>
      </c>
      <c r="R181" s="149" t="str">
        <f>IF(SP_NORTE!Q184="","*",CONCATENATE(SP_NORTE!Q184," ",SP_NORTE!R184))</f>
        <v>*</v>
      </c>
      <c r="S181" s="149" t="str">
        <f>IF(SP_NORTE!V184="","*",SP_NORTE!V184)</f>
        <v>*</v>
      </c>
      <c r="T181" s="149" t="str">
        <f>IF(SP_NORTE!W184="","*",SP_NORTE!W184)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*</v>
      </c>
      <c r="B185" s="150" t="str">
        <f>IF(SP_NORTE!X188="","*",SP_NORTE!X188)</f>
        <v>*</v>
      </c>
      <c r="C185" s="150" t="str">
        <f>IF(SP_NORTE!Z188="","*",SP_NORTE!Z188)</f>
        <v>*</v>
      </c>
      <c r="D185" s="142" t="str">
        <f>IF(SP_NORTE!S188="","*",SP_NORTE!S188)</f>
        <v>-</v>
      </c>
      <c r="E185" s="142" t="str">
        <f>IF(SP_NORTE!T188="","*",SP_NORTE!T188)</f>
        <v>-</v>
      </c>
      <c r="F185" s="149" t="str">
        <f>IF(SP_NORTE!B188="","*",SP_NORTE!B188)</f>
        <v>*</v>
      </c>
      <c r="G185" s="149" t="str">
        <f>IF(SP_NORTE!D188="","*",SP_NORTE!D188)</f>
        <v>*</v>
      </c>
      <c r="H185" s="149" t="str">
        <f>IF(SP_NORTE!F188="","*",SP_NORTE!F188)</f>
        <v>*</v>
      </c>
      <c r="I185" s="149" t="str">
        <f>IF(SP_NORTE!H188="","*",SP_NORTE!H188)</f>
        <v>*</v>
      </c>
      <c r="J185" s="149" t="str">
        <f>IF(SP_NORTE!I188="","*",SP_NORTE!I188)</f>
        <v>*</v>
      </c>
      <c r="K185" s="142" t="str">
        <f>IF(SP_NORTE!M188="","*",SP_NORTE!M188)</f>
        <v>-</v>
      </c>
      <c r="L185" s="142" t="str">
        <f>IF(SP_NORTE!N188="","*",SP_NORTE!N188)</f>
        <v>-</v>
      </c>
      <c r="M185" s="143" t="str">
        <f>IF(SP_NORTE!J188="","*",SP_NORTE!J188)</f>
        <v>*</v>
      </c>
      <c r="N185" s="148" t="str">
        <f>IF(SP_NORTE!K188="","*",SP_NORTE!K188)</f>
        <v>*</v>
      </c>
      <c r="O185" s="148" t="str">
        <f>IF(SP_NORTE!L188="","*",SP_NORTE!L188)</f>
        <v>*</v>
      </c>
      <c r="P185" s="147" t="str">
        <f>IF(SP_NORTE!O188="","*",SP_NORTE!O188)</f>
        <v>*</v>
      </c>
      <c r="Q185" s="147" t="str">
        <f>IF(SP_NORTE!P188="","*",SP_NORTE!P188)</f>
        <v>*</v>
      </c>
      <c r="R185" s="149" t="str">
        <f>IF(SP_NORTE!Q188="","*",CONCATENATE(SP_NORTE!Q188," ",SP_NORTE!R188))</f>
        <v>*</v>
      </c>
      <c r="S185" s="149" t="str">
        <f>IF(SP_NORTE!V188="","*",SP_NORTE!V188)</f>
        <v>*</v>
      </c>
      <c r="T185" s="149" t="str">
        <f>IF(SP_NORTE!W188="","*",SP_NORTE!W188)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*</v>
      </c>
      <c r="B186" s="150" t="str">
        <f>IF(SP_NORTE!X189="","*",SP_NORTE!X189)</f>
        <v>*</v>
      </c>
      <c r="C186" s="150" t="str">
        <f>IF(SP_NORTE!Z189="","*",SP_NORTE!Z189)</f>
        <v>*</v>
      </c>
      <c r="D186" s="142" t="str">
        <f>IF(SP_NORTE!S189="","*",SP_NORTE!S189)</f>
        <v>-</v>
      </c>
      <c r="E186" s="142" t="str">
        <f>IF(SP_NORTE!T189="","*",SP_NORTE!T189)</f>
        <v>-</v>
      </c>
      <c r="F186" s="149" t="str">
        <f>IF(SP_NORTE!B189="","*",SP_NORTE!B189)</f>
        <v>*</v>
      </c>
      <c r="G186" s="149" t="str">
        <f>IF(SP_NORTE!D189="","*",SP_NORTE!D189)</f>
        <v>*</v>
      </c>
      <c r="H186" s="149" t="str">
        <f>IF(SP_NORTE!F189="","*",SP_NORTE!F189)</f>
        <v>*</v>
      </c>
      <c r="I186" s="149" t="str">
        <f>IF(SP_NORTE!H189="","*",SP_NORTE!H189)</f>
        <v>*</v>
      </c>
      <c r="J186" s="149" t="str">
        <f>IF(SP_NORTE!I189="","*",SP_NORTE!I189)</f>
        <v>*</v>
      </c>
      <c r="K186" s="142" t="str">
        <f>IF(SP_NORTE!M189="","*",SP_NORTE!M189)</f>
        <v>-</v>
      </c>
      <c r="L186" s="142" t="str">
        <f>IF(SP_NORTE!N189="","*",SP_NORTE!N189)</f>
        <v>-</v>
      </c>
      <c r="M186" s="143" t="str">
        <f>IF(SP_NORTE!J189="","*",SP_NORTE!J189)</f>
        <v>*</v>
      </c>
      <c r="N186" s="148" t="str">
        <f>IF(SP_NORTE!K189="","*",SP_NORTE!K189)</f>
        <v>*</v>
      </c>
      <c r="O186" s="148" t="str">
        <f>IF(SP_NORTE!L189="","*",SP_NORTE!L189)</f>
        <v>*</v>
      </c>
      <c r="P186" s="147" t="str">
        <f>IF(SP_NORTE!O189="","*",SP_NORTE!O189)</f>
        <v>*</v>
      </c>
      <c r="Q186" s="147" t="str">
        <f>IF(SP_NORTE!P189="","*",SP_NORTE!P189)</f>
        <v>*</v>
      </c>
      <c r="R186" s="149" t="str">
        <f>IF(SP_NORTE!Q189="","*",CONCATENATE(SP_NORTE!Q189," ",SP_NORTE!R189))</f>
        <v>*</v>
      </c>
      <c r="S186" s="149" t="str">
        <f>IF(SP_NORTE!V189="","*",SP_NORTE!V189)</f>
        <v>*</v>
      </c>
      <c r="T186" s="149" t="str">
        <f>IF(SP_NORTE!W189="","*",SP_NORTE!W189)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*</v>
      </c>
      <c r="B187" s="150" t="str">
        <f>IF(SP_NORTE!X190="","*",SP_NORTE!X190)</f>
        <v>*</v>
      </c>
      <c r="C187" s="150" t="str">
        <f>IF(SP_NORTE!Z190="","*",SP_NORTE!Z190)</f>
        <v>*</v>
      </c>
      <c r="D187" s="142" t="str">
        <f>IF(SP_NORTE!S190="","*",SP_NORTE!S190)</f>
        <v>-</v>
      </c>
      <c r="E187" s="142" t="str">
        <f>IF(SP_NORTE!T190="","*",SP_NORTE!T190)</f>
        <v>-</v>
      </c>
      <c r="F187" s="149" t="str">
        <f>IF(SP_NORTE!B190="","*",SP_NORTE!B190)</f>
        <v>*</v>
      </c>
      <c r="G187" s="149" t="str">
        <f>IF(SP_NORTE!D190="","*",SP_NORTE!D190)</f>
        <v>*</v>
      </c>
      <c r="H187" s="149" t="str">
        <f>IF(SP_NORTE!F190="","*",SP_NORTE!F190)</f>
        <v>*</v>
      </c>
      <c r="I187" s="149" t="str">
        <f>IF(SP_NORTE!H190="","*",SP_NORTE!H190)</f>
        <v>*</v>
      </c>
      <c r="J187" s="149" t="str">
        <f>IF(SP_NORTE!I190="","*",SP_NORTE!I190)</f>
        <v>*</v>
      </c>
      <c r="K187" s="142" t="str">
        <f>IF(SP_NORTE!M190="","*",SP_NORTE!M190)</f>
        <v>-</v>
      </c>
      <c r="L187" s="142" t="str">
        <f>IF(SP_NORTE!N190="","*",SP_NORTE!N190)</f>
        <v>-</v>
      </c>
      <c r="M187" s="143" t="str">
        <f>IF(SP_NORTE!J190="","*",SP_NORTE!J190)</f>
        <v>*</v>
      </c>
      <c r="N187" s="148" t="str">
        <f>IF(SP_NORTE!K190="","*",SP_NORTE!K190)</f>
        <v>*</v>
      </c>
      <c r="O187" s="148" t="str">
        <f>IF(SP_NORTE!L190="","*",SP_NORTE!L190)</f>
        <v>*</v>
      </c>
      <c r="P187" s="147" t="str">
        <f>IF(SP_NORTE!O190="","*",SP_NORTE!O190)</f>
        <v>*</v>
      </c>
      <c r="Q187" s="147" t="str">
        <f>IF(SP_NORTE!P190="","*",SP_NORTE!P190)</f>
        <v>*</v>
      </c>
      <c r="R187" s="149" t="str">
        <f>IF(SP_NORTE!Q190="","*",CONCATENATE(SP_NORTE!Q190," ",SP_NORTE!R190))</f>
        <v>*</v>
      </c>
      <c r="S187" s="149" t="str">
        <f>IF(SP_NORTE!V190="","*",SP_NORTE!V190)</f>
        <v>*</v>
      </c>
      <c r="T187" s="149" t="str">
        <f>IF(SP_NORTE!W190="","*",SP_NORTE!W190)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IF(SP_NORTE!Y191="","*",SP_NORTE!Y191)</f>
        <v>*</v>
      </c>
      <c r="B188" s="150" t="str">
        <f>IF(SP_NORTE!X191="","*",SP_NORTE!X191)</f>
        <v>*</v>
      </c>
      <c r="C188" s="150" t="str">
        <f>IF(SP_NORTE!Z191="","*",SP_NORTE!Z191)</f>
        <v>*</v>
      </c>
      <c r="D188" s="142" t="str">
        <f>IF(SP_NORTE!S191="","*",SP_NORTE!S191)</f>
        <v>-</v>
      </c>
      <c r="E188" s="142" t="str">
        <f>IF(SP_NORTE!T191="","*",SP_NORTE!T191)</f>
        <v>-</v>
      </c>
      <c r="F188" s="149" t="str">
        <f>IF(SP_NORTE!B191="","*",SP_NORTE!B191)</f>
        <v>*</v>
      </c>
      <c r="G188" s="149" t="str">
        <f>IF(SP_NORTE!D191="","*",SP_NORTE!D191)</f>
        <v>*</v>
      </c>
      <c r="H188" s="149" t="str">
        <f>IF(SP_NORTE!F191="","*",SP_NORTE!F191)</f>
        <v>*</v>
      </c>
      <c r="I188" s="149" t="str">
        <f>IF(SP_NORTE!H191="","*",SP_NORTE!H191)</f>
        <v>*</v>
      </c>
      <c r="J188" s="149" t="str">
        <f>IF(SP_NORTE!I191="","*",SP_NORTE!I191)</f>
        <v>*</v>
      </c>
      <c r="K188" s="142" t="str">
        <f>IF(SP_NORTE!M191="","*",SP_NORTE!M191)</f>
        <v>-</v>
      </c>
      <c r="L188" s="142" t="str">
        <f>IF(SP_NORTE!N191="","*",SP_NORTE!N191)</f>
        <v>-</v>
      </c>
      <c r="M188" s="143" t="str">
        <f>IF(SP_NORTE!J191="","*",SP_NORTE!J191)</f>
        <v>*</v>
      </c>
      <c r="N188" s="148" t="str">
        <f>IF(SP_NORTE!K191="","*",SP_NORTE!K191)</f>
        <v>*</v>
      </c>
      <c r="O188" s="148" t="str">
        <f>IF(SP_NORTE!L191="","*",SP_NORTE!L191)</f>
        <v>*</v>
      </c>
      <c r="P188" s="147" t="str">
        <f>IF(SP_NORTE!O191="","*",SP_NORTE!O191)</f>
        <v>*</v>
      </c>
      <c r="Q188" s="147" t="str">
        <f>IF(SP_NORTE!P191="","*",SP_NORTE!P191)</f>
        <v>*</v>
      </c>
      <c r="R188" s="149" t="str">
        <f>IF(SP_NORTE!Q191="","*",CONCATENATE(SP_NORTE!Q191," ",SP_NORTE!R191))</f>
        <v>*</v>
      </c>
      <c r="S188" s="149" t="str">
        <f>IF(SP_NORTE!V191="","*",SP_NORTE!V191)</f>
        <v>*</v>
      </c>
      <c r="T188" s="149" t="str">
        <f>IF(SP_NORTE!W191="","*",SP_NORTE!W191)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-</v>
      </c>
      <c r="E995" s="142" t="str">
        <f>IF(SP_NORTE!T1030="","*",SP_NORTE!T1030)</f>
        <v>-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-</v>
      </c>
      <c r="L995" s="142" t="str">
        <f>IF(SP_NORTE!N1030="","*",SP_NORTE!N1030)</f>
        <v>-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6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1121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3" t="s">
        <v>1122</v>
      </c>
      <c r="D5" s="284"/>
      <c r="E5" s="284"/>
      <c r="F5" s="284"/>
      <c r="G5" s="284"/>
      <c r="H5" s="284"/>
      <c r="I5" s="284"/>
      <c r="J5" s="285"/>
      <c r="K5" s="286" t="s">
        <v>1123</v>
      </c>
      <c r="L5" s="287"/>
      <c r="M5" s="287"/>
      <c r="N5" s="287"/>
      <c r="O5" s="288" t="s">
        <v>1124</v>
      </c>
      <c r="P5" s="289"/>
    </row>
    <row r="6" spans="1:16" s="77" customFormat="1" ht="15" customHeight="1">
      <c r="A6" s="69" t="s">
        <v>1118</v>
      </c>
      <c r="B6" s="78" t="s">
        <v>1117</v>
      </c>
      <c r="C6" s="79" t="s">
        <v>770</v>
      </c>
      <c r="D6" s="80" t="s">
        <v>771</v>
      </c>
      <c r="E6" s="79" t="s">
        <v>1125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1126</v>
      </c>
      <c r="M6" s="83" t="s">
        <v>402</v>
      </c>
      <c r="N6" s="84" t="s">
        <v>765</v>
      </c>
      <c r="O6" s="160" t="s">
        <v>808</v>
      </c>
      <c r="P6" s="136" t="s">
        <v>1127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>
        <f>IF(SP_NORTE!B104="","*",SP_NORTE!B104)</f>
        <v>46087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1</v>
      </c>
      <c r="P76" s="151" t="str">
        <f>IF($A$2=1,IF(SP_NORTE!BJ104="","*",SP_NORTE!BJ104),IF(SP_NORTE!BK104="","*",SP_NORTE!BK104))</f>
        <v>MC1 13:29, faixa após Y58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 t="str">
        <f>IF(SP_NORTE!BH105="","*",SP_NORTE!BH105)</f>
        <v>*</v>
      </c>
      <c r="P77" s="151" t="str">
        <f>IF($A$2=1,IF(SP_NORTE!BJ105="","*",SP_NORTE!BJ105),IF(SP_NORTE!BK105="","*",SP_NORTE!BK105))</f>
        <v>*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 t="str">
        <f>IF(SP_NORTE!BH108="","*",SP_NORTE!BH108)</f>
        <v>*</v>
      </c>
      <c r="P80" s="151" t="str">
        <f>IF($A$2=1,IF(SP_NORTE!BJ108="","*",SP_NORTE!BJ108),IF(SP_NORTE!BK108="","*",SP_NORTE!BK108))</f>
        <v>*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 t="str">
        <f>IF(SP_NORTE!BH109="","*",SP_NORTE!BH109)</f>
        <v>*</v>
      </c>
      <c r="P81" s="151" t="str">
        <f>IF($A$2=1,IF(SP_NORTE!BJ109="","*",SP_NORTE!BJ109),IF(SP_NORTE!BK109="","*",SP_NORTE!BK109))</f>
        <v>*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 t="str">
        <f>IF(SP_NORTE!BH110="","*",SP_NORTE!BH110)</f>
        <v>*</v>
      </c>
      <c r="P82" s="151" t="str">
        <f>IF($A$2=1,IF(SP_NORTE!BJ110="","*",SP_NORTE!BJ110),IF(SP_NORTE!BK110="","*",SP_NORTE!BK110))</f>
        <v>*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 t="str">
        <f>IF(SP_NORTE!BH111="","*",SP_NORTE!BH111)</f>
        <v>*</v>
      </c>
      <c r="P83" s="151" t="str">
        <f>IF($A$2=1,IF(SP_NORTE!BJ111="","*",SP_NORTE!BJ111),IF(SP_NORTE!BK111="","*",SP_NORTE!BK111))</f>
        <v>*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 t="str">
        <f>IF(SP_NORTE!BH112="","*",SP_NORTE!BH112)</f>
        <v>*</v>
      </c>
      <c r="P84" s="151" t="str">
        <f>IF($A$2=1,IF(SP_NORTE!BJ112="","*",SP_NORTE!BJ112),IF(SP_NORTE!BK112="","*",SP_NORTE!BK112))</f>
        <v>*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 t="str">
        <f>IF(SP_NORTE!BH113="","*",SP_NORTE!BH113)</f>
        <v>*</v>
      </c>
      <c r="P85" s="151" t="str">
        <f>IF($A$2=1,IF(SP_NORTE!BJ113="","*",SP_NORTE!BJ113),IF(SP_NORTE!BK113="","*",SP_NORTE!BK113))</f>
        <v>*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 t="str">
        <f>IF(SP_NORTE!BH115="","*",SP_NORTE!BH115)</f>
        <v>*</v>
      </c>
      <c r="P87" s="151" t="str">
        <f>IF($A$2=1,IF(SP_NORTE!BJ115="","*",SP_NORTE!BJ115),IF(SP_NORTE!BK115="","*",SP_NORTE!BK115))</f>
        <v>*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 t="str">
        <f>IF(SP_NORTE!BH116="","*",SP_NORTE!BH116)</f>
        <v>*</v>
      </c>
      <c r="P88" s="151" t="str">
        <f>IF($A$2=1,IF(SP_NORTE!BJ116="","*",SP_NORTE!BJ116),IF(SP_NORTE!BK116="","*",SP_NORTE!BK116))</f>
        <v>*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 t="str">
        <f>IF(SP_NORTE!BH118="","*",SP_NORTE!BH118)</f>
        <v>*</v>
      </c>
      <c r="P90" s="151" t="str">
        <f>IF($A$2=1,IF(SP_NORTE!BJ118="","*",SP_NORTE!BJ118),IF(SP_NORTE!BK118="","*",SP_NORTE!BK118))</f>
        <v>*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 t="str">
        <f>IF(SP_NORTE!BH121="","*",SP_NORTE!BH121)</f>
        <v>*</v>
      </c>
      <c r="P93" s="151" t="str">
        <f>IF($A$2=1,IF(SP_NORTE!BJ121="","*",SP_NORTE!BJ121),IF(SP_NORTE!BK121="","*",SP_NORTE!BK121))</f>
        <v>*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 t="str">
        <f>IF(SP_NORTE!BH122="","*",SP_NORTE!BH122)</f>
        <v>*</v>
      </c>
      <c r="P94" s="151" t="str">
        <f>IF($A$2=1,IF(SP_NORTE!BJ122="","*",SP_NORTE!BJ122),IF(SP_NORTE!BK122="","*",SP_NORTE!BK122))</f>
        <v>*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ZEB-ZCZ</v>
      </c>
      <c r="E96" s="86" t="str">
        <f>IF(SP_NORTE!D124="","*",SP_NORTE!D124)</f>
        <v>V97</v>
      </c>
      <c r="F96" s="86" t="str">
        <f>IF(SP_NORTE!H124="","*",SP_NORTE!H124)</f>
        <v>ZEB</v>
      </c>
      <c r="G96" s="86" t="str">
        <f>IF(SP_NORTE!M124="","*",SP_NORTE!M124)</f>
        <v>ZEB-ZRU</v>
      </c>
      <c r="H96" s="119">
        <f>IF(SP_NORTE!K124="","*",SP_NORTE!K124)</f>
        <v>242</v>
      </c>
      <c r="I96" s="116">
        <f>IF(SP_NORTE!O124="","*",SP_NORTE!O124)</f>
        <v>0.375</v>
      </c>
      <c r="J96" s="116">
        <f>IF(SP_NORTE!P124="","*",SP_NORTE!P124)</f>
        <v>4.1666666666666664E-2</v>
      </c>
      <c r="K96" s="86" t="str">
        <f>IF(SP_NORTE!AK124="","*",SP_NORTE!AK124)</f>
        <v>ZEB</v>
      </c>
      <c r="L96" s="86" t="str">
        <f>IF(SP_NORTE!AM124="","*",SP_NORTE!AM124)</f>
        <v>ZEB-ZRU</v>
      </c>
      <c r="M96" s="86">
        <f>IF(SP_NORTE!AP124="","*",SP_NORTE!AP124)</f>
        <v>242</v>
      </c>
      <c r="N96" s="86" t="str">
        <f>IF(SP_NORTE!AM124="","*",SP_NORTE!AM124)</f>
        <v>ZEB-ZRU</v>
      </c>
      <c r="O96" s="113" t="str">
        <f>IF(SP_NORTE!BH124="","*",SP_NORTE!BH124)</f>
        <v>*</v>
      </c>
      <c r="P96" s="151" t="str">
        <f>IF($A$2=1,IF(SP_NORTE!BJ124="","*",SP_NORTE!BJ124),IF(SP_NORTE!BK124="","*",SP_NORTE!BK124))</f>
        <v>*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 t="str">
        <f>IF(SP_NORTE!BH126="","*",SP_NORTE!BH126)</f>
        <v>*</v>
      </c>
      <c r="P98" s="151" t="str">
        <f>IF($A$2=1,IF(SP_NORTE!BJ126="","*",SP_NORTE!BJ126),IF(SP_NORTE!BK126="","*",SP_NORTE!BK126))</f>
        <v>*</v>
      </c>
    </row>
    <row r="99" spans="1:16">
      <c r="A99" s="85" t="str">
        <f>IF(SP_NORTE!B127="","*",SP_NORTE!B127)</f>
        <v>*</v>
      </c>
      <c r="B99" s="86" t="str">
        <f>IF(SP_NORTE!X127="","*",SP_NORTE!X127)</f>
        <v>*</v>
      </c>
      <c r="C99" s="86" t="str">
        <f>IF(SP_NORTE!S127="","*",SP_NORTE!S127)</f>
        <v>-</v>
      </c>
      <c r="D99" s="86" t="str">
        <f>IF(SP_NORTE!T127="","*",SP_NORTE!T127)</f>
        <v>-</v>
      </c>
      <c r="E99" s="86" t="str">
        <f>IF(SP_NORTE!D127="","*",SP_NORTE!D127)</f>
        <v>*</v>
      </c>
      <c r="F99" s="86" t="str">
        <f>IF(SP_NORTE!H127="","*",SP_NORTE!H127)</f>
        <v>*</v>
      </c>
      <c r="G99" s="86" t="str">
        <f>IF(SP_NORTE!M127="","*",SP_NORTE!M127)</f>
        <v>-</v>
      </c>
      <c r="H99" s="119" t="str">
        <f>IF(SP_NORTE!K127="","*",SP_NORTE!K127)</f>
        <v>*</v>
      </c>
      <c r="I99" s="116" t="str">
        <f>IF(SP_NORTE!O127="","*",SP_NORTE!O127)</f>
        <v>*</v>
      </c>
      <c r="J99" s="116" t="str">
        <f>IF(SP_NORTE!P127="","*",SP_NORTE!P127)</f>
        <v>*</v>
      </c>
      <c r="K99" s="86">
        <f>IF(SP_NORTE!AK127="","*",SP_NORTE!AK127)</f>
        <v>0</v>
      </c>
      <c r="L99" s="86" t="str">
        <f>IF(SP_NORTE!AM127="","*",SP_NORTE!AM127)</f>
        <v>-</v>
      </c>
      <c r="M99" s="86">
        <f>IF(SP_NORTE!AP127="","*",SP_NORTE!AP127)</f>
        <v>0</v>
      </c>
      <c r="N99" s="86" t="str">
        <f>IF(SP_NORTE!AM127="","*",SP_NORTE!AM127)</f>
        <v>-</v>
      </c>
      <c r="O99" s="113" t="str">
        <f>IF(SP_NORTE!BH127="","*",SP_NORTE!BH127)</f>
        <v>*</v>
      </c>
      <c r="P99" s="151" t="str">
        <f>IF($A$2=1,IF(SP_NORTE!BJ127="","*",SP_NORTE!BJ127),IF(SP_NORTE!BK127="","*",SP_NORTE!BK127))</f>
        <v>*</v>
      </c>
    </row>
    <row r="100" spans="1:16">
      <c r="A100" s="85" t="str">
        <f>IF(SP_NORTE!B128="","*",SP_NORTE!B128)</f>
        <v>*</v>
      </c>
      <c r="B100" s="86" t="str">
        <f>IF(SP_NORTE!X128="","*",SP_NORTE!X128)</f>
        <v>*</v>
      </c>
      <c r="C100" s="86" t="str">
        <f>IF(SP_NORTE!S128="","*",SP_NORTE!S128)</f>
        <v>-</v>
      </c>
      <c r="D100" s="86" t="str">
        <f>IF(SP_NORTE!T128="","*",SP_NORTE!T128)</f>
        <v>-</v>
      </c>
      <c r="E100" s="86" t="str">
        <f>IF(SP_NORTE!D128="","*",SP_NORTE!D128)</f>
        <v>*</v>
      </c>
      <c r="F100" s="86" t="str">
        <f>IF(SP_NORTE!H128="","*",SP_NORTE!H128)</f>
        <v>*</v>
      </c>
      <c r="G100" s="86" t="str">
        <f>IF(SP_NORTE!M128="","*",SP_NORTE!M128)</f>
        <v>-</v>
      </c>
      <c r="H100" s="119" t="str">
        <f>IF(SP_NORTE!K128="","*",SP_NORTE!K128)</f>
        <v>*</v>
      </c>
      <c r="I100" s="116" t="str">
        <f>IF(SP_NORTE!O128="","*",SP_NORTE!O128)</f>
        <v>*</v>
      </c>
      <c r="J100" s="116" t="str">
        <f>IF(SP_NORTE!P128="","*",SP_NORTE!P128)</f>
        <v>*</v>
      </c>
      <c r="K100" s="86">
        <f>IF(SP_NORTE!AK128="","*",SP_NORTE!AK128)</f>
        <v>0</v>
      </c>
      <c r="L100" s="86" t="str">
        <f>IF(SP_NORTE!AM128="","*",SP_NORTE!AM128)</f>
        <v>-</v>
      </c>
      <c r="M100" s="86">
        <f>IF(SP_NORTE!AP128="","*",SP_NORTE!AP128)</f>
        <v>0</v>
      </c>
      <c r="N100" s="86" t="str">
        <f>IF(SP_NORTE!AM128="","*",SP_NORTE!AM128)</f>
        <v>-</v>
      </c>
      <c r="O100" s="113" t="str">
        <f>IF(SP_NORTE!BH128="","*",SP_NORTE!BH128)</f>
        <v>*</v>
      </c>
      <c r="P100" s="151" t="str">
        <f>IF($A$2=1,IF(SP_NORTE!BJ128="","*",SP_NORTE!BJ128),IF(SP_NORTE!BK128="","*",SP_NORTE!BK128))</f>
        <v>*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 t="str">
        <f>IF(SP_NORTE!B130="","*",SP_NORTE!B130)</f>
        <v>*</v>
      </c>
      <c r="B102" s="86" t="str">
        <f>IF(SP_NORTE!X130="","*",SP_NORTE!X130)</f>
        <v>*</v>
      </c>
      <c r="C102" s="86" t="str">
        <f>IF(SP_NORTE!S130="","*",SP_NORTE!S130)</f>
        <v>-</v>
      </c>
      <c r="D102" s="86" t="str">
        <f>IF(SP_NORTE!T130="","*",SP_NORTE!T130)</f>
        <v>-</v>
      </c>
      <c r="E102" s="86" t="str">
        <f>IF(SP_NORTE!D130="","*",SP_NORTE!D130)</f>
        <v>*</v>
      </c>
      <c r="F102" s="86" t="str">
        <f>IF(SP_NORTE!H130="","*",SP_NORTE!H130)</f>
        <v>*</v>
      </c>
      <c r="G102" s="86" t="str">
        <f>IF(SP_NORTE!M130="","*",SP_NORTE!M130)</f>
        <v>-</v>
      </c>
      <c r="H102" s="119" t="str">
        <f>IF(SP_NORTE!K130="","*",SP_NORTE!K130)</f>
        <v>*</v>
      </c>
      <c r="I102" s="116" t="str">
        <f>IF(SP_NORTE!O130="","*",SP_NORTE!O130)</f>
        <v>*</v>
      </c>
      <c r="J102" s="116" t="str">
        <f>IF(SP_NORTE!P130="","*",SP_NORTE!P130)</f>
        <v>*</v>
      </c>
      <c r="K102" s="86">
        <f>IF(SP_NORTE!AK130="","*",SP_NORTE!AK130)</f>
        <v>0</v>
      </c>
      <c r="L102" s="86" t="str">
        <f>IF(SP_NORTE!AM130="","*",SP_NORTE!AM130)</f>
        <v>-</v>
      </c>
      <c r="M102" s="86">
        <f>IF(SP_NORTE!AP130="","*",SP_NORTE!AP130)</f>
        <v>0</v>
      </c>
      <c r="N102" s="86" t="str">
        <f>IF(SP_NORTE!AM130="","*",SP_NORTE!AM130)</f>
        <v>-</v>
      </c>
      <c r="O102" s="113" t="str">
        <f>IF(SP_NORTE!BH130="","*",SP_NORTE!BH130)</f>
        <v>*</v>
      </c>
      <c r="P102" s="151" t="str">
        <f>IF($A$2=1,IF(SP_NORTE!BJ130="","*",SP_NORTE!BJ130),IF(SP_NORTE!BK130="","*",SP_NORTE!BK130))</f>
        <v>*</v>
      </c>
    </row>
    <row r="103" spans="1:16">
      <c r="A103" s="85" t="str">
        <f>IF(SP_NORTE!B131="","*",SP_NORTE!B131)</f>
        <v>*</v>
      </c>
      <c r="B103" s="86" t="str">
        <f>IF(SP_NORTE!X131="","*",SP_NORTE!X131)</f>
        <v>*</v>
      </c>
      <c r="C103" s="86" t="str">
        <f>IF(SP_NORTE!S131="","*",SP_NORTE!S131)</f>
        <v>-</v>
      </c>
      <c r="D103" s="86" t="str">
        <f>IF(SP_NORTE!T131="","*",SP_NORTE!T131)</f>
        <v>-</v>
      </c>
      <c r="E103" s="86" t="str">
        <f>IF(SP_NORTE!D131="","*",SP_NORTE!D131)</f>
        <v>*</v>
      </c>
      <c r="F103" s="86" t="str">
        <f>IF(SP_NORTE!H131="","*",SP_NORTE!H131)</f>
        <v>*</v>
      </c>
      <c r="G103" s="86" t="str">
        <f>IF(SP_NORTE!M131="","*",SP_NORTE!M131)</f>
        <v>-</v>
      </c>
      <c r="H103" s="119" t="str">
        <f>IF(SP_NORTE!K131="","*",SP_NORTE!K131)</f>
        <v>*</v>
      </c>
      <c r="I103" s="116" t="str">
        <f>IF(SP_NORTE!O131="","*",SP_NORTE!O131)</f>
        <v>*</v>
      </c>
      <c r="J103" s="116" t="str">
        <f>IF(SP_NORTE!P131="","*",SP_NORTE!P131)</f>
        <v>*</v>
      </c>
      <c r="K103" s="86">
        <f>IF(SP_NORTE!AK131="","*",SP_NORTE!AK131)</f>
        <v>0</v>
      </c>
      <c r="L103" s="86" t="str">
        <f>IF(SP_NORTE!AM131="","*",SP_NORTE!AM131)</f>
        <v>-</v>
      </c>
      <c r="M103" s="86">
        <f>IF(SP_NORTE!AP131="","*",SP_NORTE!AP131)</f>
        <v>0</v>
      </c>
      <c r="N103" s="86" t="str">
        <f>IF(SP_NORTE!AM131="","*",SP_NORTE!AM131)</f>
        <v>-</v>
      </c>
      <c r="O103" s="113" t="str">
        <f>IF(SP_NORTE!BH131="","*",SP_NORTE!BH131)</f>
        <v>*</v>
      </c>
      <c r="P103" s="151" t="str">
        <f>IF($A$2=1,IF(SP_NORTE!BJ131="","*",SP_NORTE!BJ131),IF(SP_NORTE!BK131="","*",SP_NORTE!BK131))</f>
        <v>*</v>
      </c>
    </row>
    <row r="104" spans="1:16">
      <c r="A104" s="85" t="str">
        <f>IF(SP_NORTE!B132="","*",SP_NORTE!B132)</f>
        <v>*</v>
      </c>
      <c r="B104" s="86" t="str">
        <f>IF(SP_NORTE!X132="","*",SP_NORTE!X132)</f>
        <v>*</v>
      </c>
      <c r="C104" s="86" t="str">
        <f>IF(SP_NORTE!S132="","*",SP_NORTE!S132)</f>
        <v>-</v>
      </c>
      <c r="D104" s="86" t="str">
        <f>IF(SP_NORTE!T132="","*",SP_NORTE!T132)</f>
        <v>-</v>
      </c>
      <c r="E104" s="86" t="str">
        <f>IF(SP_NORTE!D132="","*",SP_NORTE!D132)</f>
        <v>*</v>
      </c>
      <c r="F104" s="86" t="str">
        <f>IF(SP_NORTE!H132="","*",SP_NORTE!H132)</f>
        <v>*</v>
      </c>
      <c r="G104" s="86" t="str">
        <f>IF(SP_NORTE!M132="","*",SP_NORTE!M132)</f>
        <v>-</v>
      </c>
      <c r="H104" s="119" t="str">
        <f>IF(SP_NORTE!K132="","*",SP_NORTE!K132)</f>
        <v>*</v>
      </c>
      <c r="I104" s="116" t="str">
        <f>IF(SP_NORTE!O132="","*",SP_NORTE!O132)</f>
        <v>*</v>
      </c>
      <c r="J104" s="116" t="str">
        <f>IF(SP_NORTE!P132="","*",SP_NORTE!P132)</f>
        <v>*</v>
      </c>
      <c r="K104" s="86">
        <f>IF(SP_NORTE!AK132="","*",SP_NORTE!AK132)</f>
        <v>0</v>
      </c>
      <c r="L104" s="86" t="str">
        <f>IF(SP_NORTE!AM132="","*",SP_NORTE!AM132)</f>
        <v>-</v>
      </c>
      <c r="M104" s="86">
        <f>IF(SP_NORTE!AP132="","*",SP_NORTE!AP132)</f>
        <v>0</v>
      </c>
      <c r="N104" s="86" t="str">
        <f>IF(SP_NORTE!AM132="","*",SP_NORTE!AM132)</f>
        <v>-</v>
      </c>
      <c r="O104" s="113" t="str">
        <f>IF(SP_NORTE!BH132="","*",SP_NORTE!BH132)</f>
        <v>*</v>
      </c>
      <c r="P104" s="151" t="str">
        <f>IF($A$2=1,IF(SP_NORTE!BJ132="","*",SP_NORTE!BJ132),IF(SP_NORTE!BK132="","*",SP_NORTE!BK132))</f>
        <v>*</v>
      </c>
    </row>
    <row r="105" spans="1:16">
      <c r="A105" s="85" t="str">
        <f>IF(SP_NORTE!B133="","*",SP_NORTE!B133)</f>
        <v>*</v>
      </c>
      <c r="B105" s="86" t="str">
        <f>IF(SP_NORTE!X133="","*",SP_NORTE!X133)</f>
        <v>*</v>
      </c>
      <c r="C105" s="86" t="str">
        <f>IF(SP_NORTE!S133="","*",SP_NORTE!S133)</f>
        <v>-</v>
      </c>
      <c r="D105" s="86" t="str">
        <f>IF(SP_NORTE!T133="","*",SP_NORTE!T133)</f>
        <v>-</v>
      </c>
      <c r="E105" s="86" t="str">
        <f>IF(SP_NORTE!D133="","*",SP_NORTE!D133)</f>
        <v>*</v>
      </c>
      <c r="F105" s="86" t="str">
        <f>IF(SP_NORTE!H133="","*",SP_NORTE!H133)</f>
        <v>*</v>
      </c>
      <c r="G105" s="86" t="str">
        <f>IF(SP_NORTE!M133="","*",SP_NORTE!M133)</f>
        <v>-</v>
      </c>
      <c r="H105" s="119" t="str">
        <f>IF(SP_NORTE!K133="","*",SP_NORTE!K133)</f>
        <v>*</v>
      </c>
      <c r="I105" s="116" t="str">
        <f>IF(SP_NORTE!O133="","*",SP_NORTE!O133)</f>
        <v>*</v>
      </c>
      <c r="J105" s="116" t="str">
        <f>IF(SP_NORTE!P133="","*",SP_NORTE!P133)</f>
        <v>*</v>
      </c>
      <c r="K105" s="86">
        <f>IF(SP_NORTE!AK133="","*",SP_NORTE!AK133)</f>
        <v>0</v>
      </c>
      <c r="L105" s="86" t="str">
        <f>IF(SP_NORTE!AM133="","*",SP_NORTE!AM133)</f>
        <v>-</v>
      </c>
      <c r="M105" s="86">
        <f>IF(SP_NORTE!AP133="","*",SP_NORTE!AP133)</f>
        <v>0</v>
      </c>
      <c r="N105" s="86" t="str">
        <f>IF(SP_NORTE!AM133="","*",SP_NORTE!AM133)</f>
        <v>-</v>
      </c>
      <c r="O105" s="113" t="str">
        <f>IF(SP_NORTE!BH133="","*",SP_NORTE!BH133)</f>
        <v>*</v>
      </c>
      <c r="P105" s="151" t="str">
        <f>IF($A$2=1,IF(SP_NORTE!BJ133="","*",SP_NORTE!BJ133),IF(SP_NORTE!BK133="","*",SP_NORTE!BK133))</f>
        <v>*</v>
      </c>
    </row>
    <row r="106" spans="1:16">
      <c r="A106" s="85" t="str">
        <f>IF(SP_NORTE!B134="","*",SP_NORTE!B134)</f>
        <v>*</v>
      </c>
      <c r="B106" s="86" t="str">
        <f>IF(SP_NORTE!X134="","*",SP_NORTE!X134)</f>
        <v>*</v>
      </c>
      <c r="C106" s="86" t="str">
        <f>IF(SP_NORTE!S134="","*",SP_NORTE!S134)</f>
        <v>-</v>
      </c>
      <c r="D106" s="86" t="str">
        <f>IF(SP_NORTE!T134="","*",SP_NORTE!T134)</f>
        <v>-</v>
      </c>
      <c r="E106" s="86" t="str">
        <f>IF(SP_NORTE!D134="","*",SP_NORTE!D134)</f>
        <v>*</v>
      </c>
      <c r="F106" s="86" t="str">
        <f>IF(SP_NORTE!H134="","*",SP_NORTE!H134)</f>
        <v>*</v>
      </c>
      <c r="G106" s="86" t="str">
        <f>IF(SP_NORTE!M134="","*",SP_NORTE!M134)</f>
        <v>-</v>
      </c>
      <c r="H106" s="119" t="str">
        <f>IF(SP_NORTE!K134="","*",SP_NORTE!K134)</f>
        <v>*</v>
      </c>
      <c r="I106" s="116" t="str">
        <f>IF(SP_NORTE!O134="","*",SP_NORTE!O134)</f>
        <v>*</v>
      </c>
      <c r="J106" s="116" t="str">
        <f>IF(SP_NORTE!P134="","*",SP_NORTE!P134)</f>
        <v>*</v>
      </c>
      <c r="K106" s="86">
        <f>IF(SP_NORTE!AK134="","*",SP_NORTE!AK134)</f>
        <v>0</v>
      </c>
      <c r="L106" s="86" t="str">
        <f>IF(SP_NORTE!AM134="","*",SP_NORTE!AM134)</f>
        <v>-</v>
      </c>
      <c r="M106" s="86">
        <f>IF(SP_NORTE!AP134="","*",SP_NORTE!AP134)</f>
        <v>0</v>
      </c>
      <c r="N106" s="86" t="str">
        <f>IF(SP_NORTE!AM134="","*",SP_NORTE!AM134)</f>
        <v>-</v>
      </c>
      <c r="O106" s="113" t="str">
        <f>IF(SP_NORTE!BH134="","*",SP_NORTE!BH134)</f>
        <v>*</v>
      </c>
      <c r="P106" s="151" t="str">
        <f>IF($A$2=1,IF(SP_NORTE!BJ134="","*",SP_NORTE!BJ134),IF(SP_NORTE!BK134="","*",SP_NORTE!BK134))</f>
        <v>*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 t="str">
        <f>IF(SP_NORTE!B136="","*",SP_NORTE!B136)</f>
        <v>*</v>
      </c>
      <c r="B108" s="86" t="str">
        <f>IF(SP_NORTE!X136="","*",SP_NORTE!X136)</f>
        <v>*</v>
      </c>
      <c r="C108" s="86" t="str">
        <f>IF(SP_NORTE!S136="","*",SP_NORTE!S136)</f>
        <v>-</v>
      </c>
      <c r="D108" s="86" t="str">
        <f>IF(SP_NORTE!T136="","*",SP_NORTE!T136)</f>
        <v>-</v>
      </c>
      <c r="E108" s="86" t="str">
        <f>IF(SP_NORTE!D136="","*",SP_NORTE!D136)</f>
        <v>*</v>
      </c>
      <c r="F108" s="86" t="str">
        <f>IF(SP_NORTE!H136="","*",SP_NORTE!H136)</f>
        <v>*</v>
      </c>
      <c r="G108" s="86" t="str">
        <f>IF(SP_NORTE!M136="","*",SP_NORTE!M136)</f>
        <v>-</v>
      </c>
      <c r="H108" s="119" t="str">
        <f>IF(SP_NORTE!K136="","*",SP_NORTE!K136)</f>
        <v>*</v>
      </c>
      <c r="I108" s="116" t="str">
        <f>IF(SP_NORTE!O136="","*",SP_NORTE!O136)</f>
        <v>*</v>
      </c>
      <c r="J108" s="116" t="str">
        <f>IF(SP_NORTE!P136="","*",SP_NORTE!P136)</f>
        <v>*</v>
      </c>
      <c r="K108" s="86">
        <f>IF(SP_NORTE!AK136="","*",SP_NORTE!AK136)</f>
        <v>0</v>
      </c>
      <c r="L108" s="86" t="str">
        <f>IF(SP_NORTE!AM136="","*",SP_NORTE!AM136)</f>
        <v>-</v>
      </c>
      <c r="M108" s="86">
        <f>IF(SP_NORTE!AP136="","*",SP_NORTE!AP136)</f>
        <v>0</v>
      </c>
      <c r="N108" s="86" t="str">
        <f>IF(SP_NORTE!AM136="","*",SP_NORTE!AM136)</f>
        <v>-</v>
      </c>
      <c r="O108" s="113" t="str">
        <f>IF(SP_NORTE!BH136="","*",SP_NORTE!BH136)</f>
        <v>*</v>
      </c>
      <c r="P108" s="151" t="str">
        <f>IF($A$2=1,IF(SP_NORTE!BJ136="","*",SP_NORTE!BJ136),IF(SP_NORTE!BK136="","*",SP_NORTE!BK136))</f>
        <v>*</v>
      </c>
    </row>
    <row r="109" spans="1:16">
      <c r="A109" s="85" t="str">
        <f>IF(SP_NORTE!B137="","*",SP_NORTE!B137)</f>
        <v>*</v>
      </c>
      <c r="B109" s="86" t="str">
        <f>IF(SP_NORTE!X137="","*",SP_NORTE!X137)</f>
        <v>*</v>
      </c>
      <c r="C109" s="86" t="str">
        <f>IF(SP_NORTE!S137="","*",SP_NORTE!S137)</f>
        <v>-</v>
      </c>
      <c r="D109" s="86" t="str">
        <f>IF(SP_NORTE!T137="","*",SP_NORTE!T137)</f>
        <v>-</v>
      </c>
      <c r="E109" s="86" t="str">
        <f>IF(SP_NORTE!D137="","*",SP_NORTE!D137)</f>
        <v>*</v>
      </c>
      <c r="F109" s="86" t="str">
        <f>IF(SP_NORTE!H137="","*",SP_NORTE!H137)</f>
        <v>*</v>
      </c>
      <c r="G109" s="86" t="str">
        <f>IF(SP_NORTE!M137="","*",SP_NORTE!M137)</f>
        <v>-</v>
      </c>
      <c r="H109" s="119" t="str">
        <f>IF(SP_NORTE!K137="","*",SP_NORTE!K137)</f>
        <v>*</v>
      </c>
      <c r="I109" s="116" t="str">
        <f>IF(SP_NORTE!O137="","*",SP_NORTE!O137)</f>
        <v>*</v>
      </c>
      <c r="J109" s="116" t="str">
        <f>IF(SP_NORTE!P137="","*",SP_NORTE!P137)</f>
        <v>*</v>
      </c>
      <c r="K109" s="86">
        <f>IF(SP_NORTE!AK137="","*",SP_NORTE!AK137)</f>
        <v>0</v>
      </c>
      <c r="L109" s="86" t="str">
        <f>IF(SP_NORTE!AM137="","*",SP_NORTE!AM137)</f>
        <v>-</v>
      </c>
      <c r="M109" s="86">
        <f>IF(SP_NORTE!AP137="","*",SP_NORTE!AP137)</f>
        <v>0</v>
      </c>
      <c r="N109" s="86" t="str">
        <f>IF(SP_NORTE!AM137="","*",SP_NORTE!AM137)</f>
        <v>-</v>
      </c>
      <c r="O109" s="113" t="str">
        <f>IF(SP_NORTE!BH137="","*",SP_NORTE!BH137)</f>
        <v>*</v>
      </c>
      <c r="P109" s="151" t="str">
        <f>IF($A$2=1,IF(SP_NORTE!BJ137="","*",SP_NORTE!BJ137),IF(SP_NORTE!BK137="","*",SP_NORTE!BK137))</f>
        <v>*</v>
      </c>
    </row>
    <row r="110" spans="1:16">
      <c r="A110" s="85" t="str">
        <f>IF(SP_NORTE!B138="","*",SP_NORTE!B138)</f>
        <v>*</v>
      </c>
      <c r="B110" s="86" t="str">
        <f>IF(SP_NORTE!X138="","*",SP_NORTE!X138)</f>
        <v>*</v>
      </c>
      <c r="C110" s="86" t="str">
        <f>IF(SP_NORTE!S138="","*",SP_NORTE!S138)</f>
        <v>-</v>
      </c>
      <c r="D110" s="86" t="str">
        <f>IF(SP_NORTE!T138="","*",SP_NORTE!T138)</f>
        <v>-</v>
      </c>
      <c r="E110" s="86" t="str">
        <f>IF(SP_NORTE!D138="","*",SP_NORTE!D138)</f>
        <v>*</v>
      </c>
      <c r="F110" s="86" t="str">
        <f>IF(SP_NORTE!H138="","*",SP_NORTE!H138)</f>
        <v>*</v>
      </c>
      <c r="G110" s="86" t="str">
        <f>IF(SP_NORTE!M138="","*",SP_NORTE!M138)</f>
        <v>-</v>
      </c>
      <c r="H110" s="119" t="str">
        <f>IF(SP_NORTE!K138="","*",SP_NORTE!K138)</f>
        <v>*</v>
      </c>
      <c r="I110" s="116" t="str">
        <f>IF(SP_NORTE!O138="","*",SP_NORTE!O138)</f>
        <v>*</v>
      </c>
      <c r="J110" s="116" t="str">
        <f>IF(SP_NORTE!P138="","*",SP_NORTE!P138)</f>
        <v>*</v>
      </c>
      <c r="K110" s="86">
        <f>IF(SP_NORTE!AK138="","*",SP_NORTE!AK138)</f>
        <v>0</v>
      </c>
      <c r="L110" s="86" t="str">
        <f>IF(SP_NORTE!AM138="","*",SP_NORTE!AM138)</f>
        <v>-</v>
      </c>
      <c r="M110" s="86">
        <f>IF(SP_NORTE!AP138="","*",SP_NORTE!AP138)</f>
        <v>0</v>
      </c>
      <c r="N110" s="86" t="str">
        <f>IF(SP_NORTE!AM138="","*",SP_NORTE!AM138)</f>
        <v>-</v>
      </c>
      <c r="O110" s="113" t="str">
        <f>IF(SP_NORTE!BH138="","*",SP_NORTE!BH138)</f>
        <v>*</v>
      </c>
      <c r="P110" s="151" t="str">
        <f>IF($A$2=1,IF(SP_NORTE!BJ138="","*",SP_NORTE!BJ138),IF(SP_NORTE!BK138="","*",SP_NORTE!BK138))</f>
        <v>*</v>
      </c>
    </row>
    <row r="111" spans="1:16">
      <c r="A111" s="85" t="str">
        <f>IF(SP_NORTE!B139="","*",SP_NORTE!B139)</f>
        <v>*</v>
      </c>
      <c r="B111" s="86" t="str">
        <f>IF(SP_NORTE!X139="","*",SP_NORTE!X139)</f>
        <v>*</v>
      </c>
      <c r="C111" s="86" t="str">
        <f>IF(SP_NORTE!S139="","*",SP_NORTE!S139)</f>
        <v>-</v>
      </c>
      <c r="D111" s="86" t="str">
        <f>IF(SP_NORTE!T139="","*",SP_NORTE!T139)</f>
        <v>-</v>
      </c>
      <c r="E111" s="86" t="str">
        <f>IF(SP_NORTE!D139="","*",SP_NORTE!D139)</f>
        <v>*</v>
      </c>
      <c r="F111" s="86" t="str">
        <f>IF(SP_NORTE!H139="","*",SP_NORTE!H139)</f>
        <v>*</v>
      </c>
      <c r="G111" s="86" t="str">
        <f>IF(SP_NORTE!M139="","*",SP_NORTE!M139)</f>
        <v>-</v>
      </c>
      <c r="H111" s="119" t="str">
        <f>IF(SP_NORTE!K139="","*",SP_NORTE!K139)</f>
        <v>*</v>
      </c>
      <c r="I111" s="116" t="str">
        <f>IF(SP_NORTE!O139="","*",SP_NORTE!O139)</f>
        <v>*</v>
      </c>
      <c r="J111" s="116" t="str">
        <f>IF(SP_NORTE!P139="","*",SP_NORTE!P139)</f>
        <v>*</v>
      </c>
      <c r="K111" s="86">
        <f>IF(SP_NORTE!AK139="","*",SP_NORTE!AK139)</f>
        <v>0</v>
      </c>
      <c r="L111" s="86" t="str">
        <f>IF(SP_NORTE!AM139="","*",SP_NORTE!AM139)</f>
        <v>-</v>
      </c>
      <c r="M111" s="86">
        <f>IF(SP_NORTE!AP139="","*",SP_NORTE!AP139)</f>
        <v>0</v>
      </c>
      <c r="N111" s="86" t="str">
        <f>IF(SP_NORTE!AM139="","*",SP_NORTE!AM139)</f>
        <v>-</v>
      </c>
      <c r="O111" s="113" t="str">
        <f>IF(SP_NORTE!BH139="","*",SP_NORTE!BH139)</f>
        <v>*</v>
      </c>
      <c r="P111" s="151" t="str">
        <f>IF($A$2=1,IF(SP_NORTE!BJ139="","*",SP_NORTE!BJ139),IF(SP_NORTE!BK139="","*",SP_NORTE!BK139))</f>
        <v>*</v>
      </c>
    </row>
    <row r="112" spans="1:16">
      <c r="A112" s="85" t="str">
        <f>IF(SP_NORTE!B140="","*",SP_NORTE!B140)</f>
        <v>*</v>
      </c>
      <c r="B112" s="86" t="str">
        <f>IF(SP_NORTE!X140="","*",SP_NORTE!X140)</f>
        <v>*</v>
      </c>
      <c r="C112" s="86" t="str">
        <f>IF(SP_NORTE!S140="","*",SP_NORTE!S140)</f>
        <v>-</v>
      </c>
      <c r="D112" s="86" t="str">
        <f>IF(SP_NORTE!T140="","*",SP_NORTE!T140)</f>
        <v>-</v>
      </c>
      <c r="E112" s="86" t="str">
        <f>IF(SP_NORTE!D140="","*",SP_NORTE!D140)</f>
        <v>*</v>
      </c>
      <c r="F112" s="86" t="str">
        <f>IF(SP_NORTE!H140="","*",SP_NORTE!H140)</f>
        <v>*</v>
      </c>
      <c r="G112" s="86" t="str">
        <f>IF(SP_NORTE!M140="","*",SP_NORTE!M140)</f>
        <v>-</v>
      </c>
      <c r="H112" s="119" t="str">
        <f>IF(SP_NORTE!K140="","*",SP_NORTE!K140)</f>
        <v>*</v>
      </c>
      <c r="I112" s="116" t="str">
        <f>IF(SP_NORTE!O140="","*",SP_NORTE!O140)</f>
        <v>*</v>
      </c>
      <c r="J112" s="116" t="str">
        <f>IF(SP_NORTE!P140="","*",SP_NORTE!P140)</f>
        <v>*</v>
      </c>
      <c r="K112" s="86">
        <f>IF(SP_NORTE!AK140="","*",SP_NORTE!AK140)</f>
        <v>0</v>
      </c>
      <c r="L112" s="86" t="str">
        <f>IF(SP_NORTE!AM140="","*",SP_NORTE!AM140)</f>
        <v>-</v>
      </c>
      <c r="M112" s="86">
        <f>IF(SP_NORTE!AP140="","*",SP_NORTE!AP140)</f>
        <v>0</v>
      </c>
      <c r="N112" s="86" t="str">
        <f>IF(SP_NORTE!AM140="","*",SP_NORTE!AM140)</f>
        <v>-</v>
      </c>
      <c r="O112" s="113" t="str">
        <f>IF(SP_NORTE!BH140="","*",SP_NORTE!BH140)</f>
        <v>*</v>
      </c>
      <c r="P112" s="151" t="str">
        <f>IF($A$2=1,IF(SP_NORTE!BJ140="","*",SP_NORTE!BJ140),IF(SP_NORTE!BK140="","*",SP_NORTE!BK140))</f>
        <v>*</v>
      </c>
    </row>
    <row r="113" spans="1:16">
      <c r="A113" s="85" t="str">
        <f>IF(SP_NORTE!B141="","*",SP_NORTE!B141)</f>
        <v>*</v>
      </c>
      <c r="B113" s="86" t="str">
        <f>IF(SP_NORTE!X141="","*",SP_NORTE!X141)</f>
        <v>*</v>
      </c>
      <c r="C113" s="86" t="str">
        <f>IF(SP_NORTE!S141="","*",SP_NORTE!S141)</f>
        <v>-</v>
      </c>
      <c r="D113" s="86" t="str">
        <f>IF(SP_NORTE!T141="","*",SP_NORTE!T141)</f>
        <v>-</v>
      </c>
      <c r="E113" s="86" t="str">
        <f>IF(SP_NORTE!D141="","*",SP_NORTE!D141)</f>
        <v>*</v>
      </c>
      <c r="F113" s="86" t="str">
        <f>IF(SP_NORTE!H141="","*",SP_NORTE!H141)</f>
        <v>*</v>
      </c>
      <c r="G113" s="86" t="str">
        <f>IF(SP_NORTE!M141="","*",SP_NORTE!M141)</f>
        <v>-</v>
      </c>
      <c r="H113" s="119" t="str">
        <f>IF(SP_NORTE!K141="","*",SP_NORTE!K141)</f>
        <v>*</v>
      </c>
      <c r="I113" s="116" t="str">
        <f>IF(SP_NORTE!O141="","*",SP_NORTE!O141)</f>
        <v>*</v>
      </c>
      <c r="J113" s="116" t="str">
        <f>IF(SP_NORTE!P141="","*",SP_NORTE!P141)</f>
        <v>*</v>
      </c>
      <c r="K113" s="86">
        <f>IF(SP_NORTE!AK141="","*",SP_NORTE!AK141)</f>
        <v>0</v>
      </c>
      <c r="L113" s="86" t="str">
        <f>IF(SP_NORTE!AM141="","*",SP_NORTE!AM141)</f>
        <v>-</v>
      </c>
      <c r="M113" s="86">
        <f>IF(SP_NORTE!AP141="","*",SP_NORTE!AP141)</f>
        <v>0</v>
      </c>
      <c r="N113" s="86" t="str">
        <f>IF(SP_NORTE!AM141="","*",SP_NORTE!AM141)</f>
        <v>-</v>
      </c>
      <c r="O113" s="113" t="str">
        <f>IF(SP_NORTE!BH141="","*",SP_NORTE!BH141)</f>
        <v>*</v>
      </c>
      <c r="P113" s="151" t="str">
        <f>IF($A$2=1,IF(SP_NORTE!BJ141="","*",SP_NORTE!BJ141),IF(SP_NORTE!BK141="","*",SP_NORTE!BK141))</f>
        <v>*</v>
      </c>
    </row>
    <row r="114" spans="1:16">
      <c r="A114" s="85" t="str">
        <f>IF(SP_NORTE!B142="","*",SP_NORTE!B142)</f>
        <v>*</v>
      </c>
      <c r="B114" s="86" t="str">
        <f>IF(SP_NORTE!X142="","*",SP_NORTE!X142)</f>
        <v>*</v>
      </c>
      <c r="C114" s="86" t="str">
        <f>IF(SP_NORTE!S142="","*",SP_NORTE!S142)</f>
        <v>-</v>
      </c>
      <c r="D114" s="86" t="str">
        <f>IF(SP_NORTE!T142="","*",SP_NORTE!T142)</f>
        <v>-</v>
      </c>
      <c r="E114" s="86" t="str">
        <f>IF(SP_NORTE!D142="","*",SP_NORTE!D142)</f>
        <v>*</v>
      </c>
      <c r="F114" s="86" t="str">
        <f>IF(SP_NORTE!H142="","*",SP_NORTE!H142)</f>
        <v>*</v>
      </c>
      <c r="G114" s="86" t="str">
        <f>IF(SP_NORTE!M142="","*",SP_NORTE!M142)</f>
        <v>-</v>
      </c>
      <c r="H114" s="119" t="str">
        <f>IF(SP_NORTE!K142="","*",SP_NORTE!K142)</f>
        <v>*</v>
      </c>
      <c r="I114" s="116" t="str">
        <f>IF(SP_NORTE!O142="","*",SP_NORTE!O142)</f>
        <v>*</v>
      </c>
      <c r="J114" s="116" t="str">
        <f>IF(SP_NORTE!P142="","*",SP_NORTE!P142)</f>
        <v>*</v>
      </c>
      <c r="K114" s="86">
        <f>IF(SP_NORTE!AK142="","*",SP_NORTE!AK142)</f>
        <v>0</v>
      </c>
      <c r="L114" s="86" t="str">
        <f>IF(SP_NORTE!AM142="","*",SP_NORTE!AM142)</f>
        <v>-</v>
      </c>
      <c r="M114" s="86">
        <f>IF(SP_NORTE!AP142="","*",SP_NORTE!AP142)</f>
        <v>0</v>
      </c>
      <c r="N114" s="86" t="str">
        <f>IF(SP_NORTE!AM142="","*",SP_NORTE!AM142)</f>
        <v>-</v>
      </c>
      <c r="O114" s="113" t="str">
        <f>IF(SP_NORTE!BH142="","*",SP_NORTE!BH142)</f>
        <v>*</v>
      </c>
      <c r="P114" s="151" t="str">
        <f>IF($A$2=1,IF(SP_NORTE!BJ142="","*",SP_NORTE!BJ142),IF(SP_NORTE!BK142="","*",SP_NORTE!BK142))</f>
        <v>*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 t="str">
        <f>IF(SP_NORTE!B145="","*",SP_NORTE!B145)</f>
        <v>*</v>
      </c>
      <c r="B117" s="86" t="str">
        <f>IF(SP_NORTE!X145="","*",SP_NORTE!X145)</f>
        <v>*</v>
      </c>
      <c r="C117" s="86" t="str">
        <f>IF(SP_NORTE!S145="","*",SP_NORTE!S145)</f>
        <v>-</v>
      </c>
      <c r="D117" s="86" t="str">
        <f>IF(SP_NORTE!T145="","*",SP_NORTE!T145)</f>
        <v>-</v>
      </c>
      <c r="E117" s="86" t="str">
        <f>IF(SP_NORTE!D145="","*",SP_NORTE!D145)</f>
        <v>*</v>
      </c>
      <c r="F117" s="86" t="str">
        <f>IF(SP_NORTE!H145="","*",SP_NORTE!H145)</f>
        <v>*</v>
      </c>
      <c r="G117" s="86" t="str">
        <f>IF(SP_NORTE!M145="","*",SP_NORTE!M145)</f>
        <v>-</v>
      </c>
      <c r="H117" s="119" t="str">
        <f>IF(SP_NORTE!K145="","*",SP_NORTE!K145)</f>
        <v>*</v>
      </c>
      <c r="I117" s="116" t="str">
        <f>IF(SP_NORTE!O145="","*",SP_NORTE!O145)</f>
        <v>*</v>
      </c>
      <c r="J117" s="116" t="str">
        <f>IF(SP_NORTE!P145="","*",SP_NORTE!P145)</f>
        <v>*</v>
      </c>
      <c r="K117" s="86">
        <f>IF(SP_NORTE!AK145="","*",SP_NORTE!AK145)</f>
        <v>0</v>
      </c>
      <c r="L117" s="86" t="str">
        <f>IF(SP_NORTE!AM145="","*",SP_NORTE!AM145)</f>
        <v>-</v>
      </c>
      <c r="M117" s="86">
        <f>IF(SP_NORTE!AP145="","*",SP_NORTE!AP145)</f>
        <v>0</v>
      </c>
      <c r="N117" s="86" t="str">
        <f>IF(SP_NORTE!AM145="","*",SP_NORTE!AM145)</f>
        <v>-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>*</v>
      </c>
    </row>
    <row r="118" spans="1:16">
      <c r="A118" s="85" t="str">
        <f>IF(SP_NORTE!B146="","*",SP_NORTE!B146)</f>
        <v>*</v>
      </c>
      <c r="B118" s="86" t="str">
        <f>IF(SP_NORTE!X146="","*",SP_NORTE!X146)</f>
        <v>*</v>
      </c>
      <c r="C118" s="86" t="str">
        <f>IF(SP_NORTE!S146="","*",SP_NORTE!S146)</f>
        <v>-</v>
      </c>
      <c r="D118" s="86" t="str">
        <f>IF(SP_NORTE!T146="","*",SP_NORTE!T146)</f>
        <v>-</v>
      </c>
      <c r="E118" s="86" t="str">
        <f>IF(SP_NORTE!D146="","*",SP_NORTE!D146)</f>
        <v>*</v>
      </c>
      <c r="F118" s="86" t="str">
        <f>IF(SP_NORTE!H146="","*",SP_NORTE!H146)</f>
        <v>*</v>
      </c>
      <c r="G118" s="86" t="str">
        <f>IF(SP_NORTE!M146="","*",SP_NORTE!M146)</f>
        <v>-</v>
      </c>
      <c r="H118" s="119" t="str">
        <f>IF(SP_NORTE!K146="","*",SP_NORTE!K146)</f>
        <v>*</v>
      </c>
      <c r="I118" s="116" t="str">
        <f>IF(SP_NORTE!O146="","*",SP_NORTE!O146)</f>
        <v>*</v>
      </c>
      <c r="J118" s="116" t="str">
        <f>IF(SP_NORTE!P146="","*",SP_NORTE!P146)</f>
        <v>*</v>
      </c>
      <c r="K118" s="86">
        <f>IF(SP_NORTE!AK146="","*",SP_NORTE!AK146)</f>
        <v>0</v>
      </c>
      <c r="L118" s="86" t="str">
        <f>IF(SP_NORTE!AM146="","*",SP_NORTE!AM146)</f>
        <v>-</v>
      </c>
      <c r="M118" s="86">
        <f>IF(SP_NORTE!AP146="","*",SP_NORTE!AP146)</f>
        <v>0</v>
      </c>
      <c r="N118" s="86" t="str">
        <f>IF(SP_NORTE!AM146="","*",SP_NORTE!AM146)</f>
        <v>-</v>
      </c>
      <c r="O118" s="113" t="str">
        <f>IF(SP_NORTE!BH146="","*",SP_NORTE!BH146)</f>
        <v>*</v>
      </c>
      <c r="P118" s="151" t="str">
        <f>IF($A$2=1,IF(SP_NORTE!BJ146="","*",SP_NORTE!BJ146),IF(SP_NORTE!BK146="","*",SP_NORTE!BK146))</f>
        <v>*</v>
      </c>
    </row>
    <row r="119" spans="1:16">
      <c r="A119" s="85" t="str">
        <f>IF(SP_NORTE!B147="","*",SP_NORTE!B147)</f>
        <v>*</v>
      </c>
      <c r="B119" s="86" t="str">
        <f>IF(SP_NORTE!X147="","*",SP_NORTE!X147)</f>
        <v>*</v>
      </c>
      <c r="C119" s="86" t="str">
        <f>IF(SP_NORTE!S147="","*",SP_NORTE!S147)</f>
        <v>-</v>
      </c>
      <c r="D119" s="86" t="str">
        <f>IF(SP_NORTE!T147="","*",SP_NORTE!T147)</f>
        <v>-</v>
      </c>
      <c r="E119" s="86" t="str">
        <f>IF(SP_NORTE!D147="","*",SP_NORTE!D147)</f>
        <v>*</v>
      </c>
      <c r="F119" s="86" t="str">
        <f>IF(SP_NORTE!H147="","*",SP_NORTE!H147)</f>
        <v>*</v>
      </c>
      <c r="G119" s="86" t="str">
        <f>IF(SP_NORTE!M147="","*",SP_NORTE!M147)</f>
        <v>-</v>
      </c>
      <c r="H119" s="119" t="str">
        <f>IF(SP_NORTE!K147="","*",SP_NORTE!K147)</f>
        <v>*</v>
      </c>
      <c r="I119" s="116" t="str">
        <f>IF(SP_NORTE!O147="","*",SP_NORTE!O147)</f>
        <v>*</v>
      </c>
      <c r="J119" s="116" t="str">
        <f>IF(SP_NORTE!P147="","*",SP_NORTE!P147)</f>
        <v>*</v>
      </c>
      <c r="K119" s="86">
        <f>IF(SP_NORTE!AK147="","*",SP_NORTE!AK147)</f>
        <v>0</v>
      </c>
      <c r="L119" s="86" t="str">
        <f>IF(SP_NORTE!AM147="","*",SP_NORTE!AM147)</f>
        <v>-</v>
      </c>
      <c r="M119" s="86">
        <f>IF(SP_NORTE!AP147="","*",SP_NORTE!AP147)</f>
        <v>0</v>
      </c>
      <c r="N119" s="86" t="str">
        <f>IF(SP_NORTE!AM147="","*",SP_NORTE!AM147)</f>
        <v>-</v>
      </c>
      <c r="O119" s="113" t="str">
        <f>IF(SP_NORTE!BH147="","*",SP_NORTE!BH147)</f>
        <v>*</v>
      </c>
      <c r="P119" s="151" t="str">
        <f>IF($A$2=1,IF(SP_NORTE!BJ147="","*",SP_NORTE!BJ147),IF(SP_NORTE!BK147="","*",SP_NORTE!BK147))</f>
        <v>*</v>
      </c>
    </row>
    <row r="120" spans="1:16">
      <c r="A120" s="85" t="str">
        <f>IF(SP_NORTE!B148="","*",SP_NORTE!B148)</f>
        <v>*</v>
      </c>
      <c r="B120" s="86" t="str">
        <f>IF(SP_NORTE!X148="","*",SP_NORTE!X148)</f>
        <v>*</v>
      </c>
      <c r="C120" s="86" t="str">
        <f>IF(SP_NORTE!S148="","*",SP_NORTE!S148)</f>
        <v>-</v>
      </c>
      <c r="D120" s="86" t="str">
        <f>IF(SP_NORTE!T148="","*",SP_NORTE!T148)</f>
        <v>-</v>
      </c>
      <c r="E120" s="86" t="str">
        <f>IF(SP_NORTE!D148="","*",SP_NORTE!D148)</f>
        <v>*</v>
      </c>
      <c r="F120" s="86" t="str">
        <f>IF(SP_NORTE!H148="","*",SP_NORTE!H148)</f>
        <v>*</v>
      </c>
      <c r="G120" s="86" t="str">
        <f>IF(SP_NORTE!M148="","*",SP_NORTE!M148)</f>
        <v>-</v>
      </c>
      <c r="H120" s="119" t="str">
        <f>IF(SP_NORTE!K148="","*",SP_NORTE!K148)</f>
        <v>*</v>
      </c>
      <c r="I120" s="116" t="str">
        <f>IF(SP_NORTE!O148="","*",SP_NORTE!O148)</f>
        <v>*</v>
      </c>
      <c r="J120" s="116" t="str">
        <f>IF(SP_NORTE!P148="","*",SP_NORTE!P148)</f>
        <v>*</v>
      </c>
      <c r="K120" s="86">
        <f>IF(SP_NORTE!AK148="","*",SP_NORTE!AK148)</f>
        <v>0</v>
      </c>
      <c r="L120" s="86" t="str">
        <f>IF(SP_NORTE!AM148="","*",SP_NORTE!AM148)</f>
        <v>-</v>
      </c>
      <c r="M120" s="86">
        <f>IF(SP_NORTE!AP148="","*",SP_NORTE!AP148)</f>
        <v>0</v>
      </c>
      <c r="N120" s="86" t="str">
        <f>IF(SP_NORTE!AM148="","*",SP_NORTE!AM148)</f>
        <v>-</v>
      </c>
      <c r="O120" s="113" t="str">
        <f>IF(SP_NORTE!BH148="","*",SP_NORTE!BH148)</f>
        <v>*</v>
      </c>
      <c r="P120" s="151" t="str">
        <f>IF($A$2=1,IF(SP_NORTE!BJ148="","*",SP_NORTE!BJ148),IF(SP_NORTE!BK148="","*",SP_NORTE!BK148))</f>
        <v>*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 t="str">
        <f>IF(SP_NORTE!B150="","*",SP_NORTE!B150)</f>
        <v>*</v>
      </c>
      <c r="B122" s="86" t="str">
        <f>IF(SP_NORTE!X150="","*",SP_NORTE!X150)</f>
        <v>*</v>
      </c>
      <c r="C122" s="86" t="str">
        <f>IF(SP_NORTE!S150="","*",SP_NORTE!S150)</f>
        <v>-</v>
      </c>
      <c r="D122" s="86" t="str">
        <f>IF(SP_NORTE!T150="","*",SP_NORTE!T150)</f>
        <v>-</v>
      </c>
      <c r="E122" s="86" t="str">
        <f>IF(SP_NORTE!D150="","*",SP_NORTE!D150)</f>
        <v>*</v>
      </c>
      <c r="F122" s="86" t="str">
        <f>IF(SP_NORTE!H150="","*",SP_NORTE!H150)</f>
        <v>*</v>
      </c>
      <c r="G122" s="86" t="str">
        <f>IF(SP_NORTE!M150="","*",SP_NORTE!M150)</f>
        <v>-</v>
      </c>
      <c r="H122" s="119" t="str">
        <f>IF(SP_NORTE!K150="","*",SP_NORTE!K150)</f>
        <v>*</v>
      </c>
      <c r="I122" s="116" t="str">
        <f>IF(SP_NORTE!O150="","*",SP_NORTE!O150)</f>
        <v>*</v>
      </c>
      <c r="J122" s="116" t="str">
        <f>IF(SP_NORTE!P150="","*",SP_NORTE!P150)</f>
        <v>*</v>
      </c>
      <c r="K122" s="86">
        <f>IF(SP_NORTE!AK150="","*",SP_NORTE!AK150)</f>
        <v>0</v>
      </c>
      <c r="L122" s="86" t="str">
        <f>IF(SP_NORTE!AM150="","*",SP_NORTE!AM150)</f>
        <v>-</v>
      </c>
      <c r="M122" s="86">
        <f>IF(SP_NORTE!AP150="","*",SP_NORTE!AP150)</f>
        <v>0</v>
      </c>
      <c r="N122" s="86" t="str">
        <f>IF(SP_NORTE!AM150="","*",SP_NORTE!AM150)</f>
        <v>-</v>
      </c>
      <c r="O122" s="113" t="str">
        <f>IF(SP_NORTE!BH150="","*",SP_NORTE!BH150)</f>
        <v>*</v>
      </c>
      <c r="P122" s="151" t="str">
        <f>IF($A$2=1,IF(SP_NORTE!BJ150="","*",SP_NORTE!BJ150),IF(SP_NORTE!BK150="","*",SP_NORTE!BK150))</f>
        <v>*</v>
      </c>
    </row>
    <row r="123" spans="1:16">
      <c r="A123" s="85" t="str">
        <f>IF(SP_NORTE!B151="","*",SP_NORTE!B151)</f>
        <v>*</v>
      </c>
      <c r="B123" s="86" t="str">
        <f>IF(SP_NORTE!X151="","*",SP_NORTE!X151)</f>
        <v>*</v>
      </c>
      <c r="C123" s="86" t="str">
        <f>IF(SP_NORTE!S151="","*",SP_NORTE!S151)</f>
        <v>-</v>
      </c>
      <c r="D123" s="86" t="str">
        <f>IF(SP_NORTE!T151="","*",SP_NORTE!T151)</f>
        <v>-</v>
      </c>
      <c r="E123" s="86" t="str">
        <f>IF(SP_NORTE!D151="","*",SP_NORTE!D151)</f>
        <v>*</v>
      </c>
      <c r="F123" s="86" t="str">
        <f>IF(SP_NORTE!H151="","*",SP_NORTE!H151)</f>
        <v>*</v>
      </c>
      <c r="G123" s="86" t="str">
        <f>IF(SP_NORTE!M151="","*",SP_NORTE!M151)</f>
        <v>-</v>
      </c>
      <c r="H123" s="119" t="str">
        <f>IF(SP_NORTE!K151="","*",SP_NORTE!K151)</f>
        <v>*</v>
      </c>
      <c r="I123" s="116" t="str">
        <f>IF(SP_NORTE!O151="","*",SP_NORTE!O151)</f>
        <v>*</v>
      </c>
      <c r="J123" s="116" t="str">
        <f>IF(SP_NORTE!P151="","*",SP_NORTE!P151)</f>
        <v>*</v>
      </c>
      <c r="K123" s="86">
        <f>IF(SP_NORTE!AK151="","*",SP_NORTE!AK151)</f>
        <v>0</v>
      </c>
      <c r="L123" s="86" t="str">
        <f>IF(SP_NORTE!AM151="","*",SP_NORTE!AM151)</f>
        <v>-</v>
      </c>
      <c r="M123" s="86">
        <f>IF(SP_NORTE!AP151="","*",SP_NORTE!AP151)</f>
        <v>0</v>
      </c>
      <c r="N123" s="86" t="str">
        <f>IF(SP_NORTE!AM151="","*",SP_NORTE!AM151)</f>
        <v>-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 t="str">
        <f>IF(SP_NORTE!B152="","*",SP_NORTE!B152)</f>
        <v>*</v>
      </c>
      <c r="B124" s="86" t="str">
        <f>IF(SP_NORTE!X152="","*",SP_NORTE!X152)</f>
        <v>*</v>
      </c>
      <c r="C124" s="86" t="str">
        <f>IF(SP_NORTE!S152="","*",SP_NORTE!S152)</f>
        <v>-</v>
      </c>
      <c r="D124" s="86" t="str">
        <f>IF(SP_NORTE!T152="","*",SP_NORTE!T152)</f>
        <v>-</v>
      </c>
      <c r="E124" s="86" t="str">
        <f>IF(SP_NORTE!D152="","*",SP_NORTE!D152)</f>
        <v>*</v>
      </c>
      <c r="F124" s="86" t="str">
        <f>IF(SP_NORTE!H152="","*",SP_NORTE!H152)</f>
        <v>*</v>
      </c>
      <c r="G124" s="86" t="str">
        <f>IF(SP_NORTE!M152="","*",SP_NORTE!M152)</f>
        <v>-</v>
      </c>
      <c r="H124" s="119" t="str">
        <f>IF(SP_NORTE!K152="","*",SP_NORTE!K152)</f>
        <v>*</v>
      </c>
      <c r="I124" s="116" t="str">
        <f>IF(SP_NORTE!O152="","*",SP_NORTE!O152)</f>
        <v>*</v>
      </c>
      <c r="J124" s="116" t="str">
        <f>IF(SP_NORTE!P152="","*",SP_NORTE!P152)</f>
        <v>*</v>
      </c>
      <c r="K124" s="86">
        <f>IF(SP_NORTE!AK152="","*",SP_NORTE!AK152)</f>
        <v>0</v>
      </c>
      <c r="L124" s="86" t="str">
        <f>IF(SP_NORTE!AM152="","*",SP_NORTE!AM152)</f>
        <v>-</v>
      </c>
      <c r="M124" s="86">
        <f>IF(SP_NORTE!AP152="","*",SP_NORTE!AP152)</f>
        <v>0</v>
      </c>
      <c r="N124" s="86" t="str">
        <f>IF(SP_NORTE!AM152="","*",SP_NORTE!AM152)</f>
        <v>-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>*</v>
      </c>
    </row>
    <row r="125" spans="1:16">
      <c r="A125" s="85" t="str">
        <f>IF(SP_NORTE!B153="","*",SP_NORTE!B153)</f>
        <v>*</v>
      </c>
      <c r="B125" s="86" t="str">
        <f>IF(SP_NORTE!X153="","*",SP_NORTE!X153)</f>
        <v>*</v>
      </c>
      <c r="C125" s="86" t="str">
        <f>IF(SP_NORTE!S153="","*",SP_NORTE!S153)</f>
        <v>-</v>
      </c>
      <c r="D125" s="86" t="str">
        <f>IF(SP_NORTE!T153="","*",SP_NORTE!T153)</f>
        <v>-</v>
      </c>
      <c r="E125" s="86" t="str">
        <f>IF(SP_NORTE!D153="","*",SP_NORTE!D153)</f>
        <v>*</v>
      </c>
      <c r="F125" s="86" t="str">
        <f>IF(SP_NORTE!H153="","*",SP_NORTE!H153)</f>
        <v>*</v>
      </c>
      <c r="G125" s="86" t="str">
        <f>IF(SP_NORTE!M153="","*",SP_NORTE!M153)</f>
        <v>-</v>
      </c>
      <c r="H125" s="119" t="str">
        <f>IF(SP_NORTE!K153="","*",SP_NORTE!K153)</f>
        <v>*</v>
      </c>
      <c r="I125" s="116" t="str">
        <f>IF(SP_NORTE!O153="","*",SP_NORTE!O153)</f>
        <v>*</v>
      </c>
      <c r="J125" s="116" t="str">
        <f>IF(SP_NORTE!P153="","*",SP_NORTE!P153)</f>
        <v>*</v>
      </c>
      <c r="K125" s="86">
        <f>IF(SP_NORTE!AK153="","*",SP_NORTE!AK153)</f>
        <v>0</v>
      </c>
      <c r="L125" s="86" t="str">
        <f>IF(SP_NORTE!AM153="","*",SP_NORTE!AM153)</f>
        <v>-</v>
      </c>
      <c r="M125" s="86">
        <f>IF(SP_NORTE!AP153="","*",SP_NORTE!AP153)</f>
        <v>0</v>
      </c>
      <c r="N125" s="86" t="str">
        <f>IF(SP_NORTE!AM153="","*",SP_NORTE!AM153)</f>
        <v>-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>*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 t="str">
        <f>IF(SP_NORTE!B156="","*",SP_NORTE!B156)</f>
        <v>*</v>
      </c>
      <c r="B128" s="86" t="str">
        <f>IF(SP_NORTE!X156="","*",SP_NORTE!X156)</f>
        <v>*</v>
      </c>
      <c r="C128" s="86" t="str">
        <f>IF(SP_NORTE!S156="","*",SP_NORTE!S156)</f>
        <v>-</v>
      </c>
      <c r="D128" s="86" t="str">
        <f>IF(SP_NORTE!T156="","*",SP_NORTE!T156)</f>
        <v>-</v>
      </c>
      <c r="E128" s="86" t="str">
        <f>IF(SP_NORTE!D156="","*",SP_NORTE!D156)</f>
        <v>*</v>
      </c>
      <c r="F128" s="86" t="str">
        <f>IF(SP_NORTE!H156="","*",SP_NORTE!H156)</f>
        <v>*</v>
      </c>
      <c r="G128" s="86" t="str">
        <f>IF(SP_NORTE!M156="","*",SP_NORTE!M156)</f>
        <v>-</v>
      </c>
      <c r="H128" s="119" t="str">
        <f>IF(SP_NORTE!K156="","*",SP_NORTE!K156)</f>
        <v>*</v>
      </c>
      <c r="I128" s="116" t="str">
        <f>IF(SP_NORTE!O156="","*",SP_NORTE!O156)</f>
        <v>*</v>
      </c>
      <c r="J128" s="116" t="str">
        <f>IF(SP_NORTE!P156="","*",SP_NORTE!P156)</f>
        <v>*</v>
      </c>
      <c r="K128" s="86">
        <f>IF(SP_NORTE!AK156="","*",SP_NORTE!AK156)</f>
        <v>0</v>
      </c>
      <c r="L128" s="86" t="str">
        <f>IF(SP_NORTE!AM156="","*",SP_NORTE!AM156)</f>
        <v>-</v>
      </c>
      <c r="M128" s="86">
        <f>IF(SP_NORTE!AP156="","*",SP_NORTE!AP156)</f>
        <v>0</v>
      </c>
      <c r="N128" s="86" t="str">
        <f>IF(SP_NORTE!AM156="","*",SP_NORTE!AM156)</f>
        <v>-</v>
      </c>
      <c r="O128" s="113" t="str">
        <f>IF(SP_NORTE!BH156="","*",SP_NORTE!BH156)</f>
        <v>*</v>
      </c>
      <c r="P128" s="151" t="str">
        <f>IF($A$2=1,IF(SP_NORTE!BJ156="","*",SP_NORTE!BJ156),IF(SP_NORTE!BK156="","*",SP_NORTE!BK156))</f>
        <v>*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 t="str">
        <f>IF(SP_NORTE!B158="","*",SP_NORTE!B158)</f>
        <v>*</v>
      </c>
      <c r="B130" s="86" t="str">
        <f>IF(SP_NORTE!X158="","*",SP_NORTE!X158)</f>
        <v>*</v>
      </c>
      <c r="C130" s="86" t="str">
        <f>IF(SP_NORTE!S158="","*",SP_NORTE!S158)</f>
        <v>-</v>
      </c>
      <c r="D130" s="86" t="str">
        <f>IF(SP_NORTE!T158="","*",SP_NORTE!T158)</f>
        <v>-</v>
      </c>
      <c r="E130" s="86" t="str">
        <f>IF(SP_NORTE!D158="","*",SP_NORTE!D158)</f>
        <v>*</v>
      </c>
      <c r="F130" s="86" t="str">
        <f>IF(SP_NORTE!H158="","*",SP_NORTE!H158)</f>
        <v>*</v>
      </c>
      <c r="G130" s="86" t="str">
        <f>IF(SP_NORTE!M158="","*",SP_NORTE!M158)</f>
        <v>-</v>
      </c>
      <c r="H130" s="119" t="str">
        <f>IF(SP_NORTE!K158="","*",SP_NORTE!K158)</f>
        <v>*</v>
      </c>
      <c r="I130" s="116" t="str">
        <f>IF(SP_NORTE!O158="","*",SP_NORTE!O158)</f>
        <v>*</v>
      </c>
      <c r="J130" s="116" t="str">
        <f>IF(SP_NORTE!P158="","*",SP_NORTE!P158)</f>
        <v>*</v>
      </c>
      <c r="K130" s="86">
        <f>IF(SP_NORTE!AK158="","*",SP_NORTE!AK158)</f>
        <v>0</v>
      </c>
      <c r="L130" s="86" t="str">
        <f>IF(SP_NORTE!AM158="","*",SP_NORTE!AM158)</f>
        <v>-</v>
      </c>
      <c r="M130" s="86">
        <f>IF(SP_NORTE!AP158="","*",SP_NORTE!AP158)</f>
        <v>0</v>
      </c>
      <c r="N130" s="86" t="str">
        <f>IF(SP_NORTE!AM158="","*",SP_NORTE!AM158)</f>
        <v>-</v>
      </c>
      <c r="O130" s="113" t="str">
        <f>IF(SP_NORTE!BH158="","*",SP_NORTE!BH158)</f>
        <v>*</v>
      </c>
      <c r="P130" s="151" t="str">
        <f>IF($A$2=1,IF(SP_NORTE!BJ158="","*",SP_NORTE!BJ158),IF(SP_NORTE!BK158="","*",SP_NORTE!BK158))</f>
        <v>*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 t="str">
        <f>IF(SP_NORTE!B161="","*",SP_NORTE!B161)</f>
        <v>*</v>
      </c>
      <c r="B133" s="86" t="str">
        <f>IF(SP_NORTE!X161="","*",SP_NORTE!X161)</f>
        <v>*</v>
      </c>
      <c r="C133" s="86" t="str">
        <f>IF(SP_NORTE!S161="","*",SP_NORTE!S161)</f>
        <v>-</v>
      </c>
      <c r="D133" s="86" t="str">
        <f>IF(SP_NORTE!T161="","*",SP_NORTE!T161)</f>
        <v>-</v>
      </c>
      <c r="E133" s="86" t="str">
        <f>IF(SP_NORTE!D161="","*",SP_NORTE!D161)</f>
        <v>*</v>
      </c>
      <c r="F133" s="86" t="str">
        <f>IF(SP_NORTE!H161="","*",SP_NORTE!H161)</f>
        <v>*</v>
      </c>
      <c r="G133" s="86" t="str">
        <f>IF(SP_NORTE!M161="","*",SP_NORTE!M161)</f>
        <v>-</v>
      </c>
      <c r="H133" s="119" t="str">
        <f>IF(SP_NORTE!K161="","*",SP_NORTE!K161)</f>
        <v>*</v>
      </c>
      <c r="I133" s="116" t="str">
        <f>IF(SP_NORTE!O161="","*",SP_NORTE!O161)</f>
        <v>*</v>
      </c>
      <c r="J133" s="116" t="str">
        <f>IF(SP_NORTE!P161="","*",SP_NORTE!P161)</f>
        <v>*</v>
      </c>
      <c r="K133" s="86">
        <f>IF(SP_NORTE!AK161="","*",SP_NORTE!AK161)</f>
        <v>0</v>
      </c>
      <c r="L133" s="86" t="str">
        <f>IF(SP_NORTE!AM161="","*",SP_NORTE!AM161)</f>
        <v>-</v>
      </c>
      <c r="M133" s="86">
        <f>IF(SP_NORTE!AP161="","*",SP_NORTE!AP161)</f>
        <v>0</v>
      </c>
      <c r="N133" s="86" t="str">
        <f>IF(SP_NORTE!AM161="","*",SP_NORTE!AM161)</f>
        <v>-</v>
      </c>
      <c r="O133" s="113" t="str">
        <f>IF(SP_NORTE!BH161="","*",SP_NORTE!BH161)</f>
        <v>*</v>
      </c>
      <c r="P133" s="151" t="str">
        <f>IF($A$2=1,IF(SP_NORTE!BJ161="","*",SP_NORTE!BJ161),IF(SP_NORTE!BK161="","*",SP_NORTE!BK161))</f>
        <v>*</v>
      </c>
    </row>
    <row r="134" spans="1:16">
      <c r="A134" s="85" t="str">
        <f>IF(SP_NORTE!B162="","*",SP_NORTE!B162)</f>
        <v>*</v>
      </c>
      <c r="B134" s="86" t="str">
        <f>IF(SP_NORTE!X162="","*",SP_NORTE!X162)</f>
        <v>*</v>
      </c>
      <c r="C134" s="86" t="str">
        <f>IF(SP_NORTE!S162="","*",SP_NORTE!S162)</f>
        <v>-</v>
      </c>
      <c r="D134" s="86" t="str">
        <f>IF(SP_NORTE!T162="","*",SP_NORTE!T162)</f>
        <v>-</v>
      </c>
      <c r="E134" s="86" t="str">
        <f>IF(SP_NORTE!D162="","*",SP_NORTE!D162)</f>
        <v>*</v>
      </c>
      <c r="F134" s="86" t="str">
        <f>IF(SP_NORTE!H162="","*",SP_NORTE!H162)</f>
        <v>*</v>
      </c>
      <c r="G134" s="86" t="str">
        <f>IF(SP_NORTE!M162="","*",SP_NORTE!M162)</f>
        <v>-</v>
      </c>
      <c r="H134" s="119" t="str">
        <f>IF(SP_NORTE!K162="","*",SP_NORTE!K162)</f>
        <v>*</v>
      </c>
      <c r="I134" s="116" t="str">
        <f>IF(SP_NORTE!O162="","*",SP_NORTE!O162)</f>
        <v>*</v>
      </c>
      <c r="J134" s="116" t="str">
        <f>IF(SP_NORTE!P162="","*",SP_NORTE!P162)</f>
        <v>*</v>
      </c>
      <c r="K134" s="86">
        <f>IF(SP_NORTE!AK162="","*",SP_NORTE!AK162)</f>
        <v>0</v>
      </c>
      <c r="L134" s="86" t="str">
        <f>IF(SP_NORTE!AM162="","*",SP_NORTE!AM162)</f>
        <v>-</v>
      </c>
      <c r="M134" s="86">
        <f>IF(SP_NORTE!AP162="","*",SP_NORTE!AP162)</f>
        <v>0</v>
      </c>
      <c r="N134" s="86" t="str">
        <f>IF(SP_NORTE!AM162="","*",SP_NORTE!AM162)</f>
        <v>-</v>
      </c>
      <c r="O134" s="113" t="str">
        <f>IF(SP_NORTE!BH162="","*",SP_NORTE!BH162)</f>
        <v>*</v>
      </c>
      <c r="P134" s="151" t="str">
        <f>IF($A$2=1,IF(SP_NORTE!BJ162="","*",SP_NORTE!BJ162),IF(SP_NORTE!BK162="","*",SP_NORTE!BK162))</f>
        <v>*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 t="str">
        <f>IF(SP_NORTE!B164="","*",SP_NORTE!B164)</f>
        <v>*</v>
      </c>
      <c r="B136" s="86" t="str">
        <f>IF(SP_NORTE!X164="","*",SP_NORTE!X164)</f>
        <v>*</v>
      </c>
      <c r="C136" s="86" t="str">
        <f>IF(SP_NORTE!S164="","*",SP_NORTE!S164)</f>
        <v>-</v>
      </c>
      <c r="D136" s="86" t="str">
        <f>IF(SP_NORTE!T164="","*",SP_NORTE!T164)</f>
        <v>-</v>
      </c>
      <c r="E136" s="86" t="str">
        <f>IF(SP_NORTE!D164="","*",SP_NORTE!D164)</f>
        <v>*</v>
      </c>
      <c r="F136" s="86" t="str">
        <f>IF(SP_NORTE!H164="","*",SP_NORTE!H164)</f>
        <v>*</v>
      </c>
      <c r="G136" s="86" t="str">
        <f>IF(SP_NORTE!M164="","*",SP_NORTE!M164)</f>
        <v>-</v>
      </c>
      <c r="H136" s="119" t="str">
        <f>IF(SP_NORTE!K164="","*",SP_NORTE!K164)</f>
        <v>*</v>
      </c>
      <c r="I136" s="116" t="str">
        <f>IF(SP_NORTE!O164="","*",SP_NORTE!O164)</f>
        <v>*</v>
      </c>
      <c r="J136" s="116" t="str">
        <f>IF(SP_NORTE!P164="","*",SP_NORTE!P164)</f>
        <v>*</v>
      </c>
      <c r="K136" s="86">
        <f>IF(SP_NORTE!AK164="","*",SP_NORTE!AK164)</f>
        <v>0</v>
      </c>
      <c r="L136" s="86" t="str">
        <f>IF(SP_NORTE!AM164="","*",SP_NORTE!AM164)</f>
        <v>-</v>
      </c>
      <c r="M136" s="86">
        <f>IF(SP_NORTE!AP164="","*",SP_NORTE!AP164)</f>
        <v>0</v>
      </c>
      <c r="N136" s="86" t="str">
        <f>IF(SP_NORTE!AM164="","*",SP_NORTE!AM164)</f>
        <v>-</v>
      </c>
      <c r="O136" s="113" t="str">
        <f>IF(SP_NORTE!BH164="","*",SP_NORTE!BH164)</f>
        <v>*</v>
      </c>
      <c r="P136" s="151" t="str">
        <f>IF($A$2=1,IF(SP_NORTE!BJ164="","*",SP_NORTE!BJ164),IF(SP_NORTE!BK164="","*",SP_NORTE!BK164))</f>
        <v>*</v>
      </c>
    </row>
    <row r="137" spans="1:16">
      <c r="A137" s="85" t="str">
        <f>IF(SP_NORTE!B165="","*",SP_NORTE!B165)</f>
        <v>*</v>
      </c>
      <c r="B137" s="86" t="str">
        <f>IF(SP_NORTE!X165="","*",SP_NORTE!X165)</f>
        <v>*</v>
      </c>
      <c r="C137" s="86" t="str">
        <f>IF(SP_NORTE!S165="","*",SP_NORTE!S165)</f>
        <v>-</v>
      </c>
      <c r="D137" s="86" t="str">
        <f>IF(SP_NORTE!T165="","*",SP_NORTE!T165)</f>
        <v>-</v>
      </c>
      <c r="E137" s="86" t="str">
        <f>IF(SP_NORTE!D165="","*",SP_NORTE!D165)</f>
        <v>*</v>
      </c>
      <c r="F137" s="86" t="str">
        <f>IF(SP_NORTE!H165="","*",SP_NORTE!H165)</f>
        <v>*</v>
      </c>
      <c r="G137" s="86" t="str">
        <f>IF(SP_NORTE!M165="","*",SP_NORTE!M165)</f>
        <v>-</v>
      </c>
      <c r="H137" s="119" t="str">
        <f>IF(SP_NORTE!K165="","*",SP_NORTE!K165)</f>
        <v>*</v>
      </c>
      <c r="I137" s="116" t="str">
        <f>IF(SP_NORTE!O165="","*",SP_NORTE!O165)</f>
        <v>*</v>
      </c>
      <c r="J137" s="116" t="str">
        <f>IF(SP_NORTE!P165="","*",SP_NORTE!P165)</f>
        <v>*</v>
      </c>
      <c r="K137" s="86">
        <f>IF(SP_NORTE!AK165="","*",SP_NORTE!AK165)</f>
        <v>0</v>
      </c>
      <c r="L137" s="86" t="str">
        <f>IF(SP_NORTE!AM165="","*",SP_NORTE!AM165)</f>
        <v>-</v>
      </c>
      <c r="M137" s="86">
        <f>IF(SP_NORTE!AP165="","*",SP_NORTE!AP165)</f>
        <v>0</v>
      </c>
      <c r="N137" s="86" t="str">
        <f>IF(SP_NORTE!AM165="","*",SP_NORTE!AM165)</f>
        <v>-</v>
      </c>
      <c r="O137" s="113" t="str">
        <f>IF(SP_NORTE!BH165="","*",SP_NORTE!BH165)</f>
        <v>*</v>
      </c>
      <c r="P137" s="151" t="str">
        <f>IF($A$2=1,IF(SP_NORTE!BJ165="","*",SP_NORTE!BJ165),IF(SP_NORTE!BK165="","*",SP_NORTE!BK165))</f>
        <v>*</v>
      </c>
    </row>
    <row r="138" spans="1:16">
      <c r="A138" s="85" t="str">
        <f>IF(SP_NORTE!B166="","*",SP_NORTE!B166)</f>
        <v>*</v>
      </c>
      <c r="B138" s="86" t="str">
        <f>IF(SP_NORTE!X166="","*",SP_NORTE!X166)</f>
        <v>*</v>
      </c>
      <c r="C138" s="86" t="str">
        <f>IF(SP_NORTE!S166="","*",SP_NORTE!S166)</f>
        <v>-</v>
      </c>
      <c r="D138" s="86" t="str">
        <f>IF(SP_NORTE!T166="","*",SP_NORTE!T166)</f>
        <v>-</v>
      </c>
      <c r="E138" s="86" t="str">
        <f>IF(SP_NORTE!D166="","*",SP_NORTE!D166)</f>
        <v>*</v>
      </c>
      <c r="F138" s="86" t="str">
        <f>IF(SP_NORTE!H166="","*",SP_NORTE!H166)</f>
        <v>*</v>
      </c>
      <c r="G138" s="86" t="str">
        <f>IF(SP_NORTE!M166="","*",SP_NORTE!M166)</f>
        <v>-</v>
      </c>
      <c r="H138" s="119" t="str">
        <f>IF(SP_NORTE!K166="","*",SP_NORTE!K166)</f>
        <v>*</v>
      </c>
      <c r="I138" s="116" t="str">
        <f>IF(SP_NORTE!O166="","*",SP_NORTE!O166)</f>
        <v>*</v>
      </c>
      <c r="J138" s="116" t="str">
        <f>IF(SP_NORTE!P166="","*",SP_NORTE!P166)</f>
        <v>*</v>
      </c>
      <c r="K138" s="86">
        <f>IF(SP_NORTE!AK166="","*",SP_NORTE!AK166)</f>
        <v>0</v>
      </c>
      <c r="L138" s="86" t="str">
        <f>IF(SP_NORTE!AM166="","*",SP_NORTE!AM166)</f>
        <v>-</v>
      </c>
      <c r="M138" s="86">
        <f>IF(SP_NORTE!AP166="","*",SP_NORTE!AP166)</f>
        <v>0</v>
      </c>
      <c r="N138" s="86" t="str">
        <f>IF(SP_NORTE!AM166="","*",SP_NORTE!AM166)</f>
        <v>-</v>
      </c>
      <c r="O138" s="113" t="str">
        <f>IF(SP_NORTE!BH166="","*",SP_NORTE!BH166)</f>
        <v>*</v>
      </c>
      <c r="P138" s="151" t="str">
        <f>IF($A$2=1,IF(SP_NORTE!BJ166="","*",SP_NORTE!BJ166),IF(SP_NORTE!BK166="","*",SP_NORTE!BK166))</f>
        <v>*</v>
      </c>
    </row>
    <row r="139" spans="1:16">
      <c r="A139" s="85" t="str">
        <f>IF(SP_NORTE!B167="","*",SP_NORTE!B167)</f>
        <v>*</v>
      </c>
      <c r="B139" s="86" t="str">
        <f>IF(SP_NORTE!X167="","*",SP_NORTE!X167)</f>
        <v>*</v>
      </c>
      <c r="C139" s="86" t="str">
        <f>IF(SP_NORTE!S167="","*",SP_NORTE!S167)</f>
        <v>-</v>
      </c>
      <c r="D139" s="86" t="str">
        <f>IF(SP_NORTE!T167="","*",SP_NORTE!T167)</f>
        <v>-</v>
      </c>
      <c r="E139" s="86" t="str">
        <f>IF(SP_NORTE!D167="","*",SP_NORTE!D167)</f>
        <v>*</v>
      </c>
      <c r="F139" s="86" t="str">
        <f>IF(SP_NORTE!H167="","*",SP_NORTE!H167)</f>
        <v>*</v>
      </c>
      <c r="G139" s="86" t="str">
        <f>IF(SP_NORTE!M167="","*",SP_NORTE!M167)</f>
        <v>-</v>
      </c>
      <c r="H139" s="119" t="str">
        <f>IF(SP_NORTE!K167="","*",SP_NORTE!K167)</f>
        <v>*</v>
      </c>
      <c r="I139" s="116" t="str">
        <f>IF(SP_NORTE!O167="","*",SP_NORTE!O167)</f>
        <v>*</v>
      </c>
      <c r="J139" s="116" t="str">
        <f>IF(SP_NORTE!P167="","*",SP_NORTE!P167)</f>
        <v>*</v>
      </c>
      <c r="K139" s="86">
        <f>IF(SP_NORTE!AK167="","*",SP_NORTE!AK167)</f>
        <v>0</v>
      </c>
      <c r="L139" s="86" t="str">
        <f>IF(SP_NORTE!AM167="","*",SP_NORTE!AM167)</f>
        <v>-</v>
      </c>
      <c r="M139" s="86">
        <f>IF(SP_NORTE!AP167="","*",SP_NORTE!AP167)</f>
        <v>0</v>
      </c>
      <c r="N139" s="86" t="str">
        <f>IF(SP_NORTE!AM167="","*",SP_NORTE!AM167)</f>
        <v>-</v>
      </c>
      <c r="O139" s="113" t="str">
        <f>IF(SP_NORTE!BH167="","*",SP_NORTE!BH167)</f>
        <v>*</v>
      </c>
      <c r="P139" s="151" t="str">
        <f>IF($A$2=1,IF(SP_NORTE!BJ167="","*",SP_NORTE!BJ167),IF(SP_NORTE!BK167="","*",SP_NORTE!BK167))</f>
        <v>*</v>
      </c>
    </row>
    <row r="140" spans="1:16">
      <c r="A140" s="85" t="str">
        <f>IF(SP_NORTE!B168="","*",SP_NORTE!B168)</f>
        <v>*</v>
      </c>
      <c r="B140" s="86" t="str">
        <f>IF(SP_NORTE!X168="","*",SP_NORTE!X168)</f>
        <v>*</v>
      </c>
      <c r="C140" s="86" t="str">
        <f>IF(SP_NORTE!S168="","*",SP_NORTE!S168)</f>
        <v>-</v>
      </c>
      <c r="D140" s="86" t="str">
        <f>IF(SP_NORTE!T168="","*",SP_NORTE!T168)</f>
        <v>-</v>
      </c>
      <c r="E140" s="86" t="str">
        <f>IF(SP_NORTE!D168="","*",SP_NORTE!D168)</f>
        <v>*</v>
      </c>
      <c r="F140" s="86" t="str">
        <f>IF(SP_NORTE!H168="","*",SP_NORTE!H168)</f>
        <v>*</v>
      </c>
      <c r="G140" s="86" t="str">
        <f>IF(SP_NORTE!M168="","*",SP_NORTE!M168)</f>
        <v>-</v>
      </c>
      <c r="H140" s="119" t="str">
        <f>IF(SP_NORTE!K168="","*",SP_NORTE!K168)</f>
        <v>*</v>
      </c>
      <c r="I140" s="116" t="str">
        <f>IF(SP_NORTE!O168="","*",SP_NORTE!O168)</f>
        <v>*</v>
      </c>
      <c r="J140" s="116" t="str">
        <f>IF(SP_NORTE!P168="","*",SP_NORTE!P168)</f>
        <v>*</v>
      </c>
      <c r="K140" s="86">
        <f>IF(SP_NORTE!AK168="","*",SP_NORTE!AK168)</f>
        <v>0</v>
      </c>
      <c r="L140" s="86" t="str">
        <f>IF(SP_NORTE!AM168="","*",SP_NORTE!AM168)</f>
        <v>-</v>
      </c>
      <c r="M140" s="86">
        <f>IF(SP_NORTE!AP168="","*",SP_NORTE!AP168)</f>
        <v>0</v>
      </c>
      <c r="N140" s="86" t="str">
        <f>IF(SP_NORTE!AM168="","*",SP_NORTE!AM168)</f>
        <v>-</v>
      </c>
      <c r="O140" s="113" t="str">
        <f>IF(SP_NORTE!BH168="","*",SP_NORTE!BH168)</f>
        <v>*</v>
      </c>
      <c r="P140" s="151" t="str">
        <f>IF($A$2=1,IF(SP_NORTE!BJ168="","*",SP_NORTE!BJ168),IF(SP_NORTE!BK168="","*",SP_NORTE!BK168))</f>
        <v>*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 t="str">
        <f>IF(SP_NORTE!B170="","*",SP_NORTE!B170)</f>
        <v>*</v>
      </c>
      <c r="B142" s="86" t="str">
        <f>IF(SP_NORTE!X170="","*",SP_NORTE!X170)</f>
        <v>*</v>
      </c>
      <c r="C142" s="86" t="str">
        <f>IF(SP_NORTE!S170="","*",SP_NORTE!S170)</f>
        <v>-</v>
      </c>
      <c r="D142" s="86" t="str">
        <f>IF(SP_NORTE!T170="","*",SP_NORTE!T170)</f>
        <v>-</v>
      </c>
      <c r="E142" s="86" t="str">
        <f>IF(SP_NORTE!D170="","*",SP_NORTE!D170)</f>
        <v>*</v>
      </c>
      <c r="F142" s="86" t="str">
        <f>IF(SP_NORTE!H170="","*",SP_NORTE!H170)</f>
        <v>*</v>
      </c>
      <c r="G142" s="86" t="str">
        <f>IF(SP_NORTE!M170="","*",SP_NORTE!M170)</f>
        <v>-</v>
      </c>
      <c r="H142" s="119" t="str">
        <f>IF(SP_NORTE!K170="","*",SP_NORTE!K170)</f>
        <v>*</v>
      </c>
      <c r="I142" s="116" t="str">
        <f>IF(SP_NORTE!O170="","*",SP_NORTE!O170)</f>
        <v>*</v>
      </c>
      <c r="J142" s="116" t="str">
        <f>IF(SP_NORTE!P170="","*",SP_NORTE!P170)</f>
        <v>*</v>
      </c>
      <c r="K142" s="86">
        <f>IF(SP_NORTE!AK170="","*",SP_NORTE!AK170)</f>
        <v>0</v>
      </c>
      <c r="L142" s="86" t="str">
        <f>IF(SP_NORTE!AM170="","*",SP_NORTE!AM170)</f>
        <v>-</v>
      </c>
      <c r="M142" s="86">
        <f>IF(SP_NORTE!AP170="","*",SP_NORTE!AP170)</f>
        <v>0</v>
      </c>
      <c r="N142" s="86" t="str">
        <f>IF(SP_NORTE!AM170="","*",SP_NORTE!AM170)</f>
        <v>-</v>
      </c>
      <c r="O142" s="113" t="str">
        <f>IF(SP_NORTE!BH170="","*",SP_NORTE!BH170)</f>
        <v>*</v>
      </c>
      <c r="P142" s="151" t="str">
        <f>IF($A$2=1,IF(SP_NORTE!BJ170="","*",SP_NORTE!BJ170),IF(SP_NORTE!BK170="","*",SP_NORTE!BK170))</f>
        <v>*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 t="str">
        <f>IF(SP_NORTE!B174="","*",SP_NORTE!B174)</f>
        <v>*</v>
      </c>
      <c r="B146" s="86" t="str">
        <f>IF(SP_NORTE!X174="","*",SP_NORTE!X174)</f>
        <v>*</v>
      </c>
      <c r="C146" s="86" t="str">
        <f>IF(SP_NORTE!S174="","*",SP_NORTE!S174)</f>
        <v>-</v>
      </c>
      <c r="D146" s="86" t="str">
        <f>IF(SP_NORTE!T174="","*",SP_NORTE!T174)</f>
        <v>-</v>
      </c>
      <c r="E146" s="86" t="str">
        <f>IF(SP_NORTE!D174="","*",SP_NORTE!D174)</f>
        <v>*</v>
      </c>
      <c r="F146" s="86" t="str">
        <f>IF(SP_NORTE!H174="","*",SP_NORTE!H174)</f>
        <v>*</v>
      </c>
      <c r="G146" s="86" t="str">
        <f>IF(SP_NORTE!M174="","*",SP_NORTE!M174)</f>
        <v>-</v>
      </c>
      <c r="H146" s="119" t="str">
        <f>IF(SP_NORTE!K174="","*",SP_NORTE!K174)</f>
        <v>*</v>
      </c>
      <c r="I146" s="116" t="str">
        <f>IF(SP_NORTE!O174="","*",SP_NORTE!O174)</f>
        <v>*</v>
      </c>
      <c r="J146" s="116" t="str">
        <f>IF(SP_NORTE!P174="","*",SP_NORTE!P174)</f>
        <v>*</v>
      </c>
      <c r="K146" s="86">
        <f>IF(SP_NORTE!AK174="","*",SP_NORTE!AK174)</f>
        <v>0</v>
      </c>
      <c r="L146" s="86" t="str">
        <f>IF(SP_NORTE!AM174="","*",SP_NORTE!AM174)</f>
        <v>-</v>
      </c>
      <c r="M146" s="86">
        <f>IF(SP_NORTE!AP174="","*",SP_NORTE!AP174)</f>
        <v>0</v>
      </c>
      <c r="N146" s="86" t="str">
        <f>IF(SP_NORTE!AM174="","*",SP_NORTE!AM174)</f>
        <v>-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 t="str">
        <f>IF(SP_NORTE!B176="","*",SP_NORTE!B176)</f>
        <v>*</v>
      </c>
      <c r="B148" s="86" t="str">
        <f>IF(SP_NORTE!X176="","*",SP_NORTE!X176)</f>
        <v>*</v>
      </c>
      <c r="C148" s="86" t="str">
        <f>IF(SP_NORTE!S176="","*",SP_NORTE!S176)</f>
        <v>-</v>
      </c>
      <c r="D148" s="86" t="str">
        <f>IF(SP_NORTE!T176="","*",SP_NORTE!T176)</f>
        <v>-</v>
      </c>
      <c r="E148" s="86" t="str">
        <f>IF(SP_NORTE!D176="","*",SP_NORTE!D176)</f>
        <v>*</v>
      </c>
      <c r="F148" s="86" t="str">
        <f>IF(SP_NORTE!H176="","*",SP_NORTE!H176)</f>
        <v>*</v>
      </c>
      <c r="G148" s="86" t="str">
        <f>IF(SP_NORTE!M176="","*",SP_NORTE!M176)</f>
        <v>-</v>
      </c>
      <c r="H148" s="119" t="str">
        <f>IF(SP_NORTE!K176="","*",SP_NORTE!K176)</f>
        <v>*</v>
      </c>
      <c r="I148" s="116" t="str">
        <f>IF(SP_NORTE!O176="","*",SP_NORTE!O176)</f>
        <v>*</v>
      </c>
      <c r="J148" s="116" t="str">
        <f>IF(SP_NORTE!P176="","*",SP_NORTE!P176)</f>
        <v>*</v>
      </c>
      <c r="K148" s="86">
        <f>IF(SP_NORTE!AK176="","*",SP_NORTE!AK176)</f>
        <v>0</v>
      </c>
      <c r="L148" s="86" t="str">
        <f>IF(SP_NORTE!AM176="","*",SP_NORTE!AM176)</f>
        <v>-</v>
      </c>
      <c r="M148" s="86">
        <f>IF(SP_NORTE!AP176="","*",SP_NORTE!AP176)</f>
        <v>0</v>
      </c>
      <c r="N148" s="86" t="str">
        <f>IF(SP_NORTE!AM176="","*",SP_NORTE!AM176)</f>
        <v>-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 t="str">
        <f>IF(SP_NORTE!B177="","*",SP_NORTE!B177)</f>
        <v>*</v>
      </c>
      <c r="B149" s="86" t="str">
        <f>IF(SP_NORTE!X177="","*",SP_NORTE!X177)</f>
        <v>*</v>
      </c>
      <c r="C149" s="86" t="str">
        <f>IF(SP_NORTE!S177="","*",SP_NORTE!S177)</f>
        <v>-</v>
      </c>
      <c r="D149" s="86" t="str">
        <f>IF(SP_NORTE!T177="","*",SP_NORTE!T177)</f>
        <v>-</v>
      </c>
      <c r="E149" s="86" t="str">
        <f>IF(SP_NORTE!D177="","*",SP_NORTE!D177)</f>
        <v>*</v>
      </c>
      <c r="F149" s="86" t="str">
        <f>IF(SP_NORTE!H177="","*",SP_NORTE!H177)</f>
        <v>*</v>
      </c>
      <c r="G149" s="86" t="str">
        <f>IF(SP_NORTE!M177="","*",SP_NORTE!M177)</f>
        <v>-</v>
      </c>
      <c r="H149" s="119" t="str">
        <f>IF(SP_NORTE!K177="","*",SP_NORTE!K177)</f>
        <v>*</v>
      </c>
      <c r="I149" s="116" t="str">
        <f>IF(SP_NORTE!O177="","*",SP_NORTE!O177)</f>
        <v>*</v>
      </c>
      <c r="J149" s="116" t="str">
        <f>IF(SP_NORTE!P177="","*",SP_NORTE!P177)</f>
        <v>*</v>
      </c>
      <c r="K149" s="86">
        <f>IF(SP_NORTE!AK177="","*",SP_NORTE!AK177)</f>
        <v>0</v>
      </c>
      <c r="L149" s="86" t="str">
        <f>IF(SP_NORTE!AM177="","*",SP_NORTE!AM177)</f>
        <v>-</v>
      </c>
      <c r="M149" s="86">
        <f>IF(SP_NORTE!AP177="","*",SP_NORTE!AP177)</f>
        <v>0</v>
      </c>
      <c r="N149" s="86" t="str">
        <f>IF(SP_NORTE!AM177="","*",SP_NORTE!AM177)</f>
        <v>-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 t="str">
        <f>IF(SP_NORTE!B179="","*",SP_NORTE!B179)</f>
        <v>*</v>
      </c>
      <c r="B151" s="86" t="str">
        <f>IF(SP_NORTE!X179="","*",SP_NORTE!X179)</f>
        <v>*</v>
      </c>
      <c r="C151" s="86" t="str">
        <f>IF(SP_NORTE!S179="","*",SP_NORTE!S179)</f>
        <v>-</v>
      </c>
      <c r="D151" s="86" t="str">
        <f>IF(SP_NORTE!T179="","*",SP_NORTE!T179)</f>
        <v>-</v>
      </c>
      <c r="E151" s="86" t="str">
        <f>IF(SP_NORTE!D179="","*",SP_NORTE!D179)</f>
        <v>*</v>
      </c>
      <c r="F151" s="86" t="str">
        <f>IF(SP_NORTE!H179="","*",SP_NORTE!H179)</f>
        <v>*</v>
      </c>
      <c r="G151" s="86" t="str">
        <f>IF(SP_NORTE!M179="","*",SP_NORTE!M179)</f>
        <v>-</v>
      </c>
      <c r="H151" s="119" t="str">
        <f>IF(SP_NORTE!K179="","*",SP_NORTE!K179)</f>
        <v>*</v>
      </c>
      <c r="I151" s="116" t="str">
        <f>IF(SP_NORTE!O179="","*",SP_NORTE!O179)</f>
        <v>*</v>
      </c>
      <c r="J151" s="116" t="str">
        <f>IF(SP_NORTE!P179="","*",SP_NORTE!P179)</f>
        <v>*</v>
      </c>
      <c r="K151" s="86">
        <f>IF(SP_NORTE!AK179="","*",SP_NORTE!AK179)</f>
        <v>0</v>
      </c>
      <c r="L151" s="86" t="str">
        <f>IF(SP_NORTE!AM179="","*",SP_NORTE!AM179)</f>
        <v>-</v>
      </c>
      <c r="M151" s="86">
        <f>IF(SP_NORTE!AP179="","*",SP_NORTE!AP179)</f>
        <v>0</v>
      </c>
      <c r="N151" s="86" t="str">
        <f>IF(SP_NORTE!AM179="","*",SP_NORTE!AM179)</f>
        <v>-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 t="str">
        <f>IF(SP_NORTE!B182="","*",SP_NORTE!B182)</f>
        <v>*</v>
      </c>
      <c r="B154" s="86" t="str">
        <f>IF(SP_NORTE!X182="","*",SP_NORTE!X182)</f>
        <v>*</v>
      </c>
      <c r="C154" s="86" t="str">
        <f>IF(SP_NORTE!S182="","*",SP_NORTE!S182)</f>
        <v>-</v>
      </c>
      <c r="D154" s="86" t="str">
        <f>IF(SP_NORTE!T182="","*",SP_NORTE!T182)</f>
        <v>-</v>
      </c>
      <c r="E154" s="86" t="str">
        <f>IF(SP_NORTE!D182="","*",SP_NORTE!D182)</f>
        <v>*</v>
      </c>
      <c r="F154" s="86" t="str">
        <f>IF(SP_NORTE!H182="","*",SP_NORTE!H182)</f>
        <v>*</v>
      </c>
      <c r="G154" s="86" t="str">
        <f>IF(SP_NORTE!M182="","*",SP_NORTE!M182)</f>
        <v>-</v>
      </c>
      <c r="H154" s="119" t="str">
        <f>IF(SP_NORTE!K182="","*",SP_NORTE!K182)</f>
        <v>*</v>
      </c>
      <c r="I154" s="116" t="str">
        <f>IF(SP_NORTE!O182="","*",SP_NORTE!O182)</f>
        <v>*</v>
      </c>
      <c r="J154" s="116" t="str">
        <f>IF(SP_NORTE!P182="","*",SP_NORTE!P182)</f>
        <v>*</v>
      </c>
      <c r="K154" s="86">
        <f>IF(SP_NORTE!AK182="","*",SP_NORTE!AK182)</f>
        <v>0</v>
      </c>
      <c r="L154" s="86" t="str">
        <f>IF(SP_NORTE!AM182="","*",SP_NORTE!AM182)</f>
        <v>-</v>
      </c>
      <c r="M154" s="86">
        <f>IF(SP_NORTE!AP182="","*",SP_NORTE!AP182)</f>
        <v>0</v>
      </c>
      <c r="N154" s="86" t="str">
        <f>IF(SP_NORTE!AM182="","*",SP_NORTE!AM182)</f>
        <v>-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 t="str">
        <f>IF(SP_NORTE!B184="","*",SP_NORTE!B184)</f>
        <v>*</v>
      </c>
      <c r="B156" s="86" t="str">
        <f>IF(SP_NORTE!X184="","*",SP_NORTE!X184)</f>
        <v>*</v>
      </c>
      <c r="C156" s="86" t="str">
        <f>IF(SP_NORTE!S184="","*",SP_NORTE!S184)</f>
        <v>-</v>
      </c>
      <c r="D156" s="86" t="str">
        <f>IF(SP_NORTE!T184="","*",SP_NORTE!T184)</f>
        <v>-</v>
      </c>
      <c r="E156" s="86" t="str">
        <f>IF(SP_NORTE!D184="","*",SP_NORTE!D184)</f>
        <v>*</v>
      </c>
      <c r="F156" s="86" t="str">
        <f>IF(SP_NORTE!H184="","*",SP_NORTE!H184)</f>
        <v>*</v>
      </c>
      <c r="G156" s="86" t="str">
        <f>IF(SP_NORTE!M184="","*",SP_NORTE!M184)</f>
        <v>-</v>
      </c>
      <c r="H156" s="119" t="str">
        <f>IF(SP_NORTE!K184="","*",SP_NORTE!K184)</f>
        <v>*</v>
      </c>
      <c r="I156" s="116" t="str">
        <f>IF(SP_NORTE!O184="","*",SP_NORTE!O184)</f>
        <v>*</v>
      </c>
      <c r="J156" s="116" t="str">
        <f>IF(SP_NORTE!P184="","*",SP_NORTE!P184)</f>
        <v>*</v>
      </c>
      <c r="K156" s="86">
        <f>IF(SP_NORTE!AK184="","*",SP_NORTE!AK184)</f>
        <v>0</v>
      </c>
      <c r="L156" s="86" t="str">
        <f>IF(SP_NORTE!AM184="","*",SP_NORTE!AM184)</f>
        <v>-</v>
      </c>
      <c r="M156" s="86">
        <f>IF(SP_NORTE!AP184="","*",SP_NORTE!AP184)</f>
        <v>0</v>
      </c>
      <c r="N156" s="86" t="str">
        <f>IF(SP_NORTE!AM184="","*",SP_NORTE!AM184)</f>
        <v>-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 t="str">
        <f>IF(SP_NORTE!B186="","*",SP_NORTE!B186)</f>
        <v>*</v>
      </c>
      <c r="B158" s="86" t="str">
        <f>IF(SP_NORTE!X186="","*",SP_NORTE!X186)</f>
        <v>*</v>
      </c>
      <c r="C158" s="86" t="str">
        <f>IF(SP_NORTE!S186="","*",SP_NORTE!S186)</f>
        <v>-</v>
      </c>
      <c r="D158" s="86" t="str">
        <f>IF(SP_NORTE!T186="","*",SP_NORTE!T186)</f>
        <v>-</v>
      </c>
      <c r="E158" s="86" t="str">
        <f>IF(SP_NORTE!D186="","*",SP_NORTE!D186)</f>
        <v>*</v>
      </c>
      <c r="F158" s="86" t="str">
        <f>IF(SP_NORTE!H186="","*",SP_NORTE!H186)</f>
        <v>*</v>
      </c>
      <c r="G158" s="86" t="str">
        <f>IF(SP_NORTE!M186="","*",SP_NORTE!M186)</f>
        <v>-</v>
      </c>
      <c r="H158" s="119" t="str">
        <f>IF(SP_NORTE!K186="","*",SP_NORTE!K186)</f>
        <v>*</v>
      </c>
      <c r="I158" s="116" t="str">
        <f>IF(SP_NORTE!O186="","*",SP_NORTE!O186)</f>
        <v>*</v>
      </c>
      <c r="J158" s="116" t="str">
        <f>IF(SP_NORTE!P186="","*",SP_NORTE!P186)</f>
        <v>*</v>
      </c>
      <c r="K158" s="86">
        <f>IF(SP_NORTE!AK186="","*",SP_NORTE!AK186)</f>
        <v>0</v>
      </c>
      <c r="L158" s="86" t="str">
        <f>IF(SP_NORTE!AM186="","*",SP_NORTE!AM186)</f>
        <v>-</v>
      </c>
      <c r="M158" s="86">
        <f>IF(SP_NORTE!AP186="","*",SP_NORTE!AP186)</f>
        <v>0</v>
      </c>
      <c r="N158" s="86" t="str">
        <f>IF(SP_NORTE!AM186="","*",SP_NORTE!AM186)</f>
        <v>-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 t="str">
        <f>IF(SP_NORTE!B188="","*",SP_NORTE!B188)</f>
        <v>*</v>
      </c>
      <c r="B160" s="86" t="str">
        <f>IF(SP_NORTE!X188="","*",SP_NORTE!X188)</f>
        <v>*</v>
      </c>
      <c r="C160" s="86" t="str">
        <f>IF(SP_NORTE!S188="","*",SP_NORTE!S188)</f>
        <v>-</v>
      </c>
      <c r="D160" s="86" t="str">
        <f>IF(SP_NORTE!T188="","*",SP_NORTE!T188)</f>
        <v>-</v>
      </c>
      <c r="E160" s="86" t="str">
        <f>IF(SP_NORTE!D188="","*",SP_NORTE!D188)</f>
        <v>*</v>
      </c>
      <c r="F160" s="86" t="str">
        <f>IF(SP_NORTE!H188="","*",SP_NORTE!H188)</f>
        <v>*</v>
      </c>
      <c r="G160" s="86" t="str">
        <f>IF(SP_NORTE!M188="","*",SP_NORTE!M188)</f>
        <v>-</v>
      </c>
      <c r="H160" s="119" t="str">
        <f>IF(SP_NORTE!K188="","*",SP_NORTE!K188)</f>
        <v>*</v>
      </c>
      <c r="I160" s="116" t="str">
        <f>IF(SP_NORTE!O188="","*",SP_NORTE!O188)</f>
        <v>*</v>
      </c>
      <c r="J160" s="116" t="str">
        <f>IF(SP_NORTE!P188="","*",SP_NORTE!P188)</f>
        <v>*</v>
      </c>
      <c r="K160" s="86">
        <f>IF(SP_NORTE!AK188="","*",SP_NORTE!AK188)</f>
        <v>0</v>
      </c>
      <c r="L160" s="86" t="str">
        <f>IF(SP_NORTE!AM188="","*",SP_NORTE!AM188)</f>
        <v>-</v>
      </c>
      <c r="M160" s="86">
        <f>IF(SP_NORTE!AP188="","*",SP_NORTE!AP188)</f>
        <v>0</v>
      </c>
      <c r="N160" s="86" t="str">
        <f>IF(SP_NORTE!AM188="","*",SP_NORTE!AM188)</f>
        <v>-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 t="str">
        <f>IF(SP_NORTE!B189="","*",SP_NORTE!B189)</f>
        <v>*</v>
      </c>
      <c r="B161" s="86" t="str">
        <f>IF(SP_NORTE!X189="","*",SP_NORTE!X189)</f>
        <v>*</v>
      </c>
      <c r="C161" s="86" t="str">
        <f>IF(SP_NORTE!S189="","*",SP_NORTE!S189)</f>
        <v>-</v>
      </c>
      <c r="D161" s="86" t="str">
        <f>IF(SP_NORTE!T189="","*",SP_NORTE!T189)</f>
        <v>-</v>
      </c>
      <c r="E161" s="86" t="str">
        <f>IF(SP_NORTE!D189="","*",SP_NORTE!D189)</f>
        <v>*</v>
      </c>
      <c r="F161" s="86" t="str">
        <f>IF(SP_NORTE!H189="","*",SP_NORTE!H189)</f>
        <v>*</v>
      </c>
      <c r="G161" s="86" t="str">
        <f>IF(SP_NORTE!M189="","*",SP_NORTE!M189)</f>
        <v>-</v>
      </c>
      <c r="H161" s="119" t="str">
        <f>IF(SP_NORTE!K189="","*",SP_NORTE!K189)</f>
        <v>*</v>
      </c>
      <c r="I161" s="116" t="str">
        <f>IF(SP_NORTE!O189="","*",SP_NORTE!O189)</f>
        <v>*</v>
      </c>
      <c r="J161" s="116" t="str">
        <f>IF(SP_NORTE!P189="","*",SP_NORTE!P189)</f>
        <v>*</v>
      </c>
      <c r="K161" s="86">
        <f>IF(SP_NORTE!AK189="","*",SP_NORTE!AK189)</f>
        <v>0</v>
      </c>
      <c r="L161" s="86" t="str">
        <f>IF(SP_NORTE!AM189="","*",SP_NORTE!AM189)</f>
        <v>-</v>
      </c>
      <c r="M161" s="86">
        <f>IF(SP_NORTE!AP189="","*",SP_NORTE!AP189)</f>
        <v>0</v>
      </c>
      <c r="N161" s="86" t="str">
        <f>IF(SP_NORTE!AM189="","*",SP_NORTE!AM189)</f>
        <v>-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 t="str">
        <f>IF(SP_NORTE!B190="","*",SP_NORTE!B190)</f>
        <v>*</v>
      </c>
      <c r="B162" s="86" t="str">
        <f>IF(SP_NORTE!X190="","*",SP_NORTE!X190)</f>
        <v>*</v>
      </c>
      <c r="C162" s="86" t="str">
        <f>IF(SP_NORTE!S190="","*",SP_NORTE!S190)</f>
        <v>-</v>
      </c>
      <c r="D162" s="86" t="str">
        <f>IF(SP_NORTE!T190="","*",SP_NORTE!T190)</f>
        <v>-</v>
      </c>
      <c r="E162" s="86" t="str">
        <f>IF(SP_NORTE!D190="","*",SP_NORTE!D190)</f>
        <v>*</v>
      </c>
      <c r="F162" s="86" t="str">
        <f>IF(SP_NORTE!H190="","*",SP_NORTE!H190)</f>
        <v>*</v>
      </c>
      <c r="G162" s="86" t="str">
        <f>IF(SP_NORTE!M190="","*",SP_NORTE!M190)</f>
        <v>-</v>
      </c>
      <c r="H162" s="119" t="str">
        <f>IF(SP_NORTE!K190="","*",SP_NORTE!K190)</f>
        <v>*</v>
      </c>
      <c r="I162" s="116" t="str">
        <f>IF(SP_NORTE!O190="","*",SP_NORTE!O190)</f>
        <v>*</v>
      </c>
      <c r="J162" s="116" t="str">
        <f>IF(SP_NORTE!P190="","*",SP_NORTE!P190)</f>
        <v>*</v>
      </c>
      <c r="K162" s="86">
        <f>IF(SP_NORTE!AK190="","*",SP_NORTE!AK190)</f>
        <v>0</v>
      </c>
      <c r="L162" s="86" t="str">
        <f>IF(SP_NORTE!AM190="","*",SP_NORTE!AM190)</f>
        <v>-</v>
      </c>
      <c r="M162" s="86">
        <f>IF(SP_NORTE!AP190="","*",SP_NORTE!AP190)</f>
        <v>0</v>
      </c>
      <c r="N162" s="86" t="str">
        <f>IF(SP_NORTE!AM190="","*",SP_NORTE!AM190)</f>
        <v>-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 t="str">
        <f>IF(SP_NORTE!B191="","*",SP_NORTE!B191)</f>
        <v>*</v>
      </c>
      <c r="B163" s="86" t="str">
        <f>IF(SP_NORTE!X191="","*",SP_NORTE!X191)</f>
        <v>*</v>
      </c>
      <c r="C163" s="86" t="str">
        <f>IF(SP_NORTE!S191="","*",SP_NORTE!S191)</f>
        <v>-</v>
      </c>
      <c r="D163" s="86" t="str">
        <f>IF(SP_NORTE!T191="","*",SP_NORTE!T191)</f>
        <v>-</v>
      </c>
      <c r="E163" s="86" t="str">
        <f>IF(SP_NORTE!D191="","*",SP_NORTE!D191)</f>
        <v>*</v>
      </c>
      <c r="F163" s="86" t="str">
        <f>IF(SP_NORTE!H191="","*",SP_NORTE!H191)</f>
        <v>*</v>
      </c>
      <c r="G163" s="86" t="str">
        <f>IF(SP_NORTE!M191="","*",SP_NORTE!M191)</f>
        <v>-</v>
      </c>
      <c r="H163" s="119" t="str">
        <f>IF(SP_NORTE!K191="","*",SP_NORTE!K191)</f>
        <v>*</v>
      </c>
      <c r="I163" s="116" t="str">
        <f>IF(SP_NORTE!O191="","*",SP_NORTE!O191)</f>
        <v>*</v>
      </c>
      <c r="J163" s="116" t="str">
        <f>IF(SP_NORTE!P191="","*",SP_NORTE!P191)</f>
        <v>*</v>
      </c>
      <c r="K163" s="86">
        <f>IF(SP_NORTE!AK191="","*",SP_NORTE!AK191)</f>
        <v>0</v>
      </c>
      <c r="L163" s="86" t="str">
        <f>IF(SP_NORTE!AM191="","*",SP_NORTE!AM191)</f>
        <v>-</v>
      </c>
      <c r="M163" s="86">
        <f>IF(SP_NORTE!AP191="","*",SP_NORTE!AP191)</f>
        <v>0</v>
      </c>
      <c r="N163" s="86" t="str">
        <f>IF(SP_NORTE!AM191="","*",SP_NORTE!AM191)</f>
        <v>-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-</v>
      </c>
      <c r="D1002" s="86" t="str">
        <f>IF(SP_NORTE!T1030="","*",SP_NORTE!T1030)</f>
        <v>-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-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>
        <f>IF(SP_NORTE!AK1030="","*",SP_NORTE!AK1030)</f>
        <v>0</v>
      </c>
      <c r="L1002" s="86" t="str">
        <f>IF(SP_NORTE!AM1030="","*",SP_NORTE!AM1030)</f>
        <v>-</v>
      </c>
      <c r="M1002" s="86">
        <f>IF(SP_NORTE!AP1030="","*",SP_NORTE!AP1030)</f>
        <v>0</v>
      </c>
      <c r="N1002" s="86" t="str">
        <f>IF(SP_NORTE!AM1030="","*",SP_NORTE!AM1030)</f>
        <v>-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1128</v>
      </c>
      <c r="C3" s="206" t="s">
        <v>1129</v>
      </c>
      <c r="D3" s="206" t="s">
        <v>1130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0" t="s">
        <v>1131</v>
      </c>
      <c r="D1" s="290"/>
      <c r="E1" s="290"/>
      <c r="F1" s="290"/>
      <c r="G1" s="290"/>
      <c r="H1" s="290"/>
    </row>
    <row r="2" spans="3:8" ht="15" customHeight="1">
      <c r="C2" s="290"/>
      <c r="D2" s="290"/>
      <c r="E2" s="290"/>
      <c r="F2" s="290"/>
      <c r="G2" s="290"/>
      <c r="H2" s="290"/>
    </row>
    <row r="3" spans="3:8" ht="15" customHeight="1">
      <c r="C3" s="167" t="s">
        <v>477</v>
      </c>
      <c r="D3" s="167" t="s">
        <v>1132</v>
      </c>
      <c r="E3" s="167" t="s">
        <v>1133</v>
      </c>
      <c r="F3" s="167" t="s">
        <v>1134</v>
      </c>
      <c r="G3" s="167" t="s">
        <v>1135</v>
      </c>
      <c r="H3" s="167" t="s">
        <v>1136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1137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1138</v>
      </c>
      <c r="C4" s="164" t="s">
        <v>1139</v>
      </c>
      <c r="D4" s="164" t="s">
        <v>1140</v>
      </c>
      <c r="E4" s="164" t="s">
        <v>1141</v>
      </c>
      <c r="F4" s="164" t="s">
        <v>4</v>
      </c>
      <c r="G4" s="164" t="s">
        <v>1142</v>
      </c>
    </row>
    <row r="5" spans="2:7">
      <c r="B5" s="165" t="s">
        <v>1143</v>
      </c>
      <c r="C5" s="165">
        <v>257068</v>
      </c>
      <c r="D5" s="165" t="s">
        <v>1144</v>
      </c>
      <c r="E5" s="165" t="s">
        <v>1145</v>
      </c>
      <c r="F5" s="165" t="s">
        <v>1145</v>
      </c>
      <c r="G5" s="166">
        <v>46296</v>
      </c>
    </row>
    <row r="6" spans="2:7">
      <c r="B6" s="165" t="s">
        <v>1146</v>
      </c>
      <c r="C6" s="165" t="s">
        <v>384</v>
      </c>
      <c r="D6" s="165" t="s">
        <v>384</v>
      </c>
      <c r="E6" s="165" t="s">
        <v>384</v>
      </c>
      <c r="F6" s="165" t="s">
        <v>1147</v>
      </c>
      <c r="G6" s="166" t="s">
        <v>384</v>
      </c>
    </row>
    <row r="7" spans="2:7">
      <c r="B7" s="165" t="s">
        <v>1148</v>
      </c>
      <c r="C7" s="165">
        <v>257472</v>
      </c>
      <c r="D7" s="165" t="s">
        <v>1149</v>
      </c>
      <c r="E7" s="165" t="s">
        <v>1150</v>
      </c>
      <c r="F7" s="165" t="s">
        <v>1150</v>
      </c>
      <c r="G7" s="166">
        <v>45992</v>
      </c>
    </row>
    <row r="8" spans="2:7">
      <c r="B8" s="165" t="s">
        <v>1151</v>
      </c>
      <c r="C8" s="165">
        <v>260307</v>
      </c>
      <c r="D8" s="165" t="s">
        <v>1152</v>
      </c>
      <c r="E8" s="165" t="s">
        <v>1153</v>
      </c>
      <c r="F8" s="165" t="s">
        <v>1150</v>
      </c>
      <c r="G8" s="166">
        <v>46082</v>
      </c>
    </row>
    <row r="9" spans="2:7">
      <c r="B9" s="165" t="s">
        <v>1154</v>
      </c>
      <c r="C9" s="165">
        <v>333033</v>
      </c>
      <c r="D9" s="165" t="s">
        <v>1155</v>
      </c>
      <c r="E9" s="165" t="s">
        <v>1147</v>
      </c>
      <c r="F9" s="165" t="s">
        <v>1156</v>
      </c>
      <c r="G9" s="165" t="s">
        <v>384</v>
      </c>
    </row>
    <row r="10" spans="2:7">
      <c r="B10" s="165" t="s">
        <v>1157</v>
      </c>
      <c r="C10" s="165"/>
      <c r="D10" s="165"/>
      <c r="E10" s="165" t="s">
        <v>1147</v>
      </c>
      <c r="F10" s="165" t="s">
        <v>1156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1158</v>
      </c>
      <c r="C1" s="25" t="s">
        <v>831</v>
      </c>
      <c r="E1" s="25" t="s">
        <v>1121</v>
      </c>
      <c r="G1" s="25" t="s">
        <v>1159</v>
      </c>
      <c r="H1" s="27"/>
      <c r="I1" s="25" t="s">
        <v>1160</v>
      </c>
      <c r="J1" s="27"/>
      <c r="K1" s="25" t="s">
        <v>1161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1162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1163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1164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1165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1166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1167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1168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1169</v>
      </c>
      <c r="B13" s="4" t="s">
        <v>1024</v>
      </c>
      <c r="C13" s="4" t="s">
        <v>1170</v>
      </c>
      <c r="D13" s="4" t="s">
        <v>964</v>
      </c>
      <c r="E13" s="4" t="s">
        <v>1171</v>
      </c>
      <c r="F13" s="4" t="s">
        <v>1172</v>
      </c>
      <c r="G13" s="4" t="s">
        <v>1003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1173</v>
      </c>
      <c r="N13" s="4" t="s">
        <v>1174</v>
      </c>
      <c r="O13" s="4" t="s">
        <v>1175</v>
      </c>
      <c r="P13" s="4" t="s">
        <v>827</v>
      </c>
      <c r="Q13" s="4" t="s">
        <v>1176</v>
      </c>
      <c r="R13" s="4" t="s">
        <v>991</v>
      </c>
      <c r="S13" s="4" t="s">
        <v>1177</v>
      </c>
      <c r="T13" s="4" t="s">
        <v>1178</v>
      </c>
      <c r="U13" s="4" t="s">
        <v>1179</v>
      </c>
      <c r="V13" s="32" t="s">
        <v>1180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1181</v>
      </c>
      <c r="B14" s="34" t="s">
        <v>1182</v>
      </c>
      <c r="C14" s="34" t="s">
        <v>1183</v>
      </c>
      <c r="D14" s="34" t="s">
        <v>965</v>
      </c>
      <c r="E14" s="34" t="s">
        <v>965</v>
      </c>
      <c r="F14" s="34" t="s">
        <v>1004</v>
      </c>
      <c r="G14" s="34" t="s">
        <v>1004</v>
      </c>
      <c r="H14" s="34" t="s">
        <v>834</v>
      </c>
      <c r="I14" s="34" t="s">
        <v>1184</v>
      </c>
      <c r="J14" s="34" t="s">
        <v>911</v>
      </c>
      <c r="K14" s="34" t="s">
        <v>1029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1185</v>
      </c>
      <c r="R14" s="34" t="s">
        <v>992</v>
      </c>
      <c r="S14" s="34" t="s">
        <v>965</v>
      </c>
      <c r="T14" s="34" t="s">
        <v>965</v>
      </c>
      <c r="U14" s="34" t="s">
        <v>1179</v>
      </c>
      <c r="V14" s="35" t="s">
        <v>1180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1186</v>
      </c>
      <c r="B15" s="34" t="s">
        <v>1025</v>
      </c>
      <c r="C15" s="34" t="str">
        <f>""</f>
        <v/>
      </c>
      <c r="D15" s="34"/>
      <c r="E15" s="34"/>
      <c r="F15" s="34"/>
      <c r="G15" s="34" t="s">
        <v>1187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1003</v>
      </c>
      <c r="R15" s="34" t="s">
        <v>1065</v>
      </c>
      <c r="S15" s="34" t="s">
        <v>1119</v>
      </c>
      <c r="T15" s="34" t="s">
        <v>1119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1188</v>
      </c>
      <c r="L16" s="34"/>
      <c r="M16" s="34"/>
      <c r="N16" s="34"/>
      <c r="O16" s="34"/>
      <c r="P16" s="34"/>
      <c r="Q16" s="34"/>
      <c r="R16" s="34" t="s">
        <v>1189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1190</v>
      </c>
      <c r="B28" s="30" t="s">
        <v>1191</v>
      </c>
      <c r="C28" s="30" t="s">
        <v>1192</v>
      </c>
      <c r="D28" s="30" t="s">
        <v>1193</v>
      </c>
      <c r="E28" s="30" t="s">
        <v>1194</v>
      </c>
      <c r="F28" s="30" t="s">
        <v>1195</v>
      </c>
      <c r="G28" s="30" t="s">
        <v>1196</v>
      </c>
      <c r="H28" s="30" t="s">
        <v>1197</v>
      </c>
      <c r="I28" s="30" t="s">
        <v>1198</v>
      </c>
      <c r="J28" s="30" t="s">
        <v>1199</v>
      </c>
      <c r="K28" s="30" t="s">
        <v>1200</v>
      </c>
      <c r="L28" s="30" t="s">
        <v>1201</v>
      </c>
      <c r="M28" s="30" t="s">
        <v>1202</v>
      </c>
      <c r="N28" s="30" t="s">
        <v>1203</v>
      </c>
      <c r="O28" s="30" t="s">
        <v>1204</v>
      </c>
      <c r="P28" s="30" t="s">
        <v>1205</v>
      </c>
      <c r="Q28" s="30" t="s">
        <v>1206</v>
      </c>
      <c r="R28" s="30" t="s">
        <v>1207</v>
      </c>
      <c r="S28" s="30" t="s">
        <v>1208</v>
      </c>
      <c r="T28" s="30" t="s">
        <v>1209</v>
      </c>
      <c r="U28" s="30" t="s">
        <v>1210</v>
      </c>
      <c r="V28" s="30" t="s">
        <v>1211</v>
      </c>
      <c r="W28" s="30" t="s">
        <v>1212</v>
      </c>
      <c r="X28" s="30" t="s">
        <v>1213</v>
      </c>
      <c r="Y28" s="30" t="s">
        <v>1214</v>
      </c>
      <c r="Z28" s="30" t="s">
        <v>1215</v>
      </c>
      <c r="AA28" s="30" t="s">
        <v>1216</v>
      </c>
      <c r="AB28" s="30" t="s">
        <v>1217</v>
      </c>
      <c r="AC28" s="30" t="s">
        <v>1218</v>
      </c>
      <c r="AD28" s="30" t="s">
        <v>1219</v>
      </c>
      <c r="AE28" s="30" t="s">
        <v>1220</v>
      </c>
      <c r="AF28" s="30" t="s">
        <v>1221</v>
      </c>
      <c r="AG28" s="30" t="s">
        <v>1222</v>
      </c>
      <c r="AH28" s="30" t="s">
        <v>1223</v>
      </c>
      <c r="AI28" s="30" t="s">
        <v>1224</v>
      </c>
      <c r="AJ28" s="30" t="s">
        <v>1225</v>
      </c>
      <c r="AK28" s="30" t="s">
        <v>1226</v>
      </c>
      <c r="AL28" s="30" t="s">
        <v>1227</v>
      </c>
      <c r="AM28" s="30" t="s">
        <v>1228</v>
      </c>
      <c r="AN28" s="36" t="s">
        <v>1229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1230</v>
      </c>
      <c r="B29" s="34" t="s">
        <v>1231</v>
      </c>
      <c r="C29" s="34" t="s">
        <v>1232</v>
      </c>
      <c r="D29" s="34" t="s">
        <v>1004</v>
      </c>
      <c r="E29" s="34" t="s">
        <v>1025</v>
      </c>
      <c r="F29" s="34" t="s">
        <v>1233</v>
      </c>
      <c r="G29" s="34" t="s">
        <v>966</v>
      </c>
      <c r="H29" s="34" t="s">
        <v>1234</v>
      </c>
      <c r="I29" s="34" t="s">
        <v>880</v>
      </c>
      <c r="J29" s="34" t="s">
        <v>1005</v>
      </c>
      <c r="K29" s="34" t="s">
        <v>1005</v>
      </c>
      <c r="L29" s="34" t="s">
        <v>1235</v>
      </c>
      <c r="M29" s="34" t="s">
        <v>931</v>
      </c>
      <c r="N29" s="34" t="s">
        <v>1236</v>
      </c>
      <c r="O29" s="34" t="s">
        <v>1237</v>
      </c>
      <c r="P29" s="34" t="s">
        <v>1238</v>
      </c>
      <c r="Q29" s="34" t="s">
        <v>1239</v>
      </c>
      <c r="R29" s="34" t="s">
        <v>1240</v>
      </c>
      <c r="S29" s="34" t="s">
        <v>1241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1242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1243</v>
      </c>
      <c r="AD29" s="34" t="s">
        <v>1244</v>
      </c>
      <c r="AE29" s="34" t="s">
        <v>993</v>
      </c>
      <c r="AF29" s="34" t="s">
        <v>1065</v>
      </c>
      <c r="AG29" s="34" t="s">
        <v>1189</v>
      </c>
      <c r="AH29" s="34" t="s">
        <v>1245</v>
      </c>
      <c r="AI29" s="34" t="s">
        <v>1246</v>
      </c>
      <c r="AJ29" s="34" t="s">
        <v>1005</v>
      </c>
      <c r="AK29" s="34" t="s">
        <v>1246</v>
      </c>
      <c r="AL29" s="34" t="s">
        <v>1005</v>
      </c>
      <c r="AM29" s="34" t="s">
        <v>1179</v>
      </c>
      <c r="AN29" s="35" t="s">
        <v>1180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1230</v>
      </c>
      <c r="B30" s="34"/>
      <c r="C30" s="34"/>
      <c r="D30" s="34" t="s">
        <v>1187</v>
      </c>
      <c r="E30" s="34"/>
      <c r="F30" s="34" t="s">
        <v>1247</v>
      </c>
      <c r="G30" s="34" t="s">
        <v>1248</v>
      </c>
      <c r="H30" s="34" t="s">
        <v>1249</v>
      </c>
      <c r="I30" s="34" t="s">
        <v>1250</v>
      </c>
      <c r="J30" s="34"/>
      <c r="K30" s="34"/>
      <c r="L30" s="34" t="s">
        <v>1251</v>
      </c>
      <c r="M30" s="34" t="s">
        <v>874</v>
      </c>
      <c r="N30" s="34" t="s">
        <v>880</v>
      </c>
      <c r="O30" s="34" t="s">
        <v>946</v>
      </c>
      <c r="P30" s="34" t="s">
        <v>1252</v>
      </c>
      <c r="Q30" s="34" t="s">
        <v>856</v>
      </c>
      <c r="R30" s="34"/>
      <c r="S30" s="34" t="s">
        <v>1239</v>
      </c>
      <c r="T30" s="34" t="s">
        <v>1253</v>
      </c>
      <c r="U30" s="34" t="s">
        <v>880</v>
      </c>
      <c r="V30" s="34" t="s">
        <v>1253</v>
      </c>
      <c r="W30" s="34" t="s">
        <v>880</v>
      </c>
      <c r="X30" s="34" t="s">
        <v>1253</v>
      </c>
      <c r="Y30" s="34" t="s">
        <v>880</v>
      </c>
      <c r="Z30" s="34" t="s">
        <v>1253</v>
      </c>
      <c r="AA30" s="34" t="s">
        <v>880</v>
      </c>
      <c r="AB30" s="34"/>
      <c r="AC30" s="34"/>
      <c r="AD30" s="34"/>
      <c r="AE30" s="34" t="s">
        <v>1254</v>
      </c>
      <c r="AF30" s="34"/>
      <c r="AG30" s="34"/>
      <c r="AH30" s="34"/>
      <c r="AI30" s="34" t="s">
        <v>1255</v>
      </c>
      <c r="AJ30" s="34" t="s">
        <v>1256</v>
      </c>
      <c r="AK30" s="34" t="s">
        <v>1255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1257</v>
      </c>
      <c r="E31" s="34"/>
      <c r="F31" s="34"/>
      <c r="G31" s="34"/>
      <c r="H31" s="34"/>
      <c r="I31" s="34"/>
      <c r="J31" s="34"/>
      <c r="K31" s="34"/>
      <c r="L31" s="34" t="s">
        <v>1258</v>
      </c>
      <c r="M31" s="34" t="s">
        <v>1259</v>
      </c>
      <c r="N31" s="34" t="s">
        <v>923</v>
      </c>
      <c r="O31" s="34" t="s">
        <v>1260</v>
      </c>
      <c r="P31" s="34" t="s">
        <v>912</v>
      </c>
      <c r="Q31" s="34" t="s">
        <v>1261</v>
      </c>
      <c r="R31" s="34"/>
      <c r="S31" s="34" t="s">
        <v>856</v>
      </c>
      <c r="T31" s="34"/>
      <c r="U31" s="34" t="s">
        <v>1262</v>
      </c>
      <c r="V31" s="34"/>
      <c r="W31" s="34" t="s">
        <v>1262</v>
      </c>
      <c r="X31" s="34"/>
      <c r="Y31" s="34" t="s">
        <v>1262</v>
      </c>
      <c r="Z31" s="34"/>
      <c r="AA31" s="34" t="s">
        <v>1262</v>
      </c>
      <c r="AB31" s="34"/>
      <c r="AC31" s="34"/>
      <c r="AD31" s="34"/>
      <c r="AE31" s="34" t="s">
        <v>1263</v>
      </c>
      <c r="AF31" s="34"/>
      <c r="AG31" s="34"/>
      <c r="AH31" s="34"/>
      <c r="AI31" s="34" t="s">
        <v>1264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1265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1266</v>
      </c>
      <c r="Q32" s="34" t="s">
        <v>1267</v>
      </c>
      <c r="R32" s="34"/>
      <c r="S32" s="34" t="s">
        <v>1261</v>
      </c>
      <c r="T32" s="34"/>
      <c r="U32" s="34" t="s">
        <v>1268</v>
      </c>
      <c r="V32" s="34"/>
      <c r="W32" s="34" t="s">
        <v>1268</v>
      </c>
      <c r="X32" s="34"/>
      <c r="Y32" s="34" t="s">
        <v>1268</v>
      </c>
      <c r="Z32" s="34"/>
      <c r="AA32" s="34" t="s">
        <v>1268</v>
      </c>
      <c r="AB32" s="34"/>
      <c r="AC32" s="34"/>
      <c r="AD32" s="34"/>
      <c r="AE32" s="34"/>
      <c r="AF32" s="34"/>
      <c r="AG32" s="34"/>
      <c r="AH32" s="34"/>
      <c r="AI32" s="34" t="s">
        <v>1258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1269</v>
      </c>
      <c r="E33" s="34"/>
      <c r="F33" s="34"/>
      <c r="G33" s="34"/>
      <c r="H33" s="34"/>
      <c r="I33" s="34"/>
      <c r="J33" s="34"/>
      <c r="K33" s="34"/>
      <c r="L33" s="34" t="s">
        <v>1270</v>
      </c>
      <c r="M33" s="34"/>
      <c r="N33" s="34"/>
      <c r="O33" s="34"/>
      <c r="P33" s="34"/>
      <c r="Q33" s="34" t="s">
        <v>925</v>
      </c>
      <c r="R33" s="34"/>
      <c r="S33" s="34" t="s">
        <v>1267</v>
      </c>
      <c r="T33" s="34"/>
      <c r="U33" s="34" t="s">
        <v>1271</v>
      </c>
      <c r="V33" s="34"/>
      <c r="W33" s="34" t="s">
        <v>1271</v>
      </c>
      <c r="X33" s="34"/>
      <c r="Y33" s="34" t="s">
        <v>1271</v>
      </c>
      <c r="Z33" s="34"/>
      <c r="AA33" s="34" t="s">
        <v>1271</v>
      </c>
      <c r="AB33" s="34"/>
      <c r="AC33" s="34"/>
      <c r="AD33" s="34"/>
      <c r="AE33" s="34"/>
      <c r="AF33" s="34"/>
      <c r="AG33" s="34"/>
      <c r="AH33" s="34"/>
      <c r="AI33" s="34" t="s">
        <v>1270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1272</v>
      </c>
      <c r="M34" s="34"/>
      <c r="N34" s="34"/>
      <c r="O34" s="34"/>
      <c r="P34" s="34"/>
      <c r="Q34" s="34" t="s">
        <v>1273</v>
      </c>
      <c r="R34" s="34"/>
      <c r="S34" s="34" t="s">
        <v>925</v>
      </c>
      <c r="T34" s="34"/>
      <c r="U34" s="34" t="s">
        <v>1274</v>
      </c>
      <c r="V34" s="34"/>
      <c r="W34" s="34" t="s">
        <v>1274</v>
      </c>
      <c r="X34" s="34"/>
      <c r="Y34" s="34" t="s">
        <v>1274</v>
      </c>
      <c r="Z34" s="34"/>
      <c r="AA34" s="34" t="s">
        <v>1274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1275</v>
      </c>
      <c r="M35" s="34"/>
      <c r="N35" s="34"/>
      <c r="O35" s="34"/>
      <c r="P35" s="34"/>
      <c r="Q35" s="34" t="s">
        <v>1276</v>
      </c>
      <c r="R35" s="34"/>
      <c r="S35" s="34" t="s">
        <v>1273</v>
      </c>
      <c r="T35" s="34"/>
      <c r="U35" s="34" t="s">
        <v>1277</v>
      </c>
      <c r="V35" s="34"/>
      <c r="W35" s="34" t="s">
        <v>1277</v>
      </c>
      <c r="X35" s="34"/>
      <c r="Y35" s="34" t="s">
        <v>1277</v>
      </c>
      <c r="Z35" s="34"/>
      <c r="AA35" s="34" t="s">
        <v>1277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1278</v>
      </c>
      <c r="R36" s="34"/>
      <c r="S36" s="34" t="s">
        <v>1276</v>
      </c>
      <c r="T36" s="34"/>
      <c r="U36" s="34" t="s">
        <v>1279</v>
      </c>
      <c r="V36" s="34"/>
      <c r="W36" s="34" t="s">
        <v>1279</v>
      </c>
      <c r="X36" s="34"/>
      <c r="Y36" s="34" t="s">
        <v>1279</v>
      </c>
      <c r="Z36" s="34"/>
      <c r="AA36" s="34" t="s">
        <v>1279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1280</v>
      </c>
      <c r="R37" s="34"/>
      <c r="S37" s="34" t="s">
        <v>1278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1281</v>
      </c>
      <c r="R38" s="34"/>
      <c r="S38" s="34" t="s">
        <v>1280</v>
      </c>
      <c r="T38" s="34"/>
      <c r="U38" s="34" t="s">
        <v>1282</v>
      </c>
      <c r="V38" s="34"/>
      <c r="W38" s="34" t="s">
        <v>1282</v>
      </c>
      <c r="X38" s="34"/>
      <c r="Y38" s="34" t="s">
        <v>1282</v>
      </c>
      <c r="Z38" s="34"/>
      <c r="AA38" s="34" t="s">
        <v>1282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1283</v>
      </c>
      <c r="R39" s="37"/>
      <c r="S39" s="37" t="s">
        <v>1281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1284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2026-03-06T21:31:05Z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