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11" documentId="8_{B6337239-1A00-434D-AAD0-422EA1FEB5AE}" xr6:coauthVersionLast="47" xr6:coauthVersionMax="47" xr10:uidLastSave="{02D9D3DD-3B76-4FD3-82DE-D2F3CFED94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3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4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6" i="12" s="1"/>
  <c r="S310" i="1" a="1"/>
  <c r="S310" i="1" s="1"/>
  <c r="D306" i="12" s="1"/>
  <c r="T310" i="1" a="1"/>
  <c r="T310" i="1" s="1"/>
  <c r="E306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08" i="12" s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1" i="12"/>
  <c r="R315" i="1"/>
  <c r="S315" i="1" a="1"/>
  <c r="S315" i="1" s="1"/>
  <c r="D311" i="12" s="1"/>
  <c r="T315" i="1" a="1"/>
  <c r="T315" i="1" s="1"/>
  <c r="E311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7" i="1" l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<sst xmlns="http://schemas.openxmlformats.org/spreadsheetml/2006/main" count="9135" uniqueCount="1864">
  <si>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</si>
  <si>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</si>
  <si>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</si>
  <si>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</si>
  <si>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</si>
  <si>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</si>
  <si>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</si>
  <si>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</si>
  <si>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</si>
  <si>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</si>
  <si>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</si>
  <si>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</si>
  <si>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</si>
  <si>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</si>
  <si>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</si>
  <si>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</si>
  <si>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</si>
  <si>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</si>
  <si>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</si>
  <si>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</si>
  <si>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</si>
  <si>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</si>
  <si>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</si>
  <si>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</si>
  <si>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</si>
  <si>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</si>
  <si>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</si>
  <si>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</si>
  <si>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</si>
  <si>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</si>
  <si>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</si>
  <si>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</si>
  <si>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</si>
  <si>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</si>
  <si>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</si>
  <si>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</si>
  <si>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</si>
  <si>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</si>
  <si>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</si>
  <si>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</si>
  <si>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</si>
  <si>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</si>
  <si>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</si>
  <si>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</si>
  <si>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</si>
  <si>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</si>
  <si>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</si>
  <si>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</si>
  <si>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</si>
  <si>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</si>
  <si>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</si>
  <si>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</si>
  <si>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</si>
  <si>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</si>
  <si>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</si>
  <si>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</si>
  <si>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</si>
  <si>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</si>
  <si>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</si>
  <si>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</si>
  <si>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</si>
  <si>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</si>
  <si>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</si>
  <si>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</si>
  <si>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</si>
  <si>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</si>
  <si>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</si>
  <si>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</si>
  <si>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</si>
  <si>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</si>
  <si>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</si>
  <si>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</si>
  <si>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</si>
  <si>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</si>
  <si>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</si>
  <si>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</si>
  <si>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</si>
  <si>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</si>
  <si>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</si>
  <si>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</si>
  <si>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</si>
  <si>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</si>
  <si>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</si>
  <si>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</si>
  <si>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</si>
  <si>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</si>
  <si>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</si>
  <si>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</si>
  <si>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</si>
  <si>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</si>
  <si>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</si>
  <si>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</si>
  <si>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</si>
  <si>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</si>
  <si>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</si>
  <si>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</si>
  <si>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</si>
  <si>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</si>
  <si>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</si>
  <si>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</si>
  <si>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</si>
  <si>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</si>
  <si>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</si>
  <si>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</si>
  <si>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</si>
  <si>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</si>
  <si>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</si>
  <si>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</si>
  <si>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</si>
  <si>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</si>
  <si>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</si>
  <si>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</si>
  <si>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</si>
  <si>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</si>
  <si>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</si>
  <si>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</si>
  <si>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</si>
  <si>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</si>
  <si>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</si>
  <si>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</si>
  <si>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</si>
  <si>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</si>
  <si>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</si>
  <si>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</si>
  <si>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</si>
  <si>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</si>
  <si>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</si>
  <si>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</si>
  <si>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</si>
  <si>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</si>
  <si>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</si>
  <si>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</si>
  <si>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</si>
  <si>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</si>
  <si>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</si>
  <si>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</si>
  <si>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</si>
  <si>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</si>
  <si>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</si>
  <si>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</si>
  <si>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</si>
  <si>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</si>
  <si>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</si>
  <si>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</si>
  <si>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</si>
  <si>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</si>
  <si>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</si>
  <si>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</si>
  <si>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</si>
  <si>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</si>
  <si>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</si>
  <si>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</si>
  <si>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</si>
  <si>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</si>
  <si>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</si>
  <si>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</si>
  <si>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</si>
  <si>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</si>
  <si>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</si>
  <si>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</si>
  <si>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</si>
  <si>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</si>
  <si>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</si>
  <si>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</si>
  <si>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</si>
  <si>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</si>
  <si>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</si>
  <si>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</si>
  <si>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</si>
  <si>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</si>
  <si>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</si>
  <si>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</si>
  <si>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</si>
  <si>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</si>
  <si>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</si>
  <si>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</si>
  <si>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</si>
  <si>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</si>
  <si>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</si>
  <si>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</si>
  <si>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</si>
  <si>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</si>
  <si>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</si>
  <si>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</si>
  <si>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</si>
  <si>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</si>
  <si>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</si>
  <si>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</si>
  <si>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</si>
  <si>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</si>
  <si>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</si>
  <si>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</si>
  <si>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</si>
  <si>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</si>
  <si>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</si>
  <si>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</si>
  <si>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</si>
  <si>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</si>
  <si>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</si>
  <si>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</si>
  <si>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</si>
  <si>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</si>
  <si>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</si>
  <si>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</si>
  <si>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</si>
  <si>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</si>
  <si>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</si>
  <si>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</si>
  <si>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</si>
  <si>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</si>
  <si>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</si>
  <si>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</si>
  <si>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</si>
  <si>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</si>
  <si>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</si>
  <si>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</si>
  <si>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</si>
  <si>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</si>
  <si>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</si>
  <si>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</si>
  <si>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</si>
  <si>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</si>
  <si>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</si>
  <si>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</si>
  <si>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</si>
  <si>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</si>
  <si>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</si>
  <si>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</si>
  <si>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</si>
  <si>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</si>
  <si>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</si>
  <si>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</si>
  <si>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</si>
  <si>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</si>
  <si>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</si>
  <si>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</si>
  <si>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</si>
  <si>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</si>
  <si>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</si>
  <si>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</si>
  <si>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</si>
  <si>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</si>
  <si>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</si>
  <si>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</si>
  <si>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</si>
  <si>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</si>
  <si>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</si>
  <si>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</si>
  <si>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</si>
  <si>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</si>
  <si>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</si>
  <si>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</si>
  <si>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</si>
  <si>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</si>
  <si>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</si>
  <si>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</si>
  <si>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</si>
  <si>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</si>
  <si>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</si>
  <si>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</si>
  <si>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</si>
  <si>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</si>
  <si>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</si>
  <si>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</si>
  <si>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</si>
  <si>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</si>
  <si>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</si>
  <si>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</si>
  <si>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</si>
  <si>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</si>
  <si>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</si>
  <si>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</si>
  <si>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</si>
  <si>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</si>
  <si>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</si>
  <si>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</si>
  <si>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</si>
  <si>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</si>
  <si>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</si>
  <si>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</si>
  <si>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</si>
  <si>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</si>
  <si>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</si>
  <si>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</si>
  <si>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</si>
  <si>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</si>
  <si>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</si>
  <si>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</si>
  <si>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</si>
  <si>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</si>
  <si>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</si>
  <si>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</si>
  <si>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</si>
  <si>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</si>
  <si>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</si>
  <si>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</si>
  <si>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</si>
  <si>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</si>
  <si>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</si>
  <si>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</si>
  <si>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</si>
  <si>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</si>
  <si>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</si>
  <si>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</si>
  <si>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</si>
  <si>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</si>
  <si>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</si>
  <si>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</si>
  <si>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</si>
  <si>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</si>
  <si>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</si>
  <si>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</si>
  <si>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</si>
  <si>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</si>
  <si>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</si>
  <si>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</si>
  <si>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</si>
  <si>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</si>
  <si>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</si>
  <si>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</si>
  <si>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</si>
  <si>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</si>
  <si>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</si>
  <si>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</si>
  <si>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</si>
  <si>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</si>
  <si>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</si>
  <si>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</si>
  <si>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</si>
  <si>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</si>
  <si>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</si>
  <si>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</si>
  <si>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</si>
  <si>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</si>
  <si>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</si>
  <si>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</si>
  <si>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</si>
  <si>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</si>
  <si>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</si>
  <si>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</si>
  <si>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</si>
  <si>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</si>
  <si>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</si>
  <si>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</si>
  <si>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</si>
  <si>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</si>
  <si>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</si>
  <si>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</si>
  <si>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</si>
  <si>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</si>
  <si>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</si>
  <si>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</si>
  <si>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</si>
  <si>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</si>
  <si>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</si>
  <si>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</si>
  <si>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</si>
  <si>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</si>
  <si>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</si>
  <si>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</si>
  <si>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</si>
  <si>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</si>
  <si>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</si>
  <si>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</si>
  <si>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</si>
  <si>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</si>
  <si>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</si>
  <si>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</si>
  <si>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</si>
  <si>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</si>
  <si>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</si>
  <si>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</si>
  <si>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</si>
  <si>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</si>
  <si>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</si>
  <si>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</si>
  <si>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</si>
  <si>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</si>
  <si>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</si>
  <si>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</si>
  <si>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</si>
  <si>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</si>
  <si>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</si>
  <si>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</si>
  <si>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</si>
  <si>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</si>
  <si>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</si>
  <si>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</si>
  <si>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</si>
  <si>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</si>
  <si>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</si>
  <si>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</si>
  <si>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</si>
  <si>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</si>
  <si>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</si>
  <si>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</si>
  <si>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</si>
  <si>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</si>
  <si>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</si>
  <si>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</si>
  <si>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</si>
  <si>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</si>
  <si>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</si>
  <si>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</si>
  <si>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</si>
  <si>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</si>
  <si>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</si>
  <si>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</si>
  <si>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</si>
  <si>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</si>
  <si>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</si>
  <si>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</si>
  <si>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</si>
  <si>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</si>
  <si>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</si>
  <si>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</si>
  <si>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</si>
  <si>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</si>
  <si>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</si>
  <si>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</si>
  <si>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</si>
  <si>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</si>
  <si>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</si>
  <si>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</si>
  <si>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</si>
  <si>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</si>
  <si>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</si>
  <si>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</si>
  <si>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</si>
  <si>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</si>
  <si>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</si>
  <si>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</si>
  <si>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</si>
  <si>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</si>
  <si>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</si>
  <si>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</si>
  <si>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</si>
  <si>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</si>
  <si>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</si>
  <si>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</si>
  <si>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</si>
  <si>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</si>
  <si>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</si>
  <si>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</si>
  <si>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</si>
  <si>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</si>
  <si>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</si>
  <si>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</si>
  <si>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</si>
  <si>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</si>
  <si>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</si>
  <si>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</si>
  <si>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</si>
  <si>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</si>
  <si>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</si>
  <si>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</si>
  <si>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</si>
  <si>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</si>
  <si>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</si>
  <si>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</si>
  <si>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</si>
  <si>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</si>
  <si>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</si>
  <si>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</si>
  <si>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</si>
  <si>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</si>
  <si>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</si>
  <si>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</si>
  <si>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</si>
  <si>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</si>
  <si>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</si>
  <si>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</si>
  <si>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</si>
  <si>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</si>
  <si>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</si>
  <si>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</si>
  <si>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</si>
  <si>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</si>
  <si>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</si>
  <si>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</si>
  <si>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</si>
  <si>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</si>
  <si>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</si>
  <si>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</si>
  <si>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</si>
  <si>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</si>
  <si>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</si>
  <si>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</si>
  <si>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</si>
  <si>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</si>
  <si>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</si>
  <si>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</si>
  <si>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</si>
  <si>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</si>
  <si>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</si>
  <si>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</si>
  <si>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</si>
  <si>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</si>
  <si>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</si>
  <si>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</si>
  <si>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</si>
  <si>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</si>
  <si>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</si>
  <si>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</si>
  <si>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</si>
  <si>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</si>
  <si>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</si>
  <si>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</si>
  <si>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</si>
  <si>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</si>
  <si>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</si>
  <si>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</si>
  <si>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</si>
  <si>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</si>
  <si>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</si>
  <si>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</si>
  <si>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</si>
  <si>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</si>
  <si>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</si>
  <si>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</si>
  <si>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</si>
  <si>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</si>
  <si>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</si>
  <si>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</si>
  <si>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</si>
  <si>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</si>
  <si>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</si>
  <si>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</si>
  <si>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</si>
  <si>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</si>
  <si>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</si>
  <si>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</si>
  <si>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</si>
  <si>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</si>
  <si>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</si>
  <si>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</si>
  <si>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</si>
  <si>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</si>
  <si>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</si>
  <si>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</si>
  <si>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</si>
  <si>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</si>
  <si>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</si>
  <si>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</si>
  <si>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</si>
  <si>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</si>
  <si>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</si>
  <si>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</si>
  <si>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</si>
  <si>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</si>
  <si>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</si>
  <si>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</si>
  <si>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</si>
  <si>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</si>
  <si>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</si>
  <si>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</si>
  <si>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</si>
  <si>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</si>
  <si>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</si>
  <si>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</si>
  <si>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</si>
  <si>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</si>
  <si>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</si>
  <si>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</si>
  <si>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</si>
  <si>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</si>
  <si>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</si>
  <si>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</si>
  <si>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</si>
  <si>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</si>
  <si>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</si>
  <si>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</si>
  <si>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</si>
  <si>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</si>
  <si>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</si>
  <si>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</si>
  <si>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</si>
  <si>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</si>
  <si>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</si>
  <si>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</si>
  <si>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</si>
  <si>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</si>
  <si>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</si>
  <si>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</si>
  <si>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</si>
  <si>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</si>
  <si>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</si>
  <si>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</si>
  <si>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</si>
  <si>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</si>
  <si>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</si>
  <si>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</si>
  <si>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</si>
  <si>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</si>
  <si>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</si>
  <si>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</si>
  <si>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</si>
  <si>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</si>
  <si>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</si>
  <si>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</si>
  <si>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</si>
  <si>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</si>
  <si>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</si>
  <si>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</si>
  <si>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</si>
  <si>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</si>
  <si>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</si>
  <si>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</si>
  <si>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</si>
  <si>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</si>
  <si>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</si>
  <si>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</si>
  <si>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</si>
  <si>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</si>
  <si>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</si>
  <si>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</si>
  <si>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</si>
  <si>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</si>
  <si>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</si>
  <si>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</si>
  <si>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</si>
  <si>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</si>
  <si>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</si>
  <si>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</si>
  <si>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</si>
  <si>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</si>
  <si>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</si>
  <si>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</si>
  <si>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</si>
  <si>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</si>
  <si>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</si>
  <si>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</si>
  <si>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</si>
  <si>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</si>
  <si>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</si>
  <si>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</si>
  <si>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</si>
  <si>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</si>
  <si>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</si>
  <si>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</si>
  <si>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</si>
  <si>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</si>
  <si>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</si>
  <si>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</si>
  <si>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</si>
  <si>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</si>
  <si>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</si>
  <si>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</si>
  <si>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</si>
  <si>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</si>
  <si>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</si>
  <si>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</si>
  <si>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</si>
  <si>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</si>
  <si>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</si>
  <si>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</si>
  <si>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</si>
  <si>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</si>
  <si>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</si>
  <si>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</si>
  <si>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</si>
  <si>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</si>
  <si>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</si>
  <si>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</si>
  <si>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</si>
  <si>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</si>
  <si>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</si>
  <si>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</si>
  <si>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</si>
  <si>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</si>
  <si>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</si>
  <si>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</si>
  <si>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</si>
  <si>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</si>
  <si>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</si>
  <si>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</si>
  <si>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</si>
  <si>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</si>
  <si>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</si>
  <si>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</si>
  <si>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</si>
  <si>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</si>
  <si>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</si>
  <si>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</si>
  <si>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</si>
  <si>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</si>
  <si>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</si>
  <si>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</si>
  <si>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</si>
  <si>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</si>
  <si>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</si>
  <si>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</si>
  <si>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</si>
  <si>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</si>
  <si>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</si>
  <si>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</si>
  <si>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</si>
  <si>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</si>
  <si>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</si>
  <si>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</si>
  <si>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</si>
  <si>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</si>
  <si>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</si>
  <si>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</si>
  <si>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</si>
  <si>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</si>
  <si>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</si>
  <si>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</si>
  <si>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</si>
  <si>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</si>
  <si>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</si>
  <si>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</si>
  <si>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</si>
  <si>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</si>
  <si>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</si>
  <si>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</si>
  <si>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</si>
  <si>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</si>
  <si>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</si>
  <si>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</si>
  <si>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</si>
  <si>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</si>
  <si>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</si>
  <si>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</si>
  <si>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</si>
  <si>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</si>
  <si>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</si>
  <si>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</si>
  <si>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</si>
  <si>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</si>
  <si>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</si>
  <si>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</si>
  <si>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</si>
  <si>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</si>
  <si>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</si>
  <si>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</si>
  <si>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</si>
  <si>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</si>
  <si>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</si>
  <si>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</si>
  <si>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</si>
  <si>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</si>
  <si>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</si>
  <si>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</si>
  <si>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</si>
  <si>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</si>
  <si>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</si>
  <si>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</si>
  <si>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</si>
  <si>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</si>
  <si>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</si>
  <si>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</si>
  <si>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</si>
  <si>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</si>
  <si>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</si>
  <si>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</si>
  <si>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</si>
  <si>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</si>
  <si>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</si>
  <si>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</si>
  <si>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</si>
  <si>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</si>
  <si>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</si>
  <si>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</si>
  <si>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</si>
  <si>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</si>
  <si>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</si>
  <si>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</si>
  <si>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</si>
  <si>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</si>
  <si>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</si>
  <si>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</si>
  <si>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</si>
  <si>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</si>
  <si>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</si>
  <si>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</si>
  <si>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</si>
  <si>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</si>
  <si>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</si>
  <si>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</si>
  <si>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</si>
  <si>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</si>
  <si>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</si>
  <si>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</si>
  <si>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</si>
  <si>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</si>
  <si>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</si>
  <si>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</si>
  <si>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</si>
  <si>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</si>
  <si>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</si>
  <si>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</si>
  <si>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</si>
  <si>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</si>
  <si>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</si>
  <si>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</si>
  <si>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</si>
  <si>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</si>
  <si>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</si>
  <si>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</si>
  <si>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</si>
  <si>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</si>
  <si>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</si>
  <si>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</si>
  <si>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</si>
  <si>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</si>
  <si>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</si>
  <si>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</si>
  <si>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</si>
  <si>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</si>
  <si>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</si>
  <si>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</si>
  <si>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</si>
  <si>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</si>
  <si>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</si>
  <si>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</si>
  <si>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</si>
  <si>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</si>
  <si>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</si>
  <si>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</si>
  <si>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</si>
  <si>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</si>
  <si>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</si>
  <si>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</si>
  <si>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</si>
  <si>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</si>
  <si>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</si>
  <si>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</si>
  <si>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</si>
  <si>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</si>
  <si>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</si>
  <si>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</si>
  <si>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</si>
  <si>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</si>
  <si>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</si>
  <si>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</si>
  <si>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</si>
  <si>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</si>
  <si>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</si>
  <si>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</si>
  <si>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</si>
  <si>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</si>
  <si>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</si>
  <si>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</si>
  <si>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</si>
  <si>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</si>
  <si>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</si>
  <si>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</si>
  <si>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</si>
  <si>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</si>
  <si>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</si>
  <si>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</si>
  <si>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</si>
  <si>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</si>
  <si>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</si>
  <si>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</si>
  <si>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</si>
  <si>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</si>
  <si>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</si>
  <si>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</si>
  <si>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</si>
  <si>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</si>
  <si>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</si>
  <si>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</si>
  <si>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</si>
  <si>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</si>
  <si>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</si>
  <si>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</si>
  <si>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</si>
  <si>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</si>
  <si>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</si>
  <si>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</si>
  <si>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</si>
  <si>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</si>
  <si>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</si>
  <si>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</si>
  <si>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</si>
  <si>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</si>
  <si>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</si>
  <si>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</si>
  <si>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</si>
  <si>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</si>
  <si>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</si>
  <si>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</si>
  <si>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</si>
  <si>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</si>
  <si>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</si>
  <si>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</si>
  <si>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</si>
  <si>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</si>
  <si>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</si>
  <si>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</si>
  <si>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</si>
  <si>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</si>
  <si>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</si>
  <si>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</si>
  <si>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</si>
  <si>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</si>
  <si>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</si>
  <si>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</si>
  <si>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</si>
  <si>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</si>
  <si>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</si>
  <si>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</si>
  <si>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</si>
  <si>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</si>
  <si>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</si>
  <si>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</si>
  <si>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</si>
  <si>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</si>
  <si>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</si>
  <si>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</si>
  <si>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</si>
  <si>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</si>
  <si>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</si>
  <si>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</si>
  <si>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</si>
  <si>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</si>
  <si>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</si>
  <si>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</si>
  <si>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</si>
  <si>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</si>
  <si>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</si>
  <si>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</si>
  <si>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</si>
  <si>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</si>
  <si>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</si>
  <si>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</si>
  <si>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</si>
  <si>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</si>
  <si>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</si>
  <si>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</si>
  <si>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</si>
  <si>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</si>
  <si>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</si>
  <si>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</si>
  <si>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</si>
  <si>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</si>
  <si>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</si>
  <si>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</si>
  <si>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</si>
  <si>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</si>
  <si>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</si>
  <si>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</si>
  <si>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</si>
  <si>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</si>
  <si>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</si>
  <si>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</si>
  <si>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</si>
  <si>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</si>
  <si>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</si>
  <si>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</si>
  <si>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</si>
  <si>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</si>
  <si>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</si>
  <si>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</si>
  <si>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</si>
  <si>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</si>
  <si>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</si>
  <si>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</si>
  <si>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</si>
  <si>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</si>
  <si>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</si>
  <si>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</si>
  <si>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</si>
  <si>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</si>
  <si>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</si>
  <si>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</si>
  <si>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</si>
  <si>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</si>
  <si>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</si>
  <si>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</si>
  <si>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</si>
  <si>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</si>
  <si>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</si>
  <si>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</si>
  <si>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</si>
  <si>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</si>
  <si>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</si>
  <si>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</si>
  <si>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</si>
  <si>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</si>
  <si>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</si>
  <si>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</si>
  <si>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</si>
  <si>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</si>
  <si>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</si>
  <si>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</si>
  <si>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</si>
  <si>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</si>
  <si>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</si>
  <si>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</si>
  <si>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</si>
  <si>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</si>
  <si>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</si>
  <si>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</si>
  <si>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</si>
  <si>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</si>
  <si>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</si>
  <si>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</si>
  <si>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</si>
  <si>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</si>
  <si>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</si>
  <si>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</si>
  <si>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</si>
  <si>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</si>
  <si>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</si>
  <si>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</si>
  <si>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</si>
  <si>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</si>
  <si>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</si>
  <si>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</si>
  <si>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</si>
  <si>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</si>
  <si>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</si>
  <si>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</si>
  <si>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</si>
  <si>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</si>
  <si>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</si>
  <si>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</si>
  <si>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</si>
  <si>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</si>
  <si>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</si>
  <si>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</si>
  <si>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</si>
  <si>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</si>
  <si>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</si>
  <si>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</si>
  <si>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</si>
  <si>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</si>
  <si>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</si>
  <si>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</si>
  <si>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</si>
  <si>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</si>
  <si>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</si>
  <si>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</si>
  <si>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</si>
  <si>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</si>
  <si>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</si>
  <si>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</si>
  <si>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</si>
  <si>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</si>
  <si>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</si>
  <si>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</si>
  <si>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</si>
  <si>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</si>
  <si>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</si>
  <si>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</si>
  <si>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</si>
  <si>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</si>
  <si>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</si>
  <si>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</si>
  <si>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</si>
  <si>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</si>
  <si>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</si>
  <si>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</si>
  <si>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</si>
  <si>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</si>
  <si>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</si>
  <si>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</si>
  <si>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</si>
  <si>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</si>
  <si>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</si>
  <si>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</si>
  <si>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</si>
  <si>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</si>
  <si>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</si>
  <si>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</si>
  <si>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</si>
  <si>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</si>
  <si>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</si>
  <si>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</si>
  <si>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</si>
  <si>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</si>
  <si>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</si>
  <si>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</si>
  <si>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</si>
  <si>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</si>
  <si>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</si>
  <si>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</si>
  <si>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</si>
  <si>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</si>
  <si>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</si>
  <si>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</si>
  <si>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</si>
  <si>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</si>
  <si>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</si>
  <si>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</si>
  <si>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</si>
  <si>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</si>
  <si>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</si>
  <si>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</si>
  <si>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</si>
  <si>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</si>
  <si>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</si>
  <si>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</si>
  <si>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</si>
  <si>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</si>
  <si>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</si>
  <si>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</si>
  <si>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</si>
  <si>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</si>
  <si>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</si>
  <si>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</si>
  <si>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</si>
  <si>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</si>
  <si>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</si>
  <si>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</si>
  <si>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</si>
  <si>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</si>
  <si>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</si>
  <si>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</si>
  <si>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</si>
  <si>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</si>
  <si>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</si>
  <si>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</si>
  <si>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</si>
  <si>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</si>
  <si>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</si>
  <si>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</si>
  <si>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</si>
  <si>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</si>
  <si>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</si>
  <si>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</si>
  <si>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</si>
  <si>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</si>
  <si>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</si>
  <si>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</si>
  <si>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</si>
  <si>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</si>
  <si>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</si>
  <si>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</si>
  <si>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</si>
  <si>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</si>
  <si>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</si>
  <si>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</si>
  <si>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</si>
  <si>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</si>
  <si>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</si>
  <si>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</si>
  <si>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</si>
  <si>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</si>
  <si>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</si>
  <si>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</si>
  <si>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</si>
  <si>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</si>
  <si>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</si>
  <si>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</si>
  <si>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</si>
  <si>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</si>
  <si>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</si>
  <si>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</si>
  <si>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</si>
  <si>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</si>
  <si>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</si>
  <si>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</si>
  <si>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</si>
  <si>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</si>
  <si>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</si>
  <si>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</si>
  <si>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</si>
  <si>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</si>
  <si>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</si>
  <si>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</si>
  <si>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</si>
  <si>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</si>
  <si>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</si>
  <si>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</si>
  <si>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</si>
  <si>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</si>
  <si>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</si>
  <si>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</si>
  <si>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</si>
  <si>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</si>
  <si>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</si>
  <si>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</si>
  <si>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</si>
  <si>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</si>
  <si>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</si>
  <si>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</si>
  <si>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</si>
  <si>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</si>
  <si>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</si>
  <si>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</si>
  <si>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</si>
  <si>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</si>
  <si>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</si>
  <si>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</si>
  <si>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</si>
  <si>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</si>
  <si>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</si>
  <si>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</si>
  <si>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</si>
  <si>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</si>
  <si>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</si>
  <si>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</si>
  <si>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</si>
  <si>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</si>
  <si>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</si>
  <si>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</si>
  <si>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</si>
  <si>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</si>
  <si>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</si>
  <si>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</si>
  <si>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</si>
  <si>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</si>
  <si>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</si>
  <si>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</si>
  <si>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</si>
  <si>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</si>
  <si>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</si>
  <si>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</si>
  <si>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</si>
  <si>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</si>
  <si>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</si>
  <si>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</si>
  <si>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</si>
  <si>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</si>
  <si>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</si>
  <si>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</si>
  <si>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</si>
  <si>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</si>
  <si>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</si>
  <si>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</si>
  <si>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</si>
  <si>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</si>
  <si>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</si>
  <si>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</si>
  <si>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</si>
  <si>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</si>
  <si>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</si>
  <si>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</si>
  <si>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</si>
  <si>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</si>
  <si>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</si>
  <si>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</si>
  <si>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</si>
  <si>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</si>
  <si>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</si>
  <si>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</si>
  <si>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</si>
  <si>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</si>
  <si>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</si>
  <si>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</si>
  <si>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</si>
  <si>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</si>
  <si>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</si>
  <si>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</si>
  <si>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</si>
  <si>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</si>
  <si>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</si>
  <si>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</si>
  <si>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</si>
  <si>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</si>
  <si>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</si>
  <si>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</si>
  <si>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</si>
  <si>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</si>
  <si>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</si>
  <si>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</si>
  <si>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</si>
  <si>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</si>
  <si>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</si>
  <si>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</si>
  <si>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</si>
  <si>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</si>
  <si>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</si>
  <si>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</si>
  <si>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</si>
  <si>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</si>
  <si>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</si>
  <si>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</si>
  <si>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</si>
  <si>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</si>
  <si>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</si>
  <si>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</si>
  <si>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</si>
  <si>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</si>
  <si>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</si>
  <si>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</si>
  <si>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</si>
  <si>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</si>
  <si>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</si>
  <si>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</si>
  <si>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</si>
  <si>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</si>
  <si>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</si>
  <si>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</si>
  <si>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</si>
  <si>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</si>
  <si>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</si>
  <si>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</si>
  <si>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</si>
  <si>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</si>
  <si>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</si>
  <si>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</si>
  <si>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</si>
  <si>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</si>
  <si>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</si>
  <si>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</si>
  <si>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</si>
  <si>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</si>
  <si>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</si>
  <si>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</si>
  <si>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</si>
  <si>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</si>
  <si>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</si>
  <si>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</si>
  <si>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</si>
  <si>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</si>
  <si>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</si>
  <si>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</si>
  <si>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</si>
  <si>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</si>
  <si>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</si>
  <si>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</si>
  <si>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</si>
  <si>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</si>
  <si>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</si>
  <si>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</si>
  <si>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</si>
  <si>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</si>
  <si>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</si>
  <si>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</si>
  <si>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</si>
  <si>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</si>
  <si>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</si>
  <si>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</si>
  <si>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</si>
  <si>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</si>
  <si>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</si>
  <si>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</si>
  <si>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</si>
  <si>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</si>
  <si>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</si>
  <si>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</si>
  <si>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</si>
  <si>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</si>
  <si>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</si>
  <si>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</si>
  <si>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</si>
  <si>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</si>
  <si>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</si>
  <si>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</si>
  <si>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</si>
  <si>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</si>
  <si>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</si>
  <si>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</si>
  <si>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</si>
  <si>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</si>
  <si>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</si>
  <si>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</si>
  <si>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</si>
  <si>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</si>
  <si>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</si>
  <si>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</si>
  <si>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</si>
  <si>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</si>
  <si>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</si>
  <si>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</si>
  <si>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</si>
  <si>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</si>
  <si>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</si>
  <si>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</si>
  <si>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</si>
  <si>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</si>
  <si>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</si>
  <si>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</si>
  <si>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</si>
  <si>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</si>
  <si>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</si>
  <si>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</si>
  <si>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</si>
  <si>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</si>
  <si>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</si>
  <si>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</si>
  <si>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</si>
  <si>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</si>
  <si>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</si>
  <si>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</si>
  <si>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</si>
  <si>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</si>
  <si>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</si>
  <si>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</si>
  <si>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</si>
  <si>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</si>
  <si>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</si>
  <si>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</si>
  <si>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</si>
  <si>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</si>
  <si>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</si>
  <si>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</si>
  <si>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</si>
  <si>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</si>
  <si>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</si>
  <si>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</si>
  <si>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</si>
  <si>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</si>
  <si>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</si>
  <si>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</si>
  <si>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</si>
  <si>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</si>
  <si>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</si>
  <si>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</si>
  <si>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</si>
  <si>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</si>
  <si>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</si>
  <si>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</si>
  <si>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</si>
  <si>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</si>
  <si>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</si>
  <si>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</si>
  <si>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</si>
  <si>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</si>
  <si>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</si>
  <si>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</si>
  <si>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</si>
  <si>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</si>
  <si>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</si>
  <si>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</si>
  <si>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</si>
  <si>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</si>
  <si>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</si>
  <si>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</si>
  <si>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</si>
  <si>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</si>
  <si>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</si>
  <si>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</si>
  <si>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</si>
  <si>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</si>
  <si>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</si>
  <si>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</si>
  <si>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</si>
  <si>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</si>
  <si>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</si>
  <si>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</si>
  <si>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</si>
  <si>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</si>
  <si>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</si>
  <si>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</si>
  <si>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</si>
  <si>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</si>
  <si>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</si>
  <si>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</si>
  <si>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</si>
  <si>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</si>
  <si>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</si>
  <si>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</si>
  <si>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</si>
  <si>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</si>
  <si>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</si>
  <si>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</si>
  <si>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</si>
  <si>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</si>
  <si>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</si>
  <si>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</si>
  <si>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</si>
  <si>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</si>
  <si>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</si>
  <si>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</si>
  <si>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</si>
  <si>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</si>
  <si>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</si>
  <si>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</si>
  <si>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</si>
  <si>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</si>
  <si>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</si>
  <si>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</si>
  <si>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</si>
  <si>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</si>
  <si>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</si>
  <si>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</si>
  <si>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</si>
  <si>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</si>
  <si>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</si>
  <si>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</si>
  <si>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</si>
  <si>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</si>
  <si>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</si>
  <si>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</si>
  <si>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</si>
  <si>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</si>
  <si>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</si>
  <si>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</si>
  <si>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</si>
  <si>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</si>
  <si>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</si>
  <si>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</si>
  <si>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</si>
  <si>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</si>
  <si>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</si>
  <si>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</si>
  <si>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</si>
  <si>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</si>
  <si>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</si>
  <si>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</si>
  <si>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</si>
  <si>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</si>
  <si>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</si>
  <si>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</si>
  <si>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</si>
  <si>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</si>
  <si>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</si>
  <si>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</si>
  <si>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</si>
  <si>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</si>
  <si>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</si>
  <si>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</si>
  <si>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</si>
  <si>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</si>
  <si>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</si>
  <si>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</si>
  <si>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</si>
  <si>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</si>
  <si>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</si>
  <si>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</si>
  <si>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</si>
  <si>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</si>
  <si>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</si>
  <si>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</si>
  <si>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</si>
  <si>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</si>
  <si>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</si>
  <si>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</si>
  <si>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</si>
  <si>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</si>
  <si>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</si>
  <si>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</si>
  <si>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</si>
  <si>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</si>
  <si>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</si>
  <si>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</si>
  <si>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</si>
  <si>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</si>
  <si>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</si>
  <si>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</si>
  <si>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</si>
  <si>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</si>
  <si>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</si>
  <si>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</si>
  <si>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</si>
  <si>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</si>
  <si>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</si>
  <si>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</si>
  <si>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</si>
  <si>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</si>
  <si>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</si>
  <si>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</si>
  <si>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</si>
  <si>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</si>
  <si>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</si>
  <si>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</si>
  <si>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</si>
  <si>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</si>
  <si>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</si>
  <si>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</si>
  <si>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</si>
  <si>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</si>
  <si>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</si>
  <si>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</si>
  <si>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</si>
  <si>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</si>
  <si>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</si>
  <si>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</si>
  <si>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</si>
  <si>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</si>
  <si>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</si>
  <si>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</si>
  <si>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</si>
  <si>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</si>
  <si>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</si>
  <si>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</si>
  <si>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</si>
  <si>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</si>
  <si>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</si>
  <si>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</si>
  <si>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</si>
  <si>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</si>
  <si>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</si>
  <si>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</si>
  <si>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</si>
  <si>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</si>
  <si>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</si>
  <si>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</si>
  <si>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</si>
  <si>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</si>
  <si>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</si>
  <si>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</si>
  <si>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</si>
  <si>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</si>
  <si>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</si>
  <si>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</si>
  <si>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</si>
  <si>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</si>
  <si>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</si>
  <si>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</si>
  <si>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</si>
  <si>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</si>
  <si>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</si>
  <si>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</si>
  <si>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</si>
  <si>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</si>
  <si>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</si>
  <si>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</si>
  <si>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</si>
  <si>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</si>
  <si>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</si>
  <si>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</si>
  <si>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</si>
  <si>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</si>
  <si>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</si>
  <si>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</si>
  <si>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</si>
  <si>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</si>
  <si>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</si>
  <si>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</si>
  <si>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</si>
  <si>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</si>
  <si>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</si>
  <si>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</si>
  <si>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</si>
  <si>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</si>
  <si>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</si>
  <si>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</si>
  <si>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</si>
  <si>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</si>
  <si>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</si>
  <si>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</si>
  <si>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</si>
  <si>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</si>
  <si>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</si>
  <si>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</si>
  <si>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</si>
  <si>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</si>
  <si>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</si>
  <si>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</si>
  <si>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</si>
  <si>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</si>
  <si>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</si>
  <si>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</si>
  <si>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</si>
  <si>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</si>
  <si>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</si>
  <si>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</si>
  <si>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</si>
  <si>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</si>
  <si>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</si>
  <si>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</si>
  <si>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</si>
  <si>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</si>
  <si>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</si>
  <si>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</si>
  <si>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</si>
  <si>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</si>
  <si>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</si>
  <si>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</si>
  <si>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</si>
  <si>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</si>
  <si>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</si>
  <si>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</si>
  <si>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</si>
  <si>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</si>
  <si>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</si>
  <si>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</si>
  <si>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</si>
  <si>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</si>
  <si>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</si>
  <si>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</si>
  <si>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</si>
  <si>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</si>
  <si>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</si>
  <si>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</si>
  <si>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</si>
  <si>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</si>
  <si>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</si>
  <si>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</si>
  <si>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</si>
  <si>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</si>
  <si>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</si>
  <si>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</si>
  <si>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</si>
  <si>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</si>
  <si>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</si>
  <si>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</si>
  <si>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</si>
  <si>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</si>
  <si>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</si>
  <si>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</si>
  <si>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</si>
  <si>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</si>
  <si>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</si>
  <si>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</si>
  <si>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</si>
  <si>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</si>
  <si>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</si>
  <si>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</si>
  <si>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</si>
  <si>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</si>
  <si>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</si>
  <si>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</si>
  <si>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</si>
  <si>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</si>
  <si>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</si>
  <si>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</si>
  <si>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</si>
  <si>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</si>
  <si>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</si>
  <si>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</si>
  <si>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</si>
  <si>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</si>
  <si>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</si>
  <si>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</si>
  <si>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</si>
  <si>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</si>
  <si>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</si>
  <si>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</si>
  <si>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</si>
  <si>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</si>
  <si>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</si>
  <si>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</si>
  <si>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</si>
  <si>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</si>
  <si>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</si>
  <si>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</si>
  <si>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</si>
  <si>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</si>
  <si>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</si>
  <si>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</si>
  <si>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</si>
  <si>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</si>
  <si>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</si>
  <si>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</si>
  <si>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</si>
  <si>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</si>
  <si>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</si>
  <si>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</si>
  <si>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</si>
  <si>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</si>
  <si>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</si>
  <si>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</si>
  <si>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</si>
  <si>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</si>
  <si>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</si>
  <si>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</si>
  <si>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</si>
  <si>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</si>
  <si>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</si>
  <si>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</si>
  <si>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</si>
  <si>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</si>
  <si>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</si>
  <si>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</si>
  <si>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</si>
  <si>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</si>
  <si>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</si>
  <si>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</si>
  <si>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</si>
  <si>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</si>
  <si>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</si>
  <si>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</si>
  <si>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</si>
  <si>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</si>
  <si>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</si>
  <si>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</si>
  <si>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</si>
  <si>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</si>
  <si>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</si>
  <si>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</si>
  <si>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</si>
  <si>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</si>
  <si>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</si>
  <si>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</si>
  <si>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</si>
  <si>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</si>
  <si>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</si>
  <si>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</si>
  <si>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</si>
  <si>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</si>
  <si>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</si>
  <si>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</si>
  <si>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</si>
  <si>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</si>
  <si>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</si>
  <si>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</si>
  <si>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</si>
  <si>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</si>
  <si>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</si>
  <si>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</si>
  <si>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</si>
  <si>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</si>
  <si>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</si>
  <si>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</si>
  <si>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</si>
  <si>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</si>
  <si>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</si>
  <si>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</si>
  <si>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</si>
  <si>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</si>
  <si>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</si>
  <si>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10:33h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</si>
  <si>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</si>
  <si>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</si>
  <si>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</si>
  <si>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</si>
  <si>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</si>
  <si>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</si>
  <si>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</si>
  <si>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</si>
  <si>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</si>
  <si>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</si>
  <si>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</si>
  <si>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</si>
  <si>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</si>
  <si>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Mannutenção</t>
  </si>
  <si>
    <t>Deslocamnto,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</si>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</sst>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283" activePane="bottomRight" state="frozen"/>
      <selection pane="bottomRight" activeCell="BK297" sqref="BK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1809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1810</v>
      </c>
      <c r="X309" s="216" t="s">
        <v>964</v>
      </c>
      <c r="Y309" s="158"/>
      <c r="Z309" s="158"/>
      <c r="AA309" s="83" t="s">
        <v>1811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1496</v>
      </c>
      <c r="X310" s="216" t="s">
        <v>964</v>
      </c>
      <c r="Y310" s="158"/>
      <c r="Z310" s="158"/>
      <c r="AA310" s="83" t="s">
        <v>608</v>
      </c>
      <c r="AB310" s="70" t="s">
        <v>608</v>
      </c>
      <c r="AC310" s="70" t="s">
        <v>608</v>
      </c>
      <c r="AD310" s="173" t="s">
        <v>608</v>
      </c>
      <c r="AE310" s="83" t="s">
        <v>608</v>
      </c>
      <c r="AF310" s="83" t="s">
        <v>608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1812</v>
      </c>
      <c r="AB314" s="70" t="s">
        <v>956</v>
      </c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1813</v>
      </c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1800</v>
      </c>
      <c r="I317" s="173" t="s">
        <v>1800</v>
      </c>
      <c r="J317" s="215">
        <v>72</v>
      </c>
      <c r="K317" s="215">
        <v>260</v>
      </c>
      <c r="L317" s="83" t="s">
        <v>608</v>
      </c>
      <c r="M317" s="202" t="s">
        <v>1801</v>
      </c>
      <c r="N317" s="202" t="s">
        <v>1801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1814</v>
      </c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1500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1815</v>
      </c>
      <c r="W318" s="173" t="s">
        <v>1239</v>
      </c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3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1816</v>
      </c>
      <c r="D5" s="386"/>
      <c r="E5" s="386"/>
      <c r="F5" s="386"/>
      <c r="G5" s="386"/>
      <c r="H5" s="386"/>
      <c r="I5" s="386"/>
      <c r="J5" s="387"/>
      <c r="K5" s="388" t="s">
        <v>1817</v>
      </c>
      <c r="L5" s="389"/>
      <c r="M5" s="389"/>
      <c r="N5" s="389"/>
      <c r="O5" s="390" t="s">
        <v>1818</v>
      </c>
      <c r="P5" s="391"/>
      <c r="Q5" s="392"/>
    </row>
    <row r="6" spans="1:17" s="93" customFormat="1" ht="15.75" customHeight="1">
      <c r="A6" s="87" t="s">
        <v>1819</v>
      </c>
      <c r="B6" s="94" t="s">
        <v>1820</v>
      </c>
      <c r="C6" s="95" t="s">
        <v>1171</v>
      </c>
      <c r="D6" s="96" t="s">
        <v>1172</v>
      </c>
      <c r="E6" s="95" t="s">
        <v>1821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1822</v>
      </c>
      <c r="M6" s="139" t="s">
        <v>627</v>
      </c>
      <c r="N6" s="140" t="s">
        <v>1166</v>
      </c>
      <c r="O6" s="244" t="s">
        <v>1209</v>
      </c>
      <c r="P6" s="157"/>
      <c r="Q6" s="192" t="s">
        <v>1823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*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*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*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*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1824</v>
      </c>
      <c r="W1" s="398"/>
      <c r="X1" s="398"/>
      <c r="Y1" s="104"/>
    </row>
    <row r="2" spans="1:25" s="100" customFormat="1" ht="11.25" customHeight="1">
      <c r="A2" s="105" t="s">
        <v>1825</v>
      </c>
      <c r="B2" s="105" t="s">
        <v>1820</v>
      </c>
      <c r="C2" s="105" t="s">
        <v>603</v>
      </c>
      <c r="D2" s="106" t="s">
        <v>1171</v>
      </c>
      <c r="E2" s="106" t="s">
        <v>1172</v>
      </c>
      <c r="F2" s="106" t="s">
        <v>1819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Oportunidade</v>
      </c>
      <c r="C306" s="109" t="str">
        <f>IF(FN_MC!Z310="","*",FN_MC!Z310)</f>
        <v>*</v>
      </c>
      <c r="D306" s="110" t="str">
        <f>IF(FN_MC!S310="","*",FN_MC!S310)</f>
        <v>FERRONORTE</v>
      </c>
      <c r="E306" s="110" t="str">
        <f>IF(FN_MC!T310="","*",FN_MC!T310)</f>
        <v>TCS-TGR</v>
      </c>
      <c r="F306" s="110">
        <f>IF(FN_MC!B310="","*",FN_MC!B310)</f>
        <v>46015</v>
      </c>
      <c r="G306" s="110" t="str">
        <f>IF(FN_MC!D310="","*",FN_MC!D310)</f>
        <v>V86</v>
      </c>
      <c r="H306" s="110" t="str">
        <f>IF(FN_MC!F310="","*",FN_MC!F310)</f>
        <v>MECANIZAÇÃO - SOCADORA</v>
      </c>
      <c r="I306" s="110" t="str">
        <f>IF(FN_MC!H310="","*",FN_MC!H310)</f>
        <v>TOM2</v>
      </c>
      <c r="J306" s="110" t="str">
        <f>IF(FN_MC!I310="","*",FN_MC!I310)</f>
        <v>TOM2</v>
      </c>
      <c r="K306" s="110" t="str">
        <f>IF(FN_MC!M310="","*",FN_MC!M310)</f>
        <v>TPC-TVL</v>
      </c>
      <c r="L306" s="110" t="str">
        <f>IF(FN_MC!N310="","*",FN_MC!N310)</f>
        <v>TPC440</v>
      </c>
      <c r="M306" s="111">
        <f>IF(FN_MC!J310="","*",FN_MC!J310)</f>
        <v>74</v>
      </c>
      <c r="N306" s="288">
        <f>IF(FN_MC!K310="","*",FN_MC!K310)</f>
        <v>437.95</v>
      </c>
      <c r="O306" s="288">
        <f>IF(FN_MC!L310="","*",FN_MC!L310)</f>
        <v>436.2</v>
      </c>
      <c r="P306" s="111"/>
      <c r="Q306" s="128">
        <f>IF(FN_MC!O310="","*",FN_MC!O310)</f>
        <v>0.39583333333333331</v>
      </c>
      <c r="R306" s="128">
        <f>IF(FN_MC!P310="","*",FN_MC!P310)</f>
        <v>8.3333333333333329E-2</v>
      </c>
      <c r="S306" s="110" t="str">
        <f>IF(FN_MC!Q310="","*",CONCATENATE(FN_MC!Q310," ",FN_MC!R310))</f>
        <v>1020 M</v>
      </c>
      <c r="T306" s="110" t="str">
        <f>IF(FN_MC!V310="","*",FN_MC!V310)</f>
        <v>Cleyton</v>
      </c>
      <c r="U306" s="110" t="str">
        <f>IF(FN_MC!W310="","*",FN_MC!W310)</f>
        <v>Execução de soldas - Condicionado à temperatura</v>
      </c>
      <c r="V306" s="112">
        <f ca="1">_xlfn.XLOOKUP(G306&amp;$V$2,BS_CONTROLE[CHAVE],BS_CONTROLE[Quantidade_11],"-")</f>
        <v>390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500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FERRONORTE</v>
      </c>
      <c r="E307" s="110" t="str">
        <f>IF(FN_MC!T311="","*",FN_MC!T311)</f>
        <v>TMI-TCS</v>
      </c>
      <c r="F307" s="110">
        <f>IF(FN_MC!B311="","*",FN_MC!B311)</f>
        <v>46015</v>
      </c>
      <c r="G307" s="110" t="str">
        <f>IF(FN_MC!D311="","*",FN_MC!D311)</f>
        <v>MARCOS (TF-520)</v>
      </c>
      <c r="H307" s="110" t="str">
        <f>IF(FN_MC!F311="","*",FN_MC!F311)</f>
        <v>PDM - SOLDA</v>
      </c>
      <c r="I307" s="110" t="str">
        <f>IF(FN_MC!H311="","*",FN_MC!H311)</f>
        <v>TCS1</v>
      </c>
      <c r="J307" s="110" t="str">
        <f>IF(FN_MC!I311="","*",FN_MC!I311)</f>
        <v>-</v>
      </c>
      <c r="K307" s="110" t="str">
        <f>IF(FN_MC!M311="","*",FN_MC!M311)</f>
        <v>TCS</v>
      </c>
      <c r="L307" s="110" t="str">
        <f>IF(FN_MC!N311="","*",FN_MC!N311)</f>
        <v>TCS1</v>
      </c>
      <c r="M307" s="111">
        <f>IF(FN_MC!J311="","*",FN_MC!J311)</f>
        <v>74</v>
      </c>
      <c r="N307" s="288">
        <f>IF(FN_MC!K311="","*",FN_MC!K311)</f>
        <v>288.5</v>
      </c>
      <c r="O307" s="288" t="str">
        <f>IF(FN_MC!L311="","*",FN_MC!L311)</f>
        <v>-</v>
      </c>
      <c r="P307" s="111"/>
      <c r="Q307" s="128">
        <f>IF(FN_MC!O311="","*",FN_MC!O311)</f>
        <v>0.375</v>
      </c>
      <c r="R307" s="128">
        <f>IF(FN_MC!P311="","*",FN_MC!P311)</f>
        <v>6.25E-2</v>
      </c>
      <c r="S307" s="110" t="str">
        <f>IF(FN_MC!Q311="","*",CONCATENATE(FN_MC!Q311," ",FN_MC!R311))</f>
        <v>1 Nº DE SOLDA</v>
      </c>
      <c r="T307" s="110" t="str">
        <f>IF(FN_MC!V311="","*",FN_MC!V311)</f>
        <v>*</v>
      </c>
      <c r="U307" s="110" t="str">
        <f>IF(FN_MC!W311="","*",FN_MC!W311)</f>
        <v>*</v>
      </c>
      <c r="V307" s="112">
        <f ca="1">_xlfn.XLOOKUP(G307&amp;$V$2,BS_CONTROLE[CHAVE],BS_CONTROLE[Quantidade_11],"-")</f>
        <v>2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*</v>
      </c>
      <c r="L308" s="110" t="str">
        <f>IF(FN_MC!N312="","*",FN_MC!N312)</f>
        <v>*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*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Oportunidade</v>
      </c>
      <c r="C310" s="109" t="str">
        <f>IF(FN_MC!Z314="","*",FN_MC!Z314)</f>
        <v>*</v>
      </c>
      <c r="D310" s="110" t="str">
        <f>IF(FN_MC!S314="","*",FN_MC!S314)</f>
        <v>MALHA CENTRAL</v>
      </c>
      <c r="E310" s="110" t="str">
        <f>IF(FN_MC!T314="","*",FN_MC!T314)</f>
        <v>RAMAL</v>
      </c>
      <c r="F310" s="110">
        <f>IF(FN_MC!B314="","*",FN_MC!B314)</f>
        <v>46015</v>
      </c>
      <c r="G310" s="110" t="str">
        <f>IF(FN_MC!D314="","*",FN_MC!D314)</f>
        <v>E48</v>
      </c>
      <c r="H310" s="110" t="str">
        <f>IF(FN_MC!F314="","*",FN_MC!F314)</f>
        <v>DESLOCAMENTO</v>
      </c>
      <c r="I310" s="110" t="str">
        <f>IF(FN_MC!H314="","*",FN_MC!H314)</f>
        <v>ZTP</v>
      </c>
      <c r="J310" s="110" t="str">
        <f>IF(FN_MC!I314="","*",FN_MC!I314)</f>
        <v>IBA</v>
      </c>
      <c r="K310" s="110" t="str">
        <f>IF(FN_MC!M314="","*",FN_MC!M314)</f>
        <v>ZAY-ZTP</v>
      </c>
      <c r="L310" s="110" t="str">
        <f>IF(FN_MC!N314="","*",FN_MC!N314)</f>
        <v>ZAYZTP</v>
      </c>
      <c r="M310" s="111">
        <f>IF(FN_MC!J314="","*",FN_MC!J314)</f>
        <v>78</v>
      </c>
      <c r="N310" s="288">
        <f>IF(FN_MC!K314="","*",FN_MC!K314)</f>
        <v>334</v>
      </c>
      <c r="O310" s="288" t="str">
        <f>IF(FN_MC!L314="","*",FN_MC!L314)</f>
        <v>-</v>
      </c>
      <c r="P310" s="111"/>
      <c r="Q310" s="128">
        <f>IF(FN_MC!O314="","*",FN_MC!O314)</f>
        <v>0.41666666666666669</v>
      </c>
      <c r="R310" s="128">
        <f>IF(FN_MC!P314="","*",FN_MC!P314)</f>
        <v>4.1666666666666664E-2</v>
      </c>
      <c r="S310" s="110" t="str">
        <f>IF(FN_MC!Q314="","*",CONCATENATE(FN_MC!Q314," ",FN_MC!R314))</f>
        <v>1 BINÁRIO</v>
      </c>
      <c r="T310" s="110" t="str">
        <f>IF(FN_MC!V314="","*",FN_MC!V314)</f>
        <v>PCM</v>
      </c>
      <c r="U310" s="110" t="str">
        <f>IF(FN_MC!W314="","*",FN_MC!W314)</f>
        <v>Deslocamento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MALHA CENTRAL</v>
      </c>
      <c r="E311" s="110" t="str">
        <f>IF(FN_MC!T315="","*",FN_MC!T315)</f>
        <v>RAMAL</v>
      </c>
      <c r="F311" s="110">
        <f>IF(FN_MC!B315="","*",FN_MC!B315)</f>
        <v>46015</v>
      </c>
      <c r="G311" s="110" t="str">
        <f>IF(FN_MC!D315="","*",FN_MC!D315)</f>
        <v>V88</v>
      </c>
      <c r="H311" s="110" t="str">
        <f>IF(FN_MC!F315="","*",FN_MC!F315)</f>
        <v>MECANIZAÇÃO - MANUTENÇÃO</v>
      </c>
      <c r="I311" s="110" t="str">
        <f>IF(FN_MC!H315="","*",FN_MC!H315)</f>
        <v>ZFH2</v>
      </c>
      <c r="J311" s="110" t="str">
        <f>IF(FN_MC!I315="","*",FN_MC!I315)</f>
        <v>ZFH2</v>
      </c>
      <c r="K311" s="110" t="str">
        <f>IF(FN_MC!M315="","*",FN_MC!M315)</f>
        <v>ZFH</v>
      </c>
      <c r="L311" s="110" t="str">
        <f>IF(FN_MC!N315="","*",FN_MC!N315)</f>
        <v>ZFH1</v>
      </c>
      <c r="M311" s="111">
        <f>IF(FN_MC!J315="","*",FN_MC!J315)</f>
        <v>78</v>
      </c>
      <c r="N311" s="288">
        <f>IF(FN_MC!K315="","*",FN_MC!K315)</f>
        <v>190</v>
      </c>
      <c r="O311" s="288" t="str">
        <f>IF(FN_MC!L315="","*",FN_MC!L315)</f>
        <v>-</v>
      </c>
      <c r="P311" s="111"/>
      <c r="Q311" s="128">
        <f>IF(FN_MC!O315="","*",FN_MC!O315)</f>
        <v>0.33333333333333331</v>
      </c>
      <c r="R311" s="128">
        <f>IF(FN_MC!P315="","*",FN_MC!P315)</f>
        <v>4.1666666666666664E-2</v>
      </c>
      <c r="S311" s="110" t="str">
        <f>IF(FN_MC!Q315="","*",CONCATENATE(FN_MC!Q315," ",FN_MC!R315))</f>
        <v>1 BINÁRIO</v>
      </c>
      <c r="T311" s="110" t="str">
        <f>IF(FN_MC!V315="","*",FN_MC!V315)</f>
        <v>Antonioni</v>
      </c>
      <c r="U311" s="110" t="str">
        <f>IF(FN_MC!W315="","*",FN_MC!W315)</f>
        <v>Mannutenção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MALHA CENTRAL</v>
      </c>
      <c r="E313" s="110" t="str">
        <f>IF(FN_MC!T317="","*",FN_MC!T317)</f>
        <v>RAMAL</v>
      </c>
      <c r="F313" s="110">
        <f>IF(FN_MC!B317="","*",FN_MC!B317)</f>
        <v>46015</v>
      </c>
      <c r="G313" s="110" t="str">
        <f>IF(FN_MC!D317="","*",FN_MC!D317)</f>
        <v>N21</v>
      </c>
      <c r="H313" s="110" t="str">
        <f>IF(FN_MC!F317="","*",FN_MC!F317)</f>
        <v>DESLOCAMENTO</v>
      </c>
      <c r="I313" s="110" t="str">
        <f>IF(FN_MC!H317="","*",FN_MC!H317)</f>
        <v>ZTOZFT3</v>
      </c>
      <c r="J313" s="110" t="str">
        <f>IF(FN_MC!I317="","*",FN_MC!I317)</f>
        <v>ZTOZFT3</v>
      </c>
      <c r="K313" s="110" t="str">
        <f>IF(FN_MC!M317="","*",FN_MC!M317)</f>
        <v>ZTO-ZGT</v>
      </c>
      <c r="L313" s="110" t="str">
        <f>IF(FN_MC!N317="","*",FN_MC!N317)</f>
        <v>ZTO-ZGT</v>
      </c>
      <c r="M313" s="111">
        <f>IF(FN_MC!J317="","*",FN_MC!J317)</f>
        <v>72</v>
      </c>
      <c r="N313" s="288">
        <f>IF(FN_MC!K317="","*",FN_MC!K317)</f>
        <v>260</v>
      </c>
      <c r="O313" s="288" t="str">
        <f>IF(FN_MC!L317="","*",FN_MC!L317)</f>
        <v>-</v>
      </c>
      <c r="P313" s="111"/>
      <c r="Q313" s="128">
        <f>IF(FN_MC!O317="","*",FN_MC!O317)</f>
        <v>0.33333333333333331</v>
      </c>
      <c r="R313" s="128">
        <f>IF(FN_MC!P317="","*",FN_MC!P317)</f>
        <v>4.1666666666666664E-2</v>
      </c>
      <c r="S313" s="110" t="str">
        <f>IF(FN_MC!Q317="","*",CONCATENATE(FN_MC!Q317," ",FN_MC!R317))</f>
        <v>1 BINÁRIO</v>
      </c>
      <c r="T313" s="110" t="str">
        <f>IF(FN_MC!V317="","*",FN_MC!V317)</f>
        <v>PCM</v>
      </c>
      <c r="U313" s="110" t="str">
        <f>IF(FN_MC!W317="","*",FN_MC!W317)</f>
        <v>Deslocamnto, anexação de vagões em ZGT e retorno para ZTO</v>
      </c>
      <c r="V313" s="112">
        <f ca="1">_xlfn.XLOOKUP(G313&amp;$V$2,BS_CONTROLE[CHAVE],BS_CONTROLE[Quantidade_11],"-")</f>
        <v>1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MALHA CENTRAL</v>
      </c>
      <c r="E314" s="110" t="str">
        <f>IF(FN_MC!T318="","*",FN_MC!T318)</f>
        <v>RAMAL</v>
      </c>
      <c r="F314" s="110">
        <f>IF(FN_MC!B318="","*",FN_MC!B318)</f>
        <v>46015</v>
      </c>
      <c r="G314" s="110" t="str">
        <f>IF(FN_MC!D318="","*",FN_MC!D318)</f>
        <v>V42</v>
      </c>
      <c r="H314" s="110" t="str">
        <f>IF(FN_MC!F318="","*",FN_MC!F318)</f>
        <v>MODERNIZAÇÃO - SOCADORA</v>
      </c>
      <c r="I314" s="110" t="str">
        <f>IF(FN_MC!H318="","*",FN_MC!H318)</f>
        <v>ZGT1</v>
      </c>
      <c r="J314" s="110" t="str">
        <f>IF(FN_MC!I318="","*",FN_MC!I318)</f>
        <v>ZGT1</v>
      </c>
      <c r="K314" s="110" t="str">
        <f>IF(FN_MC!M318="","*",FN_MC!M318)</f>
        <v>ZGT-ZXE</v>
      </c>
      <c r="L314" s="110" t="str">
        <f>IF(FN_MC!N318="","*",FN_MC!N318)</f>
        <v>ZGTZXE</v>
      </c>
      <c r="M314" s="111">
        <f>IF(FN_MC!J318="","*",FN_MC!J318)</f>
        <v>72</v>
      </c>
      <c r="N314" s="288">
        <f>IF(FN_MC!K318="","*",FN_MC!K318)</f>
        <v>318.5</v>
      </c>
      <c r="O314" s="288" t="str">
        <f>IF(FN_MC!L318="","*",FN_MC!L318)</f>
        <v>-</v>
      </c>
      <c r="P314" s="111"/>
      <c r="Q314" s="128">
        <f>IF(FN_MC!O318="","*",FN_MC!O318)</f>
        <v>0.27083333333333331</v>
      </c>
      <c r="R314" s="128">
        <f>IF(FN_MC!P318="","*",FN_MC!P318)</f>
        <v>8.3333333333333329E-2</v>
      </c>
      <c r="S314" s="110" t="str">
        <f>IF(FN_MC!Q318="","*",CONCATENATE(FN_MC!Q318," ",FN_MC!R318))</f>
        <v>1500 M</v>
      </c>
      <c r="T314" s="110" t="str">
        <f>IF(FN_MC!V318="","*",FN_MC!V318)</f>
        <v>Ana</v>
      </c>
      <c r="U314" s="110" t="str">
        <f>IF(FN_MC!W318="","*",FN_MC!W318)</f>
        <v>Socaria mecanizada</v>
      </c>
      <c r="V314" s="112">
        <f ca="1">_xlfn.XLOOKUP(G314&amp;$V$2,BS_CONTROLE[CHAVE],BS_CONTROLE[Quantidade_11],"-")</f>
        <v>1000</v>
      </c>
      <c r="W314" s="112">
        <f ca="1">_xlfn.XLOOKUP(G314&amp;$W$2,BS_CONTROLE[CHAVE],BS_CONTROLE[Quantidade_11],"-")</f>
        <v>1610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1828</v>
      </c>
      <c r="C2" s="95" t="s">
        <v>1157</v>
      </c>
      <c r="D2" s="95" t="s">
        <v>596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1" t="s">
        <v>1835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-</v>
      </c>
      <c r="I308" s="121" t="str">
        <f>IF(FN_MC!AC310="","*",FN_MC!AC310)</f>
        <v>-</v>
      </c>
      <c r="J308" s="122" t="str">
        <f>IF(FN_MC!AA310="","*",FN_MC!AA310)</f>
        <v>-</v>
      </c>
      <c r="K308" s="134" t="str">
        <f>IF(FN_MC!AD310="","*",FN_MC!AD310)</f>
        <v>-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1837</v>
      </c>
      <c r="C4" s="318" t="s">
        <v>1838</v>
      </c>
      <c r="D4" s="318" t="s">
        <v>1839</v>
      </c>
      <c r="E4" s="318" t="s">
        <v>1840</v>
      </c>
      <c r="F4" s="318" t="s">
        <v>6</v>
      </c>
      <c r="G4" s="318" t="s">
        <v>1841</v>
      </c>
      <c r="H4" s="191"/>
    </row>
    <row r="5" spans="1:8">
      <c r="A5" s="191"/>
      <c r="B5" s="319" t="s">
        <v>1842</v>
      </c>
      <c r="C5" s="319">
        <v>309525</v>
      </c>
      <c r="D5" s="319" t="s">
        <v>1843</v>
      </c>
      <c r="E5" s="319" t="s">
        <v>844</v>
      </c>
      <c r="F5" s="319" t="s">
        <v>1844</v>
      </c>
      <c r="G5" s="320">
        <v>46296</v>
      </c>
      <c r="H5" s="191"/>
    </row>
    <row r="6" spans="1:8">
      <c r="A6" s="191"/>
      <c r="B6" s="319" t="s">
        <v>1845</v>
      </c>
      <c r="C6" s="319">
        <v>256875</v>
      </c>
      <c r="D6" s="319" t="s">
        <v>1846</v>
      </c>
      <c r="E6" s="319" t="s">
        <v>844</v>
      </c>
      <c r="F6" s="319" t="s">
        <v>1844</v>
      </c>
      <c r="G6" s="320">
        <v>46296</v>
      </c>
      <c r="H6" s="191"/>
    </row>
    <row r="7" spans="1:8">
      <c r="A7" s="191"/>
      <c r="B7" s="319" t="s">
        <v>1847</v>
      </c>
      <c r="C7" s="319">
        <v>257278</v>
      </c>
      <c r="D7" s="319" t="s">
        <v>1848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1849</v>
      </c>
      <c r="C8" s="319">
        <v>261794</v>
      </c>
      <c r="D8" s="319" t="s">
        <v>1850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1851</v>
      </c>
      <c r="C9" s="319">
        <v>257033</v>
      </c>
      <c r="D9" s="319" t="s">
        <v>1852</v>
      </c>
      <c r="E9" s="319" t="s">
        <v>835</v>
      </c>
      <c r="F9" s="319" t="s">
        <v>192</v>
      </c>
      <c r="G9" s="319" t="s">
        <v>1853</v>
      </c>
      <c r="H9" s="191"/>
    </row>
    <row r="10" spans="1:8">
      <c r="A10" s="191"/>
      <c r="B10" s="319" t="s">
        <v>1854</v>
      </c>
      <c r="C10" s="319">
        <v>396578</v>
      </c>
      <c r="D10" s="319" t="s">
        <v>1855</v>
      </c>
      <c r="E10" s="319" t="s">
        <v>835</v>
      </c>
      <c r="F10" s="319" t="s">
        <v>192</v>
      </c>
      <c r="G10" s="319" t="s">
        <v>1853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1857</v>
      </c>
      <c r="E3" s="315" t="s">
        <v>1858</v>
      </c>
      <c r="F3" s="315" t="s">
        <v>1859</v>
      </c>
      <c r="G3" s="315" t="s">
        <v>1860</v>
      </c>
      <c r="H3" s="315" t="s">
        <v>1861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