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680" documentId="120_S{118792C3-22EF-5104-A093-F22BFE3913F3}" xr6:coauthVersionLast="47" xr6:coauthVersionMax="47" xr10:uidLastSave="{2966AAF9-E324-4B5C-8CF3-B76C96F0AADE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53" i="1" l="1" a="1"/>
  <c r="M153" i="1" s="1"/>
  <c r="M64" i="1" a="1"/>
  <c r="M64" i="1" s="1"/>
  <c r="M166" i="1" a="1"/>
  <c r="M166" i="1" s="1"/>
  <c r="M165" i="1" a="1"/>
  <c r="M165" i="1" s="1"/>
  <c r="N152" i="1" a="1"/>
  <c r="N152" i="1" s="1"/>
  <c r="M152" i="1" a="1"/>
  <c r="M152" i="1" s="1"/>
  <c r="N151" i="1" a="1"/>
  <c r="N151" i="1" s="1"/>
  <c r="M151" i="1" a="1"/>
  <c r="M151" i="1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K61" i="15"/>
  <c r="L61" i="15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K153" i="15"/>
  <c r="L153" i="15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K158" i="15"/>
  <c r="L158" i="15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 s="1"/>
  <c r="BS164" i="1"/>
  <c r="BT164" i="1"/>
  <c r="A165" i="1"/>
  <c r="C165" i="1"/>
  <c r="G165" i="1"/>
  <c r="K162" i="15"/>
  <c r="L162" i="15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K163" i="15"/>
  <c r="L163" i="15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 s="1"/>
  <c r="BS167" i="1"/>
  <c r="BT167" i="1"/>
  <c r="A168" i="1"/>
  <c r="C168" i="1"/>
  <c r="G168" i="1"/>
  <c r="K165" i="15"/>
  <c r="L165" i="15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K167" i="15"/>
  <c r="L167" i="15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 s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<sst xmlns="http://schemas.openxmlformats.org/spreadsheetml/2006/main" count="4765" uniqueCount="1371">
  <si>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</si>
  <si>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</si>
  <si>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</si>
  <si>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</si>
  <si>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</si>
  <si>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</si>
  <si>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</si>
  <si>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</si>
  <si>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</si>
  <si>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</si>
  <si>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</si>
  <si>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</si>
  <si>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</si>
  <si>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</si>
  <si>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</si>
  <si>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</si>
  <si>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</si>
  <si>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</si>
  <si>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</si>
  <si>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</si>
  <si>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</si>
  <si>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</si>
  <si>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</si>
  <si>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</si>
  <si>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</si>
  <si>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</si>
  <si>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</si>
  <si>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</si>
  <si>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</si>
  <si>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</si>
  <si>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</si>
  <si>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</si>
  <si>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</si>
  <si>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</si>
  <si>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</si>
  <si>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</si>
  <si>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</si>
  <si>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</si>
  <si>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</si>
  <si>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</si>
  <si>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</si>
  <si>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</si>
  <si>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</si>
  <si>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</si>
  <si>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</si>
  <si>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</si>
  <si>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</si>
  <si>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</si>
  <si>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</si>
  <si>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</si>
  <si>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</si>
  <si>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</si>
  <si>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</si>
  <si>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</si>
  <si>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</si>
  <si>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</si>
  <si>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</si>
  <si>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</si>
  <si>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</si>
  <si>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</si>
  <si>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</si>
  <si>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</si>
  <si>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</si>
  <si>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</si>
  <si>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</si>
  <si>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</si>
  <si>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</si>
  <si>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</si>
  <si>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</si>
  <si>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</si>
  <si>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</si>
  <si>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</si>
  <si>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</si>
  <si>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</si>
  <si>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</si>
  <si>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</si>
  <si>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</si>
  <si>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</si>
  <si>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</si>
  <si>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</si>
  <si>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</si>
  <si>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</si>
  <si>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</si>
  <si>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</si>
  <si>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</si>
  <si>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</si>
  <si>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</si>
  <si>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</si>
  <si>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</si>
  <si>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</si>
  <si>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</si>
  <si>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</si>
  <si>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</si>
  <si>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</si>
  <si>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</si>
  <si>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</si>
  <si>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</si>
  <si>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</si>
  <si>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</si>
  <si>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</si>
  <si>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</si>
  <si>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</si>
  <si>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</si>
  <si>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</si>
  <si>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</si>
  <si>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</si>
  <si>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</si>
  <si>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</si>
  <si>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</si>
  <si>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</si>
  <si>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</si>
  <si>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</si>
  <si>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</si>
  <si>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</si>
  <si>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</si>
  <si>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</si>
  <si>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</si>
  <si>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</si>
  <si>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</si>
  <si>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</si>
  <si>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</si>
  <si>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</si>
  <si>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</si>
  <si>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</si>
  <si>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</si>
  <si>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</si>
  <si>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</si>
  <si>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</si>
  <si>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</si>
  <si>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</si>
  <si>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</si>
  <si>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</si>
  <si>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</si>
  <si>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</si>
  <si>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</si>
  <si>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</si>
  <si>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</si>
  <si>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</si>
  <si>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</si>
  <si>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</si>
  <si>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</si>
  <si>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</si>
  <si>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</si>
  <si>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</si>
  <si>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</si>
  <si>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</si>
  <si>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</si>
  <si>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</si>
  <si>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</si>
  <si>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</si>
  <si>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</si>
  <si>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</si>
  <si>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</si>
  <si>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</si>
  <si>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</si>
  <si>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</si>
  <si>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</si>
  <si>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</si>
  <si>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</si>
  <si>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</si>
  <si>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</si>
  <si>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</si>
  <si>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</si>
  <si>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</si>
  <si>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</si>
  <si>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</si>
  <si>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</si>
  <si>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</si>
  <si>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</si>
  <si>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</si>
  <si>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</si>
  <si>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</si>
  <si>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</si>
  <si>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</si>
  <si>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</si>
  <si>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</si>
  <si>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</si>
  <si>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</si>
  <si>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</si>
  <si>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</si>
  <si>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</si>
  <si>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</si>
  <si>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</si>
  <si>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</si>
  <si>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</si>
  <si>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</si>
  <si>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</si>
  <si>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</si>
  <si>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</si>
  <si>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</si>
  <si>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</si>
  <si>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</si>
  <si>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</si>
  <si>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</si>
  <si>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</si>
  <si>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</si>
  <si>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</si>
  <si>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</si>
  <si>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</si>
  <si>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</si>
  <si>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</si>
  <si>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</si>
  <si>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</si>
  <si>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</si>
  <si>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</si>
  <si>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</si>
  <si>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</si>
  <si>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</si>
  <si>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</si>
  <si>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</si>
  <si>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</si>
  <si>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</si>
  <si>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</si>
  <si>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</si>
  <si>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</si>
  <si>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</si>
  <si>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</si>
  <si>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</si>
  <si>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</si>
  <si>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</si>
  <si>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</si>
  <si>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</si>
  <si>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</si>
  <si>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</si>
  <si>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</si>
  <si>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</si>
  <si>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</si>
  <si>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</si>
  <si>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</si>
  <si>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</si>
  <si>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</si>
  <si>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</si>
  <si>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</si>
  <si>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</si>
  <si>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</si>
  <si>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</si>
  <si>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</si>
  <si>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</si>
  <si>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</si>
  <si>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</si>
  <si>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</si>
  <si>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</si>
  <si>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</si>
  <si>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</si>
  <si>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</si>
  <si>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</si>
  <si>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</si>
  <si>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</si>
  <si>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</si>
  <si>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</si>
  <si>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</si>
  <si>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</si>
  <si>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</si>
  <si>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</si>
  <si>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</si>
  <si>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</si>
  <si>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</si>
  <si>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</si>
  <si>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</si>
  <si>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</si>
  <si>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</si>
  <si>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</si>
  <si>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</si>
  <si>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</si>
  <si>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</si>
  <si>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</si>
  <si>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</si>
  <si>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</si>
  <si>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</si>
  <si>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</si>
  <si>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</si>
  <si>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</si>
  <si>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</si>
  <si>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</si>
  <si>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</si>
  <si>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</si>
  <si>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</si>
  <si>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</si>
  <si>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</si>
  <si>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</si>
  <si>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</si>
  <si>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</si>
  <si>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</si>
  <si>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</si>
  <si>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</si>
  <si>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</si>
  <si>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</si>
  <si>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</si>
  <si>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</si>
  <si>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</si>
  <si>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</si>
  <si>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</si>
  <si>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</si>
  <si>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</si>
  <si>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</si>
  <si>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</si>
  <si>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</si>
  <si>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</si>
  <si>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</si>
  <si>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</si>
  <si>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</si>
  <si>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</si>
  <si>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</si>
  <si>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</si>
  <si>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</si>
  <si>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</si>
  <si>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</si>
  <si>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</si>
  <si>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</si>
  <si>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</si>
  <si>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</si>
  <si>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</si>
  <si>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</si>
  <si>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</si>
  <si>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</si>
  <si>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</si>
  <si>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</si>
  <si>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</si>
  <si>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</si>
  <si>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</si>
  <si>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</si>
  <si>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</si>
  <si>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</si>
  <si>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</si>
  <si>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</si>
  <si>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</si>
  <si>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</si>
  <si>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</si>
  <si>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</si>
  <si>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</si>
  <si>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</si>
  <si>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</si>
  <si>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</si>
  <si>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</si>
  <si>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</si>
  <si>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</si>
  <si>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</si>
  <si>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</si>
  <si>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</si>
  <si>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</si>
  <si>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</si>
  <si>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</si>
  <si>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</si>
  <si>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</si>
  <si>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</si>
  <si>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</si>
  <si>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</si>
  <si>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</si>
  <si>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</si>
  <si>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</si>
  <si>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</si>
  <si>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</si>
  <si>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</si>
  <si>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</si>
  <si>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</si>
  <si>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</si>
  <si>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</si>
  <si>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</si>
  <si>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</si>
  <si>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</si>
  <si>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</si>
  <si>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</si>
  <si>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</si>
  <si>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</si>
  <si>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</si>
  <si>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</si>
  <si>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</si>
  <si>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</si>
  <si>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</si>
  <si>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</si>
  <si>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</si>
  <si>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</si>
  <si>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</si>
  <si>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</si>
  <si>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</si>
  <si>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</si>
  <si>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</si>
  <si>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</si>
  <si>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</si>
  <si>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</si>
  <si>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</si>
  <si>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</si>
  <si>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</si>
  <si>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</si>
  <si>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</si>
  <si>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</si>
  <si>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</si>
  <si>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</si>
  <si>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</si>
  <si>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</si>
  <si>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</si>
  <si>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</si>
  <si>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</si>
  <si>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</si>
  <si>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</si>
  <si>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</si>
  <si>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</si>
  <si>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</si>
  <si>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</si>
  <si>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</si>
  <si>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</si>
  <si>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</si>
  <si>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</si>
  <si>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</si>
  <si>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</si>
  <si>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</si>
  <si>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</si>
  <si>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</si>
  <si>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</si>
  <si>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</si>
  <si>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</si>
  <si>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</si>
  <si>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</si>
  <si>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</si>
  <si>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</si>
  <si>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</si>
  <si>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</si>
  <si>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</si>
  <si>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</si>
  <si>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</si>
  <si>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</si>
  <si>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</si>
  <si>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</si>
  <si>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</si>
  <si>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</si>
  <si>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</si>
  <si>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</si>
  <si>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</si>
  <si>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</si>
  <si>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</si>
  <si>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</si>
  <si>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</si>
  <si>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</si>
  <si>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</si>
  <si>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</si>
  <si>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</si>
  <si>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</si>
  <si>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</si>
  <si>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</si>
  <si>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</si>
  <si>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</si>
  <si>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</si>
  <si>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</si>
  <si>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</si>
  <si>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</si>
  <si>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</si>
  <si>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</si>
  <si>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</si>
  <si>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</si>
  <si>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</si>
  <si>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</si>
  <si>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</si>
  <si>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</si>
  <si>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</si>
  <si>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</si>
  <si>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</si>
  <si>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</si>
  <si>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</si>
  <si>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</si>
  <si>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</si>
  <si>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</si>
  <si>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</si>
  <si>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</si>
  <si>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</si>
  <si>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</si>
  <si>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</si>
  <si>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</si>
  <si>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</si>
  <si>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</si>
  <si>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</si>
  <si>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</si>
  <si>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</si>
  <si>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</si>
  <si>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</si>
  <si>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</si>
  <si>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</si>
  <si>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</si>
  <si>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</si>
  <si>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</si>
  <si>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</si>
  <si>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</si>
  <si>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</si>
  <si>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</si>
  <si>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</si>
  <si>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</si>
  <si>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</si>
  <si>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</si>
  <si>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</si>
  <si>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</si>
  <si>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</si>
  <si>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</si>
  <si>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</si>
  <si>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</si>
  <si>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</si>
  <si>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</si>
  <si>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</si>
  <si>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</si>
  <si>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</si>
  <si>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</si>
  <si>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</si>
  <si>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</si>
  <si>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</si>
  <si>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</si>
  <si>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</si>
  <si>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</si>
  <si>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</si>
  <si>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</si>
  <si>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</si>
  <si>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</si>
  <si>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</si>
  <si>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</si>
  <si>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</si>
  <si>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</si>
  <si>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</si>
  <si>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</si>
  <si>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</si>
  <si>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</si>
  <si>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</si>
  <si>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</si>
  <si>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</si>
  <si>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</si>
  <si>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</si>
  <si>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</si>
  <si>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</si>
  <si>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</si>
  <si>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</si>
  <si>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</si>
  <si>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</si>
  <si>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</si>
  <si>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</si>
  <si>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</si>
  <si>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</si>
  <si>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</si>
  <si>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</si>
  <si>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</si>
  <si>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</si>
  <si>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</si>
  <si>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</si>
  <si>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</si>
  <si>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</si>
  <si>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</si>
  <si>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</si>
  <si>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</si>
  <si>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</si>
  <si>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</si>
  <si>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</si>
  <si>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</si>
  <si>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</si>
  <si>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</si>
  <si>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</si>
  <si>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</si>
  <si>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</si>
  <si>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</si>
  <si>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</si>
  <si>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</si>
  <si>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</si>
  <si>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</si>
  <si>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</si>
  <si>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</si>
  <si>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</si>
  <si>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</si>
  <si>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</si>
  <si>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</si>
  <si>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</si>
  <si>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</si>
  <si>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</si>
  <si>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</si>
  <si>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</si>
  <si>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</si>
  <si>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</si>
  <si>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</si>
  <si>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</si>
  <si>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</si>
  <si>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</si>
  <si>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</si>
  <si>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</si>
  <si>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</si>
  <si>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</si>
  <si>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</si>
  <si>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</si>
  <si>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</si>
  <si>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</si>
  <si>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</si>
  <si>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</si>
  <si>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</si>
  <si>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</si>
  <si>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</si>
  <si>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</si>
  <si>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</si>
  <si>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</si>
  <si>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</si>
  <si>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</si>
  <si>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</si>
  <si>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</si>
  <si>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</si>
  <si>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</si>
  <si>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</si>
  <si>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</si>
  <si>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</si>
  <si>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</si>
  <si>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</si>
  <si>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</si>
  <si>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</si>
  <si>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</si>
  <si>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</si>
  <si>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</si>
  <si>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</si>
  <si>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</si>
  <si>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</si>
  <si>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</si>
  <si>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</si>
  <si>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</si>
  <si>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</si>
  <si>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</si>
  <si>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</si>
  <si>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</si>
  <si>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</si>
  <si>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</si>
  <si>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</si>
  <si>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</si>
  <si>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</si>
  <si>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</si>
  <si>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</si>
  <si>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</si>
  <si>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</si>
  <si>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</si>
  <si>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</si>
  <si>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</si>
  <si>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</si>
  <si>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</si>
  <si>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</si>
  <si>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</si>
  <si>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</si>
  <si>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</si>
  <si>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</si>
  <si>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</si>
  <si>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</si>
  <si>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</si>
  <si>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</si>
  <si>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</si>
  <si>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</si>
  <si>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</si>
  <si>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</si>
  <si>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</si>
  <si>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</si>
  <si>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</si>
  <si>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</si>
  <si>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</si>
  <si>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</si>
  <si>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</si>
  <si>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</si>
  <si>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</si>
  <si>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</si>
  <si>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</si>
  <si>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</si>
  <si>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</si>
  <si>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</si>
  <si>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</si>
  <si>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</si>
  <si>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</si>
  <si>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</si>
  <si>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</si>
  <si>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</si>
  <si>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</si>
  <si>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</si>
  <si>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</si>
  <si>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</si>
  <si>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</si>
  <si>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</si>
  <si>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</si>
  <si>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</si>
  <si>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</si>
  <si>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</si>
  <si>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</si>
  <si>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</si>
  <si>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</si>
  <si>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</si>
  <si>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</si>
  <si>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</si>
  <si>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</si>
  <si>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</si>
  <si>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</si>
  <si>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</si>
  <si>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</si>
  <si>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</si>
  <si>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</si>
  <si>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</si>
  <si>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</si>
  <si>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</si>
  <si>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</si>
  <si>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</si>
  <si>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</si>
  <si>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</si>
  <si>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</si>
  <si>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</si>
  <si>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</si>
  <si>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</si>
  <si>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</si>
  <si>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</si>
  <si>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</si>
  <si>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</si>
  <si>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</si>
  <si>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</si>
  <si>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</si>
  <si>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</si>
  <si>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</si>
  <si>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</si>
  <si>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</si>
  <si>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</si>
  <si>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</si>
  <si>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</si>
  <si>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</si>
  <si>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</si>
  <si>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</si>
  <si>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</si>
  <si>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</si>
  <si>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</si>
  <si>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</si>
  <si>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</si>
  <si>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</si>
  <si>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</si>
  <si>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</si>
  <si>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</si>
  <si>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</si>
  <si>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</si>
  <si>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</si>
  <si>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</si>
  <si>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</si>
  <si>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</si>
  <si>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</si>
  <si>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</si>
  <si>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</si>
  <si>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</si>
  <si>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</si>
  <si>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</si>
  <si>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</si>
  <si>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</si>
  <si>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</si>
  <si>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</si>
  <si>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</si>
  <si>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</si>
  <si>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</si>
  <si>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</si>
  <si>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</si>
  <si>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</si>
  <si>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</si>
  <si>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</si>
  <si>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</si>
  <si>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</si>
  <si>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</si>
  <si>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</si>
  <si>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</si>
  <si>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</si>
  <si>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</si>
  <si>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</si>
  <si>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</si>
  <si>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</si>
  <si>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</si>
  <si>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</si>
  <si>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</si>
  <si>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</si>
  <si>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</si>
  <si>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</si>
  <si>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</si>
  <si>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</si>
  <si>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</si>
  <si>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</si>
  <si>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</si>
  <si>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</si>
  <si>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</si>
  <si>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</si>
  <si>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</si>
  <si>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</si>
  <si>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</si>
  <si>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</si>
  <si>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</si>
  <si>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</si>
  <si>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</si>
  <si>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</si>
  <si>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</si>
  <si>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</si>
  <si>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</si>
  <si>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</si>
  <si>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</si>
  <si>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</si>
  <si>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</si>
  <si>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</si>
  <si>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</si>
  <si>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</si>
  <si>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</si>
  <si>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</si>
  <si>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</si>
  <si>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</si>
  <si>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</si>
  <si>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</si>
  <si>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</si>
  <si>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</si>
  <si>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</si>
  <si>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</si>
  <si>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</si>
  <si>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</si>
  <si>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</si>
  <si>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</si>
  <si>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</si>
  <si>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</si>
  <si>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</si>
  <si>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</si>
  <si>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</si>
  <si>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</si>
  <si>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</si>
  <si>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</si>
  <si>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</si>
  <si>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</si>
  <si>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</si>
  <si>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</si>
  <si>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</si>
  <si>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</si>
  <si>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</si>
  <si>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</si>
  <si>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</si>
  <si>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</si>
  <si>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</si>
  <si>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</si>
  <si>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</si>
  <si>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</si>
  <si>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</si>
  <si>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</si>
  <si>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</si>
  <si>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</si>
  <si>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</si>
  <si>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</si>
  <si>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</si>
  <si>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</si>
  <si>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</si>
  <si>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</si>
  <si>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</si>
  <si>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</si>
  <si>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</si>
  <si>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</si>
  <si>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</si>
  <si>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</si>
  <si>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</si>
  <si>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</si>
  <si>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</si>
  <si>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</si>
  <si>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</si>
  <si>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</si>
  <si>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</si>
  <si>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</si>
  <si>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</si>
  <si>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</si>
  <si>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</si>
  <si>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</si>
  <si>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</si>
  <si>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</si>
  <si>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</si>
  <si>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</si>
  <si>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</si>
  <si>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</si>
  <si>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</si>
  <si>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</si>
  <si>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</si>
  <si>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</si>
  <si>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</si>
  <si>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</si>
  <si>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</si>
  <si>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</si>
  <si>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</si>
  <si>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</si>
  <si>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</si>
  <si>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</si>
  <si>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</si>
  <si>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</si>
  <si>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</si>
  <si>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</si>
  <si>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</si>
  <si>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</si>
  <si>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</si>
  <si>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</si>
  <si>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</si>
  <si>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</si>
  <si>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</si>
  <si>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</si>
  <si>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</si>
  <si>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</si>
  <si>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</si>
  <si>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</si>
  <si>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</si>
  <si>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</si>
  <si>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</si>
  <si>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</si>
  <si>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</si>
  <si>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</si>
  <si>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</si>
  <si>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</si>
  <si>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</si>
  <si>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</si>
  <si>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</si>
  <si>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</si>
  <si>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</si>
  <si>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</si>
  <si>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</si>
  <si>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</si>
  <si>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</si>
  <si>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</si>
  <si>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</si>
  <si>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</si>
  <si>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</si>
  <si>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</si>
  <si>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</si>
  <si>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</si>
  <si>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</si>
  <si>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</si>
  <si>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</si>
  <si>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</si>
  <si>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</si>
  <si>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</si>
  <si>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</si>
  <si>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</si>
  <si>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</si>
  <si>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</si>
  <si>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</si>
  <si>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</si>
  <si>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</si>
  <si>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</si>
  <si>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</si>
  <si>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</si>
  <si>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</si>
  <si>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</si>
  <si>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</si>
  <si>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</si>
  <si>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</si>
  <si>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</si>
  <si>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</si>
  <si>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</si>
  <si>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</si>
  <si>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</si>
  <si>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</si>
  <si>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</si>
  <si>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</si>
  <si>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</si>
  <si>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</si>
  <si>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</si>
  <si>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</si>
  <si>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</si>
  <si>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</si>
  <si>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</si>
  <si>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</si>
  <si>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</si>
  <si>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</si>
  <si>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</si>
  <si>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</si>
  <si>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</si>
  <si>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</si>
  <si>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</si>
  <si>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</si>
  <si>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</si>
  <si>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</si>
  <si>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</si>
  <si>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</si>
  <si>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</si>
  <si>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</si>
  <si>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</si>
  <si>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</si>
  <si>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</si>
  <si>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</si>
  <si>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</si>
  <si>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</si>
  <si>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</si>
  <si>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</si>
  <si>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</si>
  <si>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</si>
  <si>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</si>
  <si>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</si>
  <si>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</si>
  <si>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</si>
  <si>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</si>
  <si>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</si>
  <si>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</si>
  <si>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</si>
  <si>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</si>
  <si>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</si>
  <si>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</si>
  <si>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</si>
  <si>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</si>
  <si>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</si>
  <si>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</si>
  <si>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</si>
  <si>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</si>
  <si>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</si>
  <si>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</si>
  <si>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</si>
  <si>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</si>
  <si>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</si>
  <si>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</si>
  <si>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</si>
  <si>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</si>
  <si>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</si>
  <si>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</si>
  <si>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</si>
  <si>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</si>
  <si>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</si>
  <si>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</si>
  <si>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</si>
  <si>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</si>
  <si>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</si>
  <si>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</si>
  <si>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</si>
  <si>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</si>
  <si>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</si>
  <si>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</si>
  <si>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</si>
  <si>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</si>
  <si>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</si>
  <si>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</si>
  <si>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</si>
  <si>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</si>
  <si>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</si>
  <si>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</si>
  <si>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</si>
  <si>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</si>
  <si>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</si>
  <si>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</si>
  <si>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</si>
  <si>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</si>
  <si>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</si>
  <si>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</si>
  <si>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</si>
  <si>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</si>
  <si>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</si>
  <si>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</si>
  <si>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</si>
  <si>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</si>
  <si>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</si>
  <si>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</si>
  <si>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</si>
  <si>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</si>
  <si>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</si>
  <si>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</si>
  <si>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</si>
  <si>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</si>
  <si>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</si>
  <si>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</si>
  <si>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</si>
  <si>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</si>
  <si>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</si>
  <si>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</si>
  <si>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</si>
  <si>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</si>
  <si>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</si>
  <si>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</si>
  <si>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</si>
  <si>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</si>
  <si>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</si>
  <si>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</si>
  <si>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</si>
  <si>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</si>
  <si>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</si>
  <si>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</si>
  <si>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</si>
  <si>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</si>
  <si>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</si>
  <si>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</si>
  <si>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</si>
  <si>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</si>
  <si>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</si>
  <si>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</si>
  <si>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</si>
  <si>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</si>
  <si>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</si>
  <si>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</si>
  <si>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</si>
  <si>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</si>
  <si>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</si>
  <si>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</si>
  <si>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</si>
  <si>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</si>
  <si>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</si>
  <si>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</si>
  <si>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</si>
  <si>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</si>
  <si>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</si>
  <si>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</si>
  <si>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</si>
  <si>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</si>
  <si>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</si>
  <si>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</si>
  <si>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</si>
  <si>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</si>
  <si>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</si>
  <si>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</si>
  <si>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</si>
  <si>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</si>
  <si>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</si>
  <si>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</si>
  <si>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</si>
  <si>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</si>
  <si>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</si>
  <si>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</si>
  <si>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</si>
  <si>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</si>
  <si>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</si>
  <si>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</si>
  <si>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</si>
  <si>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</si>
  <si>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</si>
  <si>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</si>
  <si>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</si>
  <si>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</si>
  <si>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</si>
  <si>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</si>
  <si>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</si>
  <si>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</si>
  <si>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</si>
  <si>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</si>
  <si>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</si>
  <si>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</si>
  <si>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</si>
  <si>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</si>
  <si>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</si>
  <si>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</si>
  <si>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</si>
  <si>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</si>
  <si>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</si>
  <si>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</si>
  <si>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</si>
  <si>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</si>
  <si>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</si>
  <si>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</si>
  <si>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</si>
  <si>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</si>
  <si>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</si>
  <si>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</si>
  <si>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</si>
  <si>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</si>
  <si>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</si>
  <si>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</si>
  <si>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</si>
  <si>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</si>
  <si>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</si>
  <si>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</si>
  <si>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</si>
  <si>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</si>
  <si>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</si>
  <si>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</si>
  <si>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</si>
  <si>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</si>
  <si>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</si>
  <si>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</si>
  <si>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</si>
  <si>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</si>
  <si>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</si>
  <si>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</si>
  <si>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</si>
  <si>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</si>
  <si>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</si>
  <si>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</si>
  <si>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</si>
  <si>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</si>
  <si>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</si>
  <si>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</si>
  <si>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</si>
  <si>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</si>
  <si>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</si>
  <si>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</si>
  <si>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</si>
  <si>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</si>
  <si>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</si>
  <si>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</si>
  <si>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</si>
  <si>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</si>
  <si>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</si>
  <si>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</si>
  <si>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ZRL3</t>
  </si>
  <si>
    <t>Wesley</t>
  </si>
  <si>
    <t xml:space="preserve">Descarga de trilho </t>
  </si>
  <si>
    <t>2 (Clayton + Jose Carlos)</t>
  </si>
  <si>
    <t>9346/9345</t>
  </si>
  <si>
    <t>Equipe em deslocamento para ZRL, previsão de MC1 9h</t>
  </si>
  <si>
    <t>MC1 8:30</t>
  </si>
  <si>
    <t>ZCT1/154ZCT</t>
  </si>
  <si>
    <t>Equipe deslocando para km, previsão 9h</t>
  </si>
  <si>
    <t xml:space="preserve">Embarca trilho km 128,8 5 min e leva para o km 168,8 5 min </t>
  </si>
  <si>
    <t xml:space="preserve">MC1 08:05, aguarda autorização CCO </t>
  </si>
  <si>
    <t>Equipe no local em preparação, previsão de pronto 9h</t>
  </si>
  <si>
    <t>Luiz</t>
  </si>
  <si>
    <t xml:space="preserve">Intervalo modernização </t>
  </si>
  <si>
    <t>V83 solicitou MC1 07:40, previsão de autorizar 09:40, após I12</t>
  </si>
  <si>
    <t>ZDG-N</t>
  </si>
  <si>
    <t>ZDGN</t>
  </si>
  <si>
    <t>Mauro</t>
  </si>
  <si>
    <t>ZIQ-ZSK</t>
  </si>
  <si>
    <t>ZIQZSK</t>
  </si>
  <si>
    <t>Jocimar</t>
  </si>
  <si>
    <t>Inspeção auto de linha</t>
  </si>
  <si>
    <t>MC1 9h</t>
  </si>
  <si>
    <t>Capina Química na passagem em ZSK desanexa loco 9302 para W55</t>
  </si>
  <si>
    <t>1 Escala de ZTO a ZMA</t>
  </si>
  <si>
    <t>MC1 10h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</si>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</sst>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3" headerRowBorderDxfId="261" tableBorderDxfId="262" totalsRowBorderDxfId="260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9"/>
    <tableColumn id="4" xr3:uid="{062C67FE-0D06-4582-BA9C-B087681F34EC}" name="SUB" dataDxfId="258"/>
    <tableColumn id="5" xr3:uid="{1DF130D1-4D15-4DFF-8266-F1B81CAA897E}" name="KM Inicio" dataDxfId="257"/>
    <tableColumn id="6" xr3:uid="{A344A0E9-F964-4FE5-9EB0-2661309404E9}" name="KM Fim" dataDxfId="256"/>
    <tableColumn id="7" xr3:uid="{B0ED4DF3-274E-46B6-A2D1-0985F47224C1}" name="Trecho" dataDxfId="255"/>
    <tableColumn id="8" xr3:uid="{1DE44FFC-B2F5-4DE5-A7E5-915DA69A16F8}" name="SB" dataDxfId="254"/>
    <tableColumn id="9" xr3:uid="{7841069B-E29E-4A5E-B561-931B24D14782}" name="NOME SUB" dataDxfId="253"/>
    <tableColumn id="10" xr3:uid="{01B251F8-5EA1-4C87-81E3-9BD14100B544}" name="Trecho Coordenação" dataDxfId="25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1"/>
    <tableColumn id="8" xr3:uid="{98E82858-1ECA-4DB3-8AE4-BBB972FC487D}" name="CORRELATO" dataDxfId="25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10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AY1" activePane="topRight" state="frozen"/>
      <selection pane="topRight" activeCell="BJ161" sqref="BJ16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55" t="s">
        <v>728</v>
      </c>
      <c r="C1" s="256"/>
      <c r="D1" s="256"/>
      <c r="E1" s="3"/>
      <c r="F1" s="255" t="s">
        <v>729</v>
      </c>
      <c r="G1" s="256"/>
      <c r="H1" s="257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256"/>
      <c r="AE1" s="256"/>
      <c r="AF1" s="256"/>
      <c r="AG1" s="258"/>
      <c r="AH1" s="5"/>
      <c r="AI1" s="262" t="s">
        <v>730</v>
      </c>
      <c r="AJ1" s="263"/>
      <c r="AK1" s="263"/>
      <c r="AL1" s="263"/>
      <c r="AM1" s="264"/>
      <c r="AN1" s="265"/>
      <c r="AO1" s="263"/>
      <c r="AP1" s="263"/>
      <c r="AQ1" s="263"/>
      <c r="AR1" s="263"/>
      <c r="AS1" s="263"/>
      <c r="AT1" s="263"/>
      <c r="AU1" s="263"/>
      <c r="AV1" s="263"/>
      <c r="AW1" s="263"/>
      <c r="AX1" s="263"/>
      <c r="AY1" s="263"/>
      <c r="AZ1" s="263"/>
      <c r="BA1" s="263"/>
      <c r="BB1" s="263"/>
      <c r="BC1" s="263"/>
      <c r="BD1" s="263"/>
      <c r="BE1" s="263"/>
      <c r="BF1" s="266"/>
      <c r="BG1" s="5"/>
      <c r="BH1" s="267" t="s">
        <v>731</v>
      </c>
      <c r="BI1" s="268"/>
      <c r="BJ1" s="268"/>
      <c r="BK1" s="269"/>
      <c r="BL1" s="5"/>
      <c r="BM1" s="259" t="s">
        <v>732</v>
      </c>
      <c r="BN1" s="260"/>
      <c r="BO1" s="260"/>
      <c r="BP1" s="260"/>
      <c r="BQ1" s="260"/>
      <c r="BR1" s="260"/>
      <c r="BS1" s="261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62" t="s">
        <v>733</v>
      </c>
      <c r="AJ2" s="263"/>
      <c r="AK2" s="263"/>
      <c r="AL2" s="263"/>
      <c r="AM2" s="264"/>
      <c r="AN2" s="265"/>
      <c r="AO2" s="263"/>
      <c r="AP2" s="263"/>
      <c r="AQ2" s="266"/>
      <c r="AR2" s="6"/>
      <c r="AS2" s="262" t="s">
        <v>736</v>
      </c>
      <c r="AT2" s="263"/>
      <c r="AU2" s="263"/>
      <c r="AV2" s="263"/>
      <c r="AW2" s="263"/>
      <c r="AX2" s="263"/>
      <c r="AY2" s="266"/>
      <c r="AZ2" s="6"/>
      <c r="BA2" s="248" t="s">
        <v>737</v>
      </c>
      <c r="BB2" s="252"/>
      <c r="BC2" s="262" t="s">
        <v>734</v>
      </c>
      <c r="BD2" s="263"/>
      <c r="BE2" s="263"/>
      <c r="BF2" s="266"/>
      <c r="BG2" s="5"/>
      <c r="BH2" s="270"/>
      <c r="BI2" s="271"/>
      <c r="BJ2" s="271"/>
      <c r="BK2" s="272"/>
      <c r="BL2" s="5"/>
      <c r="BM2" s="273"/>
      <c r="BN2" s="274"/>
      <c r="BO2" s="274"/>
      <c r="BP2" s="274"/>
      <c r="BQ2" s="274"/>
      <c r="BR2" s="274"/>
      <c r="BS2" s="275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48" t="s">
        <v>738</v>
      </c>
      <c r="AJ3" s="252"/>
      <c r="AK3" s="248" t="s">
        <v>739</v>
      </c>
      <c r="AL3" s="249"/>
      <c r="AM3" s="250"/>
      <c r="AN3" s="251"/>
      <c r="AO3" s="249"/>
      <c r="AP3" s="249"/>
      <c r="AQ3" s="252"/>
      <c r="AR3" s="63"/>
      <c r="AS3" s="253" t="s">
        <v>745</v>
      </c>
      <c r="AT3" s="254"/>
      <c r="AU3" s="253" t="s">
        <v>746</v>
      </c>
      <c r="AV3" s="254"/>
      <c r="AW3" s="253" t="s">
        <v>747</v>
      </c>
      <c r="AX3" s="254"/>
      <c r="AY3" s="63" t="s">
        <v>748</v>
      </c>
      <c r="AZ3" s="63"/>
      <c r="BA3" s="276"/>
      <c r="BB3" s="277"/>
      <c r="BC3" s="248" t="s">
        <v>741</v>
      </c>
      <c r="BD3" s="249"/>
      <c r="BE3" s="249"/>
      <c r="BF3" s="252"/>
      <c r="BG3" s="62"/>
      <c r="BH3" s="270"/>
      <c r="BI3" s="271"/>
      <c r="BJ3" s="271"/>
      <c r="BK3" s="272"/>
      <c r="BL3" s="62"/>
      <c r="BM3" s="259" t="s">
        <v>749</v>
      </c>
      <c r="BN3" s="260"/>
      <c r="BO3" s="260"/>
      <c r="BP3" s="261"/>
      <c r="BQ3" s="259" t="s">
        <v>533</v>
      </c>
      <c r="BR3" s="260"/>
      <c r="BS3" s="261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204">
        <f>IF(D64="","*",IFERROR(IF(ISODD(COUNT(AS64:AX1087)),"ERRO",SUM((AT64-AS64),(AV64-AU64),(AX64-AW64))),"ERRO"))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5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9" t="str">
        <f t="shared" si="7"/>
        <v>CCOCirculaçãoIntervaloContrato</v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5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1014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1015</v>
      </c>
      <c r="BK81" s="17" t="s">
        <v>1015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1016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1017</v>
      </c>
      <c r="W84" s="216" t="s">
        <v>1018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1019</v>
      </c>
      <c r="BK84" s="17" t="s">
        <v>1020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1021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1022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 t="shared" ref="AY85:AY104" si="8">IF(D85="","*",IFERROR(IF(ISODD(COUNT(AS85:AX1087)),"ERRO",SUM((AT85-AS85),(AV85-AU85),(AX85-AW85))),"ERRO"))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1023</v>
      </c>
      <c r="BK85" s="17" t="s">
        <v>1024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9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 t="shared" si="8"/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1025</v>
      </c>
      <c r="BK86" s="18" t="s">
        <v>1026</v>
      </c>
      <c r="BL86" s="16"/>
      <c r="BM86" s="133" t="s">
        <v>1027</v>
      </c>
      <c r="BN86" s="133" t="s">
        <v>1028</v>
      </c>
      <c r="BO86" s="133" t="s">
        <v>1028</v>
      </c>
      <c r="BP86" s="205" t="s">
        <v>1029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 t="shared" si="8"/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1030</v>
      </c>
      <c r="BK87" s="17" t="s">
        <v>1031</v>
      </c>
      <c r="BL87" s="16"/>
      <c r="BM87" s="133" t="s">
        <v>854</v>
      </c>
      <c r="BN87" s="133" t="s">
        <v>982</v>
      </c>
      <c r="BO87" s="133" t="s">
        <v>925</v>
      </c>
      <c r="BP87" s="205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 t="shared" si="8"/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1032</v>
      </c>
      <c r="BK88" s="17" t="s">
        <v>1033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 t="shared" si="8"/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1034</v>
      </c>
      <c r="BK89" s="17" t="s">
        <v>1035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 t="shared" si="8"/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1036</v>
      </c>
      <c r="BK90" s="17" t="s">
        <v>1037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 t="shared" si="8"/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1030</v>
      </c>
      <c r="BK91" s="18" t="s">
        <v>1038</v>
      </c>
      <c r="BL91" s="16" t="s">
        <v>1039</v>
      </c>
      <c r="BM91" s="133" t="s">
        <v>854</v>
      </c>
      <c r="BN91" s="133" t="s">
        <v>982</v>
      </c>
      <c r="BO91" s="133" t="s">
        <v>925</v>
      </c>
      <c r="BP91" s="205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 t="shared" si="8"/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1040</v>
      </c>
      <c r="BK92" s="218" t="s">
        <v>1040</v>
      </c>
      <c r="BL92" s="16"/>
      <c r="BM92" s="133" t="s">
        <v>1027</v>
      </c>
      <c r="BN92" s="133" t="s">
        <v>1028</v>
      </c>
      <c r="BO92" s="133" t="s">
        <v>1028</v>
      </c>
      <c r="BP92" s="205" t="s">
        <v>1029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1041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1042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 t="shared" si="8"/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1043</v>
      </c>
      <c r="BK93" s="17" t="s">
        <v>1043</v>
      </c>
      <c r="BL93" s="16"/>
      <c r="BM93" s="133" t="s">
        <v>1027</v>
      </c>
      <c r="BN93" s="133" t="s">
        <v>1028</v>
      </c>
      <c r="BO93" s="133" t="s">
        <v>1028</v>
      </c>
      <c r="BP93" s="205" t="s">
        <v>1029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1044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1045</v>
      </c>
      <c r="W94" s="155" t="s">
        <v>1046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 t="shared" si="8"/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1047</v>
      </c>
      <c r="BK94" s="17" t="s">
        <v>1047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1045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 t="shared" si="8"/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1048</v>
      </c>
      <c r="BK95" s="17" t="s">
        <v>1049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1050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1051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 t="shared" si="8"/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1052</v>
      </c>
      <c r="BK96" s="17" t="s">
        <v>1052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 t="shared" si="8"/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1052</v>
      </c>
      <c r="BK97" s="17" t="s">
        <v>1053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 t="shared" si="8"/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1052</v>
      </c>
      <c r="BK98" s="17" t="s">
        <v>1053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 hidden="1">
      <c r="A99" s="47" t="str">
        <f t="shared" ref="A99:A163" si="9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1054</v>
      </c>
      <c r="N99" s="130" t="s">
        <v>1055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1056</v>
      </c>
      <c r="X99" s="107" t="s">
        <v>825</v>
      </c>
      <c r="Y99" s="132" t="s">
        <v>886</v>
      </c>
      <c r="Z99" s="107"/>
      <c r="AA99" s="196" t="s">
        <v>1057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 t="shared" si="8"/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1058</v>
      </c>
      <c r="BK99" s="17" t="s">
        <v>1058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1059</v>
      </c>
      <c r="BQ99" s="12" t="str">
        <f t="shared" ref="BQ99:BQ163" si="10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1060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1061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1062</v>
      </c>
      <c r="W100" s="108" t="s">
        <v>1063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 t="shared" si="8"/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1064</v>
      </c>
      <c r="BK100" s="17" t="s">
        <v>1065</v>
      </c>
      <c r="BL100" s="16"/>
      <c r="BM100" s="133" t="s">
        <v>827</v>
      </c>
      <c r="BN100" s="133" t="s">
        <v>827</v>
      </c>
      <c r="BO100" s="133" t="s">
        <v>827</v>
      </c>
      <c r="BP100" s="205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9" t="str">
        <f>IF(BN100="","",SUBSTITUTE(BM100," ","")&amp;SUBSTITUTE(BN100," ",""))</f>
        <v>OKOK</v>
      </c>
    </row>
    <row r="101" spans="1:72" hidden="1">
      <c r="A101" s="47" t="str">
        <f t="shared" si="9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 t="shared" si="8"/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1066</v>
      </c>
      <c r="BK101" s="17" t="s">
        <v>1066</v>
      </c>
      <c r="BL101" s="16"/>
      <c r="BM101" s="133" t="s">
        <v>994</v>
      </c>
      <c r="BN101" s="133" t="s">
        <v>1067</v>
      </c>
      <c r="BO101" s="133" t="s">
        <v>1067</v>
      </c>
      <c r="BP101" s="18" t="s">
        <v>384</v>
      </c>
      <c r="BQ101" s="12" t="str">
        <f t="shared" si="10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 hidden="1">
      <c r="A102" s="47" t="str">
        <f t="shared" si="9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1068</v>
      </c>
      <c r="N102" s="130" t="s">
        <v>1069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1068</v>
      </c>
      <c r="AN102" s="108" t="s">
        <v>1069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 t="shared" si="8"/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1070</v>
      </c>
      <c r="BK102" s="17" t="s">
        <v>1070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1071</v>
      </c>
      <c r="BQ102" s="12" t="str">
        <f t="shared" si="10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9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1072</v>
      </c>
      <c r="W103" s="155" t="s">
        <v>1073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 t="shared" si="8"/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1074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10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9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1075</v>
      </c>
      <c r="N104" s="130" t="s">
        <v>1076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1077</v>
      </c>
      <c r="W104" s="155" t="s">
        <v>1078</v>
      </c>
      <c r="X104" s="107" t="s">
        <v>860</v>
      </c>
      <c r="Y104" s="132"/>
      <c r="Z104" s="107"/>
      <c r="AA104" s="108" t="s">
        <v>1079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 t="shared" si="8"/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1080</v>
      </c>
      <c r="BL104" s="16"/>
      <c r="BM104" s="133" t="s">
        <v>854</v>
      </c>
      <c r="BN104" s="133" t="s">
        <v>855</v>
      </c>
      <c r="BO104" s="133" t="s">
        <v>1081</v>
      </c>
      <c r="BP104" s="18" t="s">
        <v>384</v>
      </c>
      <c r="BQ104" s="12" t="str">
        <f t="shared" si="10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>CCOCirculaçãoIntervaloOportunidade</v>
      </c>
    </row>
    <row r="105" spans="1:72" hidden="1">
      <c r="A105" s="47" t="str">
        <f t="shared" si="9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1082</v>
      </c>
      <c r="N105" s="130" t="s">
        <v>1083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1077</v>
      </c>
      <c r="W105" s="155" t="s">
        <v>1084</v>
      </c>
      <c r="X105" s="107" t="s">
        <v>825</v>
      </c>
      <c r="Y105" s="132" t="s">
        <v>886</v>
      </c>
      <c r="Z105" s="107"/>
      <c r="AA105" s="108" t="s">
        <v>1085</v>
      </c>
      <c r="AB105" s="106" t="s">
        <v>830</v>
      </c>
      <c r="AC105" s="156"/>
      <c r="AD105" s="110">
        <v>0.375</v>
      </c>
      <c r="AE105" s="108">
        <v>9374</v>
      </c>
      <c r="AF105" s="108" t="s">
        <v>1086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1087</v>
      </c>
      <c r="BK105" s="17" t="s">
        <v>1087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10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>CCOCirculaçãoIntervaloOportunidade</v>
      </c>
    </row>
    <row r="106" spans="1:72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9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1088</v>
      </c>
      <c r="N108" s="130" t="s">
        <v>1089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1090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1030</v>
      </c>
      <c r="BK108" s="17" t="s">
        <v>1091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10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9" t="str">
        <f t="shared" si="7"/>
        <v>OKOK</v>
      </c>
    </row>
    <row r="109" spans="1:72" hidden="1">
      <c r="A109" s="47" t="str">
        <f t="shared" si="9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1092</v>
      </c>
      <c r="N109" s="130" t="s">
        <v>1093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1094</v>
      </c>
      <c r="W109" s="155" t="s">
        <v>1095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1087</v>
      </c>
      <c r="BK109" s="17" t="s">
        <v>1087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10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>CCOCirculaçãoIntervaloOportunidade</v>
      </c>
    </row>
    <row r="110" spans="1:72" hidden="1">
      <c r="A110" s="47" t="str">
        <f t="shared" si="9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IF(D110="","*",IFERROR(IF(ISODD(COUNT(AS110:AX1104)),"ERRO",SUM((AT110-AS110),(AV110-AU110),(AX110-AW110))),"ERRO"))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1096</v>
      </c>
      <c r="BK110" s="17" t="s">
        <v>1096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10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9" t="str">
        <f t="shared" si="7"/>
        <v>CCOCirculaçãoIntervaloOportunidade</v>
      </c>
    </row>
    <row r="111" spans="1:72" hidden="1">
      <c r="A111" s="47" t="str">
        <f t="shared" si="9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1097</v>
      </c>
      <c r="I111" s="109" t="s">
        <v>1097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1098</v>
      </c>
      <c r="BK111" s="17" t="s">
        <v>1099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10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>CCOCirculaçãoIntervaloContrato</v>
      </c>
    </row>
    <row r="112" spans="1:72" hidden="1">
      <c r="A112" s="47" t="str">
        <f t="shared" si="9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1100</v>
      </c>
      <c r="N112" s="130" t="s">
        <v>1101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1102</v>
      </c>
      <c r="W112" s="155" t="s">
        <v>1103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1104</v>
      </c>
      <c r="BK112" s="17" t="s">
        <v>1105</v>
      </c>
      <c r="BL112" s="16"/>
      <c r="BM112" s="133" t="s">
        <v>994</v>
      </c>
      <c r="BN112" s="133" t="s">
        <v>1067</v>
      </c>
      <c r="BO112" s="133" t="s">
        <v>1067</v>
      </c>
      <c r="BP112" s="18" t="s">
        <v>384</v>
      </c>
      <c r="BQ112" s="12" t="str">
        <f t="shared" si="10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>CondiçõesClimáticaChuva</v>
      </c>
    </row>
    <row r="113" spans="1:72" hidden="1">
      <c r="A113" s="47" t="str">
        <f t="shared" si="9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1100</v>
      </c>
      <c r="N113" s="130" t="s">
        <v>1101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1106</v>
      </c>
      <c r="W113" s="155" t="s">
        <v>1107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1104</v>
      </c>
      <c r="BK113" s="17" t="s">
        <v>1108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10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9" t="str">
        <f t="shared" si="7"/>
        <v>OKOK</v>
      </c>
    </row>
    <row r="114" spans="1:72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9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1109</v>
      </c>
      <c r="N115" s="130" t="s">
        <v>1044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1110</v>
      </c>
      <c r="BK115" s="17" t="s">
        <v>1110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10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9" t="str">
        <f t="shared" ref="BT115:BT123" si="11">IF(BN115="","",SUBSTITUTE(BM115," ","")&amp;SUBSTITUTE(BN115," ",""))</f>
        <v>OKOK</v>
      </c>
    </row>
    <row r="116" spans="1:72" hidden="1">
      <c r="A116" s="47" t="str">
        <f t="shared" si="9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1111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1112</v>
      </c>
      <c r="BK116" s="17" t="s">
        <v>1113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10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9" t="str">
        <f t="shared" si="11"/>
        <v>OKOK</v>
      </c>
    </row>
    <row r="117" spans="1:72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1"/>
        <v/>
      </c>
    </row>
    <row r="118" spans="1:72" hidden="1">
      <c r="A118" s="47" t="str">
        <f t="shared" si="9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1114</v>
      </c>
      <c r="N118" s="130" t="s">
        <v>1114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1115</v>
      </c>
      <c r="W118" s="155" t="s">
        <v>1116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1117</v>
      </c>
      <c r="BK118" s="18" t="s">
        <v>1118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10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1"/>
        <v>MecânicaLocomotiva</v>
      </c>
    </row>
    <row r="119" spans="1:72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1"/>
        <v/>
      </c>
    </row>
    <row r="120" spans="1:72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1"/>
        <v/>
      </c>
    </row>
    <row r="121" spans="1:72" hidden="1">
      <c r="A121" s="47" t="str">
        <f t="shared" si="9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IF(D121="","*",IFERROR(IF(ISODD(COUNT(AS121:AX1115)),"ERRO",SUM((AT121-AS121),(AV121-AU121),(AX121-AW121))),"ERRO"))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1119</v>
      </c>
      <c r="BK121" s="17" t="s">
        <v>1119</v>
      </c>
      <c r="BL121" s="16"/>
      <c r="BM121" s="133" t="s">
        <v>854</v>
      </c>
      <c r="BN121" s="133" t="s">
        <v>855</v>
      </c>
      <c r="BO121" s="133" t="s">
        <v>1120</v>
      </c>
      <c r="BP121" s="18" t="s">
        <v>1121</v>
      </c>
      <c r="BQ121" s="12" t="str">
        <f t="shared" si="10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9" t="str">
        <f t="shared" si="11"/>
        <v>CCOCirculaçãoIntervaloOportunidade</v>
      </c>
    </row>
    <row r="122" spans="1:72" hidden="1">
      <c r="A122" s="47" t="str">
        <f t="shared" si="9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1097</v>
      </c>
      <c r="I122" s="109" t="s">
        <v>1097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1122</v>
      </c>
      <c r="BK122" s="17" t="s">
        <v>1123</v>
      </c>
      <c r="BL122" s="16"/>
      <c r="BM122" s="133" t="s">
        <v>854</v>
      </c>
      <c r="BN122" s="133" t="s">
        <v>982</v>
      </c>
      <c r="BO122" s="133" t="s">
        <v>1120</v>
      </c>
      <c r="BP122" s="18" t="s">
        <v>1121</v>
      </c>
      <c r="BQ122" s="12" t="str">
        <f t="shared" si="10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9" t="str">
        <f t="shared" si="11"/>
        <v>CCOCirculaçãoIntervaloContrato</v>
      </c>
    </row>
    <row r="123" spans="1:72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 hidden="1">
      <c r="A124" s="47" t="str">
        <f t="shared" si="9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1092</v>
      </c>
      <c r="N124" s="130" t="s">
        <v>1093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1094</v>
      </c>
      <c r="W124" s="155" t="s">
        <v>1095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IF(D124="","*",IFERROR(IF(ISODD(COUNT(AS124:AX1118)),"ERRO",SUM((AT124-AS124),(AV124-AU124),(AX124-AW124))),"ERRO"))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1124</v>
      </c>
      <c r="BK124" s="17" t="s">
        <v>1124</v>
      </c>
      <c r="BL124" s="16"/>
      <c r="BM124" s="133" t="s">
        <v>854</v>
      </c>
      <c r="BN124" s="133" t="s">
        <v>855</v>
      </c>
      <c r="BO124" s="133" t="s">
        <v>1120</v>
      </c>
      <c r="BP124" s="18" t="s">
        <v>1121</v>
      </c>
      <c r="BQ124" s="12" t="str">
        <f t="shared" si="1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9" t="str">
        <f t="shared" ref="BT99:BT163" si="12">IF(BN124="","",SUBSTITUTE(BM124," ","")&amp;SUBSTITUTE(BN124," ",""))</f>
        <v>CCOCirculaçãoIntervaloOportunidade</v>
      </c>
    </row>
    <row r="125" spans="1:72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2"/>
        <v/>
      </c>
    </row>
    <row r="126" spans="1:72" hidden="1">
      <c r="A126" s="47" t="str">
        <f t="shared" si="9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1088</v>
      </c>
      <c r="N126" s="130" t="s">
        <v>1089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1125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IF(D126="","*",IFERROR(IF(ISODD(COUNT(AS126:AX1120)),"ERRO",SUM((AT126-AS126),(AV126-AU126),(AX126-AW126))),"ERRO"))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1126</v>
      </c>
      <c r="BK126" s="17" t="s">
        <v>1127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10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9" t="str">
        <f t="shared" si="12"/>
        <v>OKOK</v>
      </c>
    </row>
    <row r="127" spans="1:72" hidden="1">
      <c r="A127" s="47" t="str">
        <f t="shared" si="9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1128</v>
      </c>
      <c r="N127" s="130" t="s">
        <v>1129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1130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IF(D127="","*",IFERROR(IF(ISODD(COUNT(AS127:AX1121)),"ERRO",SUM((AT127-AS127),(AV127-AU127),(AX127-AW127))),"ERRO"))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1131</v>
      </c>
      <c r="BK127" s="18" t="s">
        <v>1132</v>
      </c>
      <c r="BL127" s="16"/>
      <c r="BM127" s="133" t="s">
        <v>1133</v>
      </c>
      <c r="BN127" s="133" t="s">
        <v>1134</v>
      </c>
      <c r="BO127" s="133" t="s">
        <v>1135</v>
      </c>
      <c r="BP127" s="18" t="s">
        <v>1136</v>
      </c>
      <c r="BQ127" s="12" t="str">
        <f t="shared" si="10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9" t="str">
        <f t="shared" si="12"/>
        <v>TOEmbarcado</v>
      </c>
    </row>
    <row r="128" spans="1:72" hidden="1">
      <c r="A128" s="47" t="str">
        <f t="shared" si="9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1137</v>
      </c>
      <c r="X128" s="107" t="s">
        <v>825</v>
      </c>
      <c r="Y128" s="132" t="s">
        <v>886</v>
      </c>
      <c r="Z128" s="107"/>
      <c r="AA128" s="108" t="s">
        <v>1138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IF(D128="","*",IFERROR(IF(ISODD(COUNT(AS128:AX1122)),"ERRO",SUM((AT128-AS128),(AV128-AU128),(AX128-AW128))),"ERRO"))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1139</v>
      </c>
      <c r="BK128" s="17" t="s">
        <v>1139</v>
      </c>
      <c r="BL128" s="16"/>
      <c r="BM128" s="133" t="s">
        <v>854</v>
      </c>
      <c r="BN128" s="133" t="s">
        <v>855</v>
      </c>
      <c r="BO128" s="133" t="s">
        <v>1081</v>
      </c>
      <c r="BP128" s="18" t="s">
        <v>384</v>
      </c>
      <c r="BQ128" s="12" t="str">
        <f t="shared" si="10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9" t="str">
        <f t="shared" si="12"/>
        <v>CCOCirculaçãoIntervaloOportunidade</v>
      </c>
    </row>
    <row r="129" spans="1:72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2"/>
        <v/>
      </c>
    </row>
    <row r="130" spans="1:72" hidden="1">
      <c r="A130" s="47" t="str">
        <f t="shared" si="9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1140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IF(D130="","*",IFERROR(IF(ISODD(COUNT(AS130:AX1124)),"ERRO",SUM((AT130-AS130),(AV130-AU130),(AX130-AW130))),"ERRO"))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1141</v>
      </c>
      <c r="BG130" s="16"/>
      <c r="BH130" s="17">
        <v>0</v>
      </c>
      <c r="BI130" s="17"/>
      <c r="BJ130" s="17" t="s">
        <v>1142</v>
      </c>
      <c r="BK130" s="17" t="s">
        <v>1142</v>
      </c>
      <c r="BL130" s="16"/>
      <c r="BM130" s="133" t="s">
        <v>994</v>
      </c>
      <c r="BN130" s="133" t="s">
        <v>1067</v>
      </c>
      <c r="BO130" s="133" t="s">
        <v>1067</v>
      </c>
      <c r="BP130" s="18" t="s">
        <v>384</v>
      </c>
      <c r="BQ130" s="12" t="str">
        <f t="shared" si="10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9" t="str">
        <f t="shared" si="12"/>
        <v>CondiçõesClimáticaChuva</v>
      </c>
    </row>
    <row r="131" spans="1:72" hidden="1">
      <c r="A131" s="47" t="str">
        <f t="shared" si="9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1143</v>
      </c>
      <c r="J131" s="108">
        <v>73</v>
      </c>
      <c r="K131" s="108">
        <v>287.2</v>
      </c>
      <c r="L131" s="108" t="s">
        <v>384</v>
      </c>
      <c r="M131" s="130" t="s">
        <v>1092</v>
      </c>
      <c r="N131" s="130" t="s">
        <v>1093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1094</v>
      </c>
      <c r="W131" s="155" t="s">
        <v>1144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IF(D131="","*",IFERROR(IF(ISODD(COUNT(AS131:AX1125)),"ERRO",SUM((AT131-AS131),(AV131-AU131),(AX131-AW131))),"ERRO"))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1094</v>
      </c>
      <c r="BG131" s="16"/>
      <c r="BH131" s="17">
        <v>0</v>
      </c>
      <c r="BI131" s="17"/>
      <c r="BJ131" s="17" t="s">
        <v>1145</v>
      </c>
      <c r="BK131" s="17" t="s">
        <v>1145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10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9" t="str">
        <f t="shared" si="12"/>
        <v>CCOCirculaçãoIntervaloOportunidade</v>
      </c>
    </row>
    <row r="132" spans="1:72" hidden="1">
      <c r="A132" s="47" t="str">
        <f t="shared" si="9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IF(D132="","*",IFERROR(IF(ISODD(COUNT(AS132:AX1126)),"ERRO",SUM((AT132-AS132),(AV132-AU132),(AX132-AW132))),"ERRO"))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1146</v>
      </c>
      <c r="BK132" s="17" t="s">
        <v>1146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10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9" t="str">
        <f t="shared" si="12"/>
        <v>CCOCirculaçãoIntervaloOportunidade</v>
      </c>
    </row>
    <row r="133" spans="1:72" hidden="1">
      <c r="A133" s="47" t="str">
        <f t="shared" si="9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1097</v>
      </c>
      <c r="I133" s="109" t="s">
        <v>1097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IF(D133="","*",IFERROR(IF(ISODD(COUNT(AS133:AX1127)),"ERRO",SUM((AT133-AS133),(AV133-AU133),(AX133-AW133))),"ERRO"))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1098</v>
      </c>
      <c r="BK133" s="17" t="s">
        <v>1147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10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9" t="str">
        <f t="shared" si="12"/>
        <v>MecanizaçãoOperação</v>
      </c>
    </row>
    <row r="134" spans="1:72" hidden="1">
      <c r="A134" s="47" t="str">
        <f t="shared" si="9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1148</v>
      </c>
      <c r="N134" s="130" t="s">
        <v>1149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1150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IF(D134="","*",IFERROR(IF(ISODD(COUNT(AS134:AX1128)),"ERRO",SUM((AT134-AS134),(AV134-AU134),(AX134-AW134))),"ERRO"))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1098</v>
      </c>
      <c r="BK134" s="17" t="s">
        <v>1151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10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9" t="str">
        <f t="shared" si="12"/>
        <v>OKOK</v>
      </c>
    </row>
    <row r="135" spans="1:72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2"/>
        <v/>
      </c>
    </row>
    <row r="136" spans="1:72" hidden="1">
      <c r="A136" s="47" t="str">
        <f t="shared" si="9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1102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IF(D136="","*",IFERROR(IF(ISODD(COUNT(AS136:AX1130)),"ERRO",SUM((AT136-AS136),(AV136-AU136),(AX136-AW136))),"ERRO"))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1102</v>
      </c>
      <c r="BG136" s="16"/>
      <c r="BH136" s="17">
        <v>0</v>
      </c>
      <c r="BI136" s="17"/>
      <c r="BJ136" s="17" t="s">
        <v>1142</v>
      </c>
      <c r="BK136" s="17" t="s">
        <v>1142</v>
      </c>
      <c r="BL136" s="16"/>
      <c r="BM136" s="133" t="s">
        <v>994</v>
      </c>
      <c r="BN136" s="133" t="s">
        <v>1067</v>
      </c>
      <c r="BO136" s="133" t="s">
        <v>1067</v>
      </c>
      <c r="BP136" s="18" t="s">
        <v>384</v>
      </c>
      <c r="BQ136" s="12" t="str">
        <f t="shared" si="10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9" t="str">
        <f t="shared" si="12"/>
        <v>CondiçõesClimáticaChuva</v>
      </c>
    </row>
    <row r="137" spans="1:72" hidden="1">
      <c r="A137" s="47" t="str">
        <f t="shared" si="9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1111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IF(D137="","*",IFERROR(IF(ISODD(COUNT(AS137:AX1131)),"ERRO",SUM((AT137-AS137),(AV137-AU137),(AX137-AW137))),"ERRO"))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1111</v>
      </c>
      <c r="BG137" s="16"/>
      <c r="BH137" s="17">
        <v>0</v>
      </c>
      <c r="BI137" s="17"/>
      <c r="BJ137" s="17" t="s">
        <v>1142</v>
      </c>
      <c r="BK137" s="17" t="s">
        <v>1142</v>
      </c>
      <c r="BL137" s="16"/>
      <c r="BM137" s="133" t="s">
        <v>994</v>
      </c>
      <c r="BN137" s="133" t="s">
        <v>1067</v>
      </c>
      <c r="BO137" s="133" t="s">
        <v>1067</v>
      </c>
      <c r="BP137" s="18" t="s">
        <v>384</v>
      </c>
      <c r="BQ137" s="12" t="str">
        <f t="shared" si="10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9" t="str">
        <f t="shared" si="12"/>
        <v>CondiçõesClimáticaChuva</v>
      </c>
    </row>
    <row r="138" spans="1:72" hidden="1">
      <c r="A138" s="47" t="str">
        <f t="shared" si="9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IF(D138="","*",IFERROR(IF(ISODD(COUNT(AS138:AX1132)),"ERRO",SUM((AT138-AS138),(AV138-AU138),(AX138-AW138))),"ERRO"))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1152</v>
      </c>
      <c r="BK138" s="18" t="s">
        <v>1153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10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9" t="str">
        <f t="shared" si="12"/>
        <v>CCOCirculaçãoIntervaloOportunidade</v>
      </c>
    </row>
    <row r="139" spans="1:72" hidden="1">
      <c r="A139" s="47" t="str">
        <f t="shared" si="9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1154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IF(D139="","*",IFERROR(IF(ISODD(COUNT(AS139:AX1133)),"ERRO",SUM((AT139-AS139),(AV139-AU139),(AX139-AW139))),"ERRO"))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1155</v>
      </c>
      <c r="BG139" s="16"/>
      <c r="BH139" s="17">
        <v>0</v>
      </c>
      <c r="BI139" s="17"/>
      <c r="BJ139" s="17" t="s">
        <v>1142</v>
      </c>
      <c r="BK139" s="17" t="s">
        <v>1142</v>
      </c>
      <c r="BL139" s="16"/>
      <c r="BM139" s="133" t="s">
        <v>994</v>
      </c>
      <c r="BN139" s="133" t="s">
        <v>1067</v>
      </c>
      <c r="BO139" s="133" t="s">
        <v>1067</v>
      </c>
      <c r="BP139" s="18" t="s">
        <v>384</v>
      </c>
      <c r="BQ139" s="12" t="str">
        <f t="shared" si="10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9" t="str">
        <f t="shared" si="12"/>
        <v>CondiçõesClimáticaChuva</v>
      </c>
    </row>
    <row r="140" spans="1:72" hidden="1">
      <c r="A140" s="47" t="str">
        <f t="shared" si="9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1156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1157</v>
      </c>
      <c r="W140" s="155" t="s">
        <v>1158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IF(D140="","*",IFERROR(IF(ISODD(COUNT(AS140:AX1134)),"ERRO",SUM((AT140-AS140),(AV140-AU140),(AX140-AW140))),"ERRO"))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1157</v>
      </c>
      <c r="BG140" s="16"/>
      <c r="BH140" s="17">
        <v>2</v>
      </c>
      <c r="BI140" s="17"/>
      <c r="BJ140" s="17" t="s">
        <v>1159</v>
      </c>
      <c r="BK140" s="18" t="s">
        <v>1160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10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9" t="str">
        <f t="shared" si="12"/>
        <v>OKOK</v>
      </c>
    </row>
    <row r="141" spans="1:72" hidden="1">
      <c r="A141" s="47" t="str">
        <f t="shared" si="9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1161</v>
      </c>
      <c r="W141" s="155" t="s">
        <v>1162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IF(D141="","*",IFERROR(IF(ISODD(COUNT(AS141:AX1135)),"ERRO",SUM((AT141-AS141),(AV141-AU141),(AX141-AW141))),"ERRO"))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1163</v>
      </c>
      <c r="BK141" s="17" t="s">
        <v>1163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1164</v>
      </c>
      <c r="BQ141" s="12" t="str">
        <f t="shared" si="10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9" t="str">
        <f t="shared" si="12"/>
        <v>MecânicaLocomotiva</v>
      </c>
    </row>
    <row r="142" spans="1:72" hidden="1">
      <c r="A142" s="47" t="str">
        <f t="shared" si="9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1165</v>
      </c>
      <c r="N142" s="130" t="s">
        <v>1166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1115</v>
      </c>
      <c r="W142" s="155" t="s">
        <v>1167</v>
      </c>
      <c r="X142" s="107" t="s">
        <v>825</v>
      </c>
      <c r="Y142" s="132" t="s">
        <v>886</v>
      </c>
      <c r="Z142" s="107"/>
      <c r="AA142" s="108" t="s">
        <v>1168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IF(D142="","*",IFERROR(IF(ISODD(COUNT(AS142:AX1136)),"ERRO",SUM((AT142-AS142),(AV142-AU142),(AX142-AW142))),"ERRO"))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1169</v>
      </c>
      <c r="BG142" s="16"/>
      <c r="BH142" s="17">
        <v>0</v>
      </c>
      <c r="BI142" s="17"/>
      <c r="BJ142" s="17" t="s">
        <v>1170</v>
      </c>
      <c r="BK142" s="17" t="s">
        <v>1170</v>
      </c>
      <c r="BL142" s="16"/>
      <c r="BM142" s="133" t="s">
        <v>910</v>
      </c>
      <c r="BN142" s="133" t="s">
        <v>911</v>
      </c>
      <c r="BO142" s="133" t="s">
        <v>1171</v>
      </c>
      <c r="BP142" s="18" t="s">
        <v>1172</v>
      </c>
      <c r="BQ142" s="12" t="str">
        <f t="shared" si="10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9" t="str">
        <f t="shared" si="12"/>
        <v>CCOEscalaEquipagem</v>
      </c>
    </row>
    <row r="143" spans="1:72" hidden="1">
      <c r="A143" s="47" t="str">
        <f t="shared" si="9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2"/>
        <v/>
      </c>
    </row>
    <row r="144" spans="1:72" hidden="1">
      <c r="A144" s="47" t="str">
        <f t="shared" si="9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2"/>
        <v/>
      </c>
    </row>
    <row r="145" spans="1:72" hidden="1">
      <c r="A145" s="47" t="str">
        <f t="shared" si="9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0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2"/>
        <v/>
      </c>
    </row>
    <row r="146" spans="1:72">
      <c r="A146" s="47" t="str">
        <f t="shared" si="9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1173</v>
      </c>
      <c r="I146" s="109" t="s">
        <v>1173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1174</v>
      </c>
      <c r="W146" s="155" t="s">
        <v>1175</v>
      </c>
      <c r="X146" s="107" t="s">
        <v>862</v>
      </c>
      <c r="Y146" s="132" t="s">
        <v>863</v>
      </c>
      <c r="Z146" s="107"/>
      <c r="AA146" s="108" t="s">
        <v>1176</v>
      </c>
      <c r="AB146" s="106" t="s">
        <v>830</v>
      </c>
      <c r="AC146" s="156" t="s">
        <v>831</v>
      </c>
      <c r="AD146" s="110">
        <v>0.29166666666666669</v>
      </c>
      <c r="AE146" s="108" t="s">
        <v>1177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/>
      <c r="AS146" s="111"/>
      <c r="AT146" s="111"/>
      <c r="AU146" s="139"/>
      <c r="AV146" s="139"/>
      <c r="AW146" s="14"/>
      <c r="AX146" s="14"/>
      <c r="AY146" s="184">
        <f>IF(D146="","*",IFERROR(IF(ISODD(COUNT(AS146:AX1140)),"ERRO",SUM((AT146-AS146),(AV146-AU146),(AX146-AW146))),"ERRO"))</f>
        <v>0</v>
      </c>
      <c r="AZ146" s="157"/>
      <c r="BA146" s="112"/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/>
      <c r="BG146" s="16"/>
      <c r="BH146" s="17"/>
      <c r="BI146" s="17"/>
      <c r="BJ146" s="17" t="s">
        <v>1178</v>
      </c>
      <c r="BK146" s="18"/>
      <c r="BL146" s="16"/>
      <c r="BM146" s="133"/>
      <c r="BN146" s="133"/>
      <c r="BO146" s="133"/>
      <c r="BP146" s="18"/>
      <c r="BQ146" s="12" t="str">
        <f t="shared" si="10"/>
        <v>Produção e Intervalo</v>
      </c>
      <c r="BR146" s="19">
        <f>IF(OR(B146="",F146=""),"*",AY146/P146)</f>
        <v>0</v>
      </c>
      <c r="BS146" s="19">
        <f>IF(OR(B146="",F146=""),"*",BA146/Q146)</f>
        <v>0</v>
      </c>
      <c r="BT146" s="209" t="str">
        <f t="shared" si="12"/>
        <v/>
      </c>
    </row>
    <row r="147" spans="1:72">
      <c r="A147" s="47" t="str">
        <f t="shared" si="9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1174</v>
      </c>
      <c r="W147" s="155" t="s">
        <v>1175</v>
      </c>
      <c r="X147" s="107" t="s">
        <v>862</v>
      </c>
      <c r="Y147" s="132" t="s">
        <v>863</v>
      </c>
      <c r="Z147" s="107"/>
      <c r="AA147" s="108" t="s">
        <v>1176</v>
      </c>
      <c r="AB147" s="106" t="s">
        <v>830</v>
      </c>
      <c r="AC147" s="156" t="s">
        <v>831</v>
      </c>
      <c r="AD147" s="110">
        <v>0.29166666666666669</v>
      </c>
      <c r="AE147" s="108" t="s">
        <v>1177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/>
      <c r="AS147" s="111"/>
      <c r="AT147" s="111"/>
      <c r="AU147" s="139"/>
      <c r="AV147" s="139"/>
      <c r="AW147" s="14"/>
      <c r="AX147" s="14"/>
      <c r="AY147" s="184">
        <f>IF(D147="","*",IFERROR(IF(ISODD(COUNT(AS147:AX1141)),"ERRO",SUM((AT147-AS147),(AV147-AU147),(AX147-AW147))),"ERRO"))</f>
        <v>0</v>
      </c>
      <c r="AZ147" s="157"/>
      <c r="BA147" s="112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/>
      <c r="BG147" s="16"/>
      <c r="BH147" s="17"/>
      <c r="BI147" s="17"/>
      <c r="BJ147" s="17" t="s">
        <v>1178</v>
      </c>
      <c r="BK147" s="18"/>
      <c r="BL147" s="16"/>
      <c r="BM147" s="133"/>
      <c r="BN147" s="133"/>
      <c r="BO147" s="133"/>
      <c r="BP147" s="18"/>
      <c r="BQ147" s="12" t="str">
        <f t="shared" si="10"/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209" t="str">
        <f t="shared" si="12"/>
        <v/>
      </c>
    </row>
    <row r="148" spans="1:72" hidden="1">
      <c r="A148" s="47" t="str">
        <f t="shared" si="9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0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2"/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2"/>
        <v/>
      </c>
    </row>
    <row r="150" spans="1:72">
      <c r="A150" s="47" t="str">
        <f t="shared" si="9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1143</v>
      </c>
      <c r="J150" s="108">
        <v>73</v>
      </c>
      <c r="K150" s="108">
        <v>287.2</v>
      </c>
      <c r="L150" s="108" t="s">
        <v>384</v>
      </c>
      <c r="M150" s="130" t="s">
        <v>1092</v>
      </c>
      <c r="N150" s="130" t="s">
        <v>1093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1094</v>
      </c>
      <c r="W150" s="155" t="s">
        <v>1144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/>
      <c r="AS150" s="111"/>
      <c r="AT150" s="111"/>
      <c r="AU150" s="139"/>
      <c r="AV150" s="139"/>
      <c r="AW150" s="14"/>
      <c r="AX150" s="14"/>
      <c r="AY150" s="184">
        <f>IF(D150="","*",IFERROR(IF(ISODD(COUNT(AS150:AX1144)),"ERRO",SUM((AT150-AS150),(AV150-AU150),(AX150-AW150))),"ERRO"))</f>
        <v>0</v>
      </c>
      <c r="AZ150" s="157"/>
      <c r="BA150" s="112"/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/>
      <c r="BG150" s="16"/>
      <c r="BH150" s="17"/>
      <c r="BI150" s="17"/>
      <c r="BJ150" s="17" t="s">
        <v>1179</v>
      </c>
      <c r="BK150" s="18"/>
      <c r="BL150" s="16"/>
      <c r="BM150" s="133"/>
      <c r="BN150" s="133"/>
      <c r="BO150" s="133"/>
      <c r="BP150" s="18"/>
      <c r="BQ150" s="12" t="str">
        <f t="shared" si="10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9" t="str">
        <f t="shared" si="12"/>
        <v/>
      </c>
    </row>
    <row r="151" spans="1:72" hidden="1">
      <c r="A151" s="47" t="str">
        <f t="shared" si="9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7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IF(D151="","*",IFERROR(IF(ISODD(COUNT(AS151:AX1145)),"ERRO",SUM((AT151-AS151),(AV151-AU151),(AX151-AW151))),"ERRO"))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2"/>
        <v/>
      </c>
    </row>
    <row r="152" spans="1:72">
      <c r="A152" s="47" t="str">
        <f t="shared" si="9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1097</v>
      </c>
      <c r="I152" s="109" t="s">
        <v>1097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/>
      <c r="AS152" s="111"/>
      <c r="AT152" s="111"/>
      <c r="AU152" s="139"/>
      <c r="AV152" s="139"/>
      <c r="AW152" s="14"/>
      <c r="AX152" s="14"/>
      <c r="AY152" s="184">
        <f>IF(D152="","*",IFERROR(IF(ISODD(COUNT(AS152:AX1146)),"ERRO",SUM((AT152-AS152),(AV152-AU152),(AX152-AW152))),"ERRO"))</f>
        <v>0</v>
      </c>
      <c r="AZ152" s="157"/>
      <c r="BA152" s="112"/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/>
      <c r="BG152" s="16"/>
      <c r="BH152" s="17"/>
      <c r="BI152" s="17"/>
      <c r="BJ152" s="17" t="s">
        <v>1098</v>
      </c>
      <c r="BK152" s="18"/>
      <c r="BL152" s="16"/>
      <c r="BM152" s="133"/>
      <c r="BN152" s="133"/>
      <c r="BO152" s="133"/>
      <c r="BP152" s="18"/>
      <c r="BQ152" s="12" t="str">
        <f t="shared" si="10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9" t="str">
        <f t="shared" si="12"/>
        <v/>
      </c>
    </row>
    <row r="153" spans="1:72">
      <c r="A153" s="47" t="str">
        <f t="shared" si="9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1180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/>
      <c r="AS153" s="111"/>
      <c r="AT153" s="111"/>
      <c r="AU153" s="139"/>
      <c r="AV153" s="139"/>
      <c r="AW153" s="14"/>
      <c r="AX153" s="14"/>
      <c r="AY153" s="184">
        <f>IF(D153="","*",IFERROR(IF(ISODD(COUNT(AS153:AX1147)),"ERRO",SUM((AT153-AS153),(AV153-AU153),(AX153-AW153))),"ERRO"))</f>
        <v>0</v>
      </c>
      <c r="AZ153" s="157"/>
      <c r="BA153" s="112"/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/>
      <c r="BG153" s="16"/>
      <c r="BH153" s="17"/>
      <c r="BI153" s="17"/>
      <c r="BJ153" s="17" t="s">
        <v>1098</v>
      </c>
      <c r="BK153" s="18"/>
      <c r="BL153" s="16"/>
      <c r="BM153" s="133"/>
      <c r="BN153" s="133"/>
      <c r="BO153" s="133"/>
      <c r="BP153" s="18"/>
      <c r="BQ153" s="12" t="str">
        <f t="shared" si="10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9" t="str">
        <f t="shared" si="12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2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2"/>
        <v/>
      </c>
    </row>
    <row r="156" spans="1:72">
      <c r="A156" s="47" t="str">
        <f t="shared" si="9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1100</v>
      </c>
      <c r="N156" s="130" t="s">
        <v>1101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1102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tr">
        <f>IF(BS_CONTROLE[[#This Row],[Atividade]]=0, "-", BS_CONTROLE[[#This Row],[Atividade]])</f>
        <v>PDM - SOLDA</v>
      </c>
      <c r="AJ156" s="9" t="str">
        <f>IF(BS_CONTROLE[[#This Row],[Atividade]]=0, "-", BS_CONTROLE[[#This Row],[Atividade]])</f>
        <v>PDM - SOLDA</v>
      </c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/>
      <c r="AS156" s="111"/>
      <c r="AT156" s="111"/>
      <c r="AU156" s="139"/>
      <c r="AV156" s="139"/>
      <c r="AW156" s="14"/>
      <c r="AX156" s="14"/>
      <c r="AY156" s="184">
        <f>IF(D156="","*",IFERROR(IF(ISODD(COUNT(AS156:AX1150)),"ERRO",SUM((AT156-AS156),(AV156-AU156),(AX156-AW156))),"ERRO"))</f>
        <v>0</v>
      </c>
      <c r="AZ156" s="157"/>
      <c r="BA156" s="112"/>
      <c r="BB156" s="10" t="str">
        <f>IFERROR(_xlfn.XLOOKUP(AI156, BS_ATIVIDADE[ATIVIDADE],BS_ATIVIDADE[UNIDADE] ), "*")</f>
        <v>Nº DE SOLDA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/>
      <c r="BG156" s="16"/>
      <c r="BH156" s="17"/>
      <c r="BI156" s="17"/>
      <c r="BJ156" s="17" t="s">
        <v>1181</v>
      </c>
      <c r="BK156" s="18"/>
      <c r="BL156" s="16"/>
      <c r="BM156" s="133"/>
      <c r="BN156" s="133"/>
      <c r="BO156" s="133"/>
      <c r="BP156" s="18"/>
      <c r="BQ156" s="12" t="str">
        <f t="shared" si="10"/>
        <v>Produção e Intervalo</v>
      </c>
      <c r="BR156" s="19">
        <f>IF(OR(B156="",F156=""),"*",AY156/P156)</f>
        <v>0</v>
      </c>
      <c r="BS156" s="19">
        <f>IF(OR(B156="",F156=""),"*",BA156/Q156)</f>
        <v>0</v>
      </c>
      <c r="BT156" s="209" t="str">
        <f t="shared" si="12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2"/>
        <v/>
      </c>
    </row>
    <row r="158" spans="1:72">
      <c r="A158" s="47" t="str">
        <f t="shared" si="9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1182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/>
      <c r="AT158" s="111"/>
      <c r="AU158" s="139"/>
      <c r="AV158" s="139"/>
      <c r="AW158" s="14"/>
      <c r="AX158" s="14"/>
      <c r="AY158" s="184">
        <f>IF(D158="","*",IFERROR(IF(ISODD(COUNT(AS158:AX1152)),"ERRO",SUM((AT158-AS158),(AV158-AU158),(AX158-AW158))),"ERRO"))</f>
        <v>0</v>
      </c>
      <c r="AZ158" s="157"/>
      <c r="BA158" s="112"/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/>
      <c r="BG158" s="16"/>
      <c r="BH158" s="17"/>
      <c r="BI158" s="17"/>
      <c r="BJ158" s="17" t="s">
        <v>1183</v>
      </c>
      <c r="BK158" s="18"/>
      <c r="BL158" s="16"/>
      <c r="BM158" s="133"/>
      <c r="BN158" s="133"/>
      <c r="BO158" s="133"/>
      <c r="BP158" s="18"/>
      <c r="BQ158" s="12" t="str">
        <f t="shared" si="10"/>
        <v>Produção e Intervalo</v>
      </c>
      <c r="BR158" s="19">
        <f>IF(OR(B158="",F158=""),"*",AY158/P158)</f>
        <v>0</v>
      </c>
      <c r="BS158" s="19">
        <f>IF(OR(B158="",F158=""),"*",BA158/Q158)</f>
        <v>0</v>
      </c>
      <c r="BT158" s="209" t="str">
        <f t="shared" si="12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2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2"/>
        <v/>
      </c>
    </row>
    <row r="161" spans="1:72">
      <c r="A161" s="47" t="str">
        <f t="shared" si="9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1109</v>
      </c>
      <c r="N161" s="130" t="s">
        <v>1044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/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/>
      <c r="AS161" s="111"/>
      <c r="AT161" s="111"/>
      <c r="AU161" s="139"/>
      <c r="AV161" s="139"/>
      <c r="AW161" s="14"/>
      <c r="AX161" s="14"/>
      <c r="AY161" s="184">
        <f>IF(D161="","*",IFERROR(IF(ISODD(COUNT(AS161:AX1155)),"ERRO",SUM((AT161-AS161),(AV161-AU161),(AX161-AW161))),"ERRO"))</f>
        <v>0</v>
      </c>
      <c r="AZ161" s="157"/>
      <c r="BA161" s="112"/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/>
      <c r="BG161" s="16"/>
      <c r="BH161" s="17"/>
      <c r="BI161" s="17"/>
      <c r="BJ161" s="17" t="s">
        <v>1184</v>
      </c>
      <c r="BK161" s="18"/>
      <c r="BL161" s="16"/>
      <c r="BM161" s="133"/>
      <c r="BN161" s="133"/>
      <c r="BO161" s="133"/>
      <c r="BP161" s="18"/>
      <c r="BQ161" s="12" t="str">
        <f t="shared" si="10"/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209" t="str">
        <f t="shared" si="12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2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2"/>
        <v/>
      </c>
    </row>
    <row r="164" spans="1:72">
      <c r="A164" s="47" t="str">
        <f t="shared" ref="A164:A227" si="13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1185</v>
      </c>
      <c r="W164" s="155" t="s">
        <v>1186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/>
      <c r="AT164" s="111"/>
      <c r="AU164" s="139"/>
      <c r="AV164" s="139"/>
      <c r="AW164" s="14"/>
      <c r="AX164" s="14"/>
      <c r="AY164" s="184">
        <f>IF(D164="","*",IFERROR(IF(ISODD(COUNT(AS164:AX1158)),"ERRO",SUM((AT164-AS164),(AV164-AU164),(AX164-AW164))),"ERRO"))</f>
        <v>0</v>
      </c>
      <c r="AZ164" s="157"/>
      <c r="BA164" s="112"/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/>
      <c r="BG164" s="16"/>
      <c r="BH164" s="17"/>
      <c r="BI164" s="17"/>
      <c r="BJ164" s="17" t="s">
        <v>1187</v>
      </c>
      <c r="BK164" s="18"/>
      <c r="BL164" s="16"/>
      <c r="BM164" s="133"/>
      <c r="BN164" s="133"/>
      <c r="BO164" s="133"/>
      <c r="BP164" s="18"/>
      <c r="BQ164" s="12" t="str">
        <f t="shared" ref="BQ164:BQ227" si="14">IF(AND(BR164&lt;1,BS164&lt;1),"Produção e Intervalo",IF(BR164&lt;1,"Intervalo",IF(BS164&lt;1,"Produção","Aderente")))</f>
        <v>Produção e Intervalo</v>
      </c>
      <c r="BR164" s="19">
        <f>IF(OR(B164="",F164=""),"*",AY164/P164)</f>
        <v>0</v>
      </c>
      <c r="BS164" s="19">
        <f>IF(OR(B164="",F164=""),"*",BA164/Q164)</f>
        <v>0</v>
      </c>
      <c r="BT164" s="209" t="str">
        <f t="shared" ref="BT164:BT227" si="15">IF(BN164="","",SUBSTITUTE(BM164," ","")&amp;SUBSTITUTE(BN164," ",""))</f>
        <v/>
      </c>
    </row>
    <row r="165" spans="1:72">
      <c r="A165" s="47" t="str">
        <f t="shared" si="13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1188</v>
      </c>
      <c r="O165" s="109" t="s">
        <v>1189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1111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/>
      <c r="AT165" s="111"/>
      <c r="AU165" s="139"/>
      <c r="AV165" s="139"/>
      <c r="AW165" s="14"/>
      <c r="AX165" s="14"/>
      <c r="AY165" s="184">
        <f>IF(D165="","*",IFERROR(IF(ISODD(COUNT(AS165:AX1159)),"ERRO",SUM((AT165-AS165),(AV165-AU165),(AX165-AW165))),"ERRO"))</f>
        <v>0</v>
      </c>
      <c r="AZ165" s="157"/>
      <c r="BA165" s="112"/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/>
      <c r="BG165" s="16"/>
      <c r="BH165" s="17"/>
      <c r="BI165" s="17"/>
      <c r="BJ165" s="17" t="s">
        <v>1187</v>
      </c>
      <c r="BK165" s="18"/>
      <c r="BL165" s="16"/>
      <c r="BM165" s="133"/>
      <c r="BN165" s="133"/>
      <c r="BO165" s="133"/>
      <c r="BP165" s="18"/>
      <c r="BQ165" s="12" t="str">
        <f t="shared" si="14"/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209" t="str">
        <f t="shared" si="15"/>
        <v/>
      </c>
    </row>
    <row r="166" spans="1:72">
      <c r="A166" s="47" t="str">
        <f t="shared" si="13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1188</v>
      </c>
      <c r="O166" s="109" t="s">
        <v>1189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1190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/>
      <c r="AT166" s="111"/>
      <c r="AU166" s="139"/>
      <c r="AV166" s="139"/>
      <c r="AW166" s="14"/>
      <c r="AX166" s="14"/>
      <c r="AY166" s="184">
        <f>IF(D166="","*",IFERROR(IF(ISODD(COUNT(AS166:AX1160)),"ERRO",SUM((AT166-AS166),(AV166-AU166),(AX166-AW166))),"ERRO"))</f>
        <v>0</v>
      </c>
      <c r="AZ166" s="157"/>
      <c r="BA166" s="112"/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/>
      <c r="BG166" s="16"/>
      <c r="BH166" s="17"/>
      <c r="BI166" s="17"/>
      <c r="BJ166" s="17" t="s">
        <v>1187</v>
      </c>
      <c r="BK166" s="18"/>
      <c r="BL166" s="16"/>
      <c r="BM166" s="133"/>
      <c r="BN166" s="133"/>
      <c r="BO166" s="133"/>
      <c r="BP166" s="18"/>
      <c r="BQ166" s="12" t="str">
        <f t="shared" si="14"/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209" t="str">
        <f t="shared" si="15"/>
        <v/>
      </c>
    </row>
    <row r="167" spans="1:72">
      <c r="A167" s="47" t="str">
        <f t="shared" si="13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0.125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1161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/>
      <c r="AT167" s="111"/>
      <c r="AU167" s="139"/>
      <c r="AV167" s="139"/>
      <c r="AW167" s="14"/>
      <c r="AX167" s="14"/>
      <c r="AY167" s="184">
        <f>IF(D167="","*",IFERROR(IF(ISODD(COUNT(AS167:AX1161)),"ERRO",SUM((AT167-AS167),(AV167-AU167),(AX167-AW167))),"ERRO"))</f>
        <v>0</v>
      </c>
      <c r="AZ167" s="157"/>
      <c r="BA167" s="112"/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/>
      <c r="BG167" s="16"/>
      <c r="BH167" s="17"/>
      <c r="BI167" s="17"/>
      <c r="BJ167" s="17" t="s">
        <v>1187</v>
      </c>
      <c r="BK167" s="18"/>
      <c r="BL167" s="16"/>
      <c r="BM167" s="133"/>
      <c r="BN167" s="133"/>
      <c r="BO167" s="133"/>
      <c r="BP167" s="18"/>
      <c r="BQ167" s="12" t="str">
        <f t="shared" si="14"/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209" t="str">
        <f t="shared" si="15"/>
        <v/>
      </c>
    </row>
    <row r="168" spans="1:72">
      <c r="A168" s="47" t="str">
        <f t="shared" si="13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1191</v>
      </c>
      <c r="N168" s="130" t="s">
        <v>1192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1193</v>
      </c>
      <c r="W168" s="155" t="s">
        <v>1194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/>
      <c r="AS168" s="111"/>
      <c r="AT168" s="111"/>
      <c r="AU168" s="139"/>
      <c r="AV168" s="139"/>
      <c r="AW168" s="14"/>
      <c r="AX168" s="14"/>
      <c r="AY168" s="184">
        <f>IF(D168="","*",IFERROR(IF(ISODD(COUNT(AS168:AX1162)),"ERRO",SUM((AT168-AS168),(AV168-AU168),(AX168-AW168))),"ERRO"))</f>
        <v>0</v>
      </c>
      <c r="AZ168" s="157"/>
      <c r="BA168" s="112"/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/>
      <c r="BG168" s="16"/>
      <c r="BH168" s="17"/>
      <c r="BI168" s="17"/>
      <c r="BJ168" s="17" t="s">
        <v>1195</v>
      </c>
      <c r="BK168" s="18"/>
      <c r="BL168" s="16"/>
      <c r="BM168" s="133"/>
      <c r="BN168" s="133"/>
      <c r="BO168" s="133"/>
      <c r="BP168" s="18"/>
      <c r="BQ168" s="12" t="str">
        <f t="shared" si="14"/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209" t="str">
        <f t="shared" si="15"/>
        <v/>
      </c>
    </row>
    <row r="169" spans="1:72" hidden="1">
      <c r="A169" s="47" t="str">
        <f t="shared" si="13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4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5"/>
        <v/>
      </c>
    </row>
    <row r="170" spans="1:72">
      <c r="A170" s="47" t="str">
        <f t="shared" si="13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1128</v>
      </c>
      <c r="N170" s="130" t="s">
        <v>1129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1196</v>
      </c>
      <c r="X170" s="107" t="s">
        <v>825</v>
      </c>
      <c r="Y170" s="132" t="s">
        <v>886</v>
      </c>
      <c r="Z170" s="107"/>
      <c r="AA170" s="108" t="s">
        <v>1197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/>
      <c r="AS170" s="111"/>
      <c r="AT170" s="111"/>
      <c r="AU170" s="139"/>
      <c r="AV170" s="139"/>
      <c r="AW170" s="14"/>
      <c r="AX170" s="14"/>
      <c r="AY170" s="184">
        <f>IF(D170="","*",IFERROR(IF(ISODD(COUNT(AS170:AX1164)),"ERRO",SUM((AT170-AS170),(AV170-AU170),(AX170-AW170))),"ERRO"))</f>
        <v>0</v>
      </c>
      <c r="AZ170" s="157"/>
      <c r="BA170" s="112"/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/>
      <c r="BG170" s="16"/>
      <c r="BH170" s="17"/>
      <c r="BI170" s="17"/>
      <c r="BJ170" s="17" t="s">
        <v>1198</v>
      </c>
      <c r="BK170" s="18"/>
      <c r="BL170" s="16"/>
      <c r="BM170" s="133"/>
      <c r="BN170" s="133"/>
      <c r="BO170" s="133"/>
      <c r="BP170" s="18"/>
      <c r="BQ170" s="12" t="str">
        <f t="shared" si="14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9" t="str">
        <f t="shared" si="15"/>
        <v/>
      </c>
    </row>
    <row r="171" spans="1:72" hidden="1">
      <c r="A171" s="47" t="str">
        <f t="shared" si="13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4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5"/>
        <v/>
      </c>
    </row>
    <row r="172" spans="1:72" hidden="1">
      <c r="A172" s="47" t="str">
        <f t="shared" si="13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4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5"/>
        <v/>
      </c>
    </row>
    <row r="173" spans="1:72" hidden="1">
      <c r="A173" s="47" t="str">
        <f t="shared" si="13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4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5"/>
        <v/>
      </c>
    </row>
    <row r="174" spans="1:72" hidden="1">
      <c r="A174" s="47" t="str">
        <f t="shared" si="13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4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5"/>
        <v/>
      </c>
    </row>
    <row r="175" spans="1:72" hidden="1">
      <c r="A175" s="47" t="str">
        <f t="shared" si="13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4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5"/>
        <v/>
      </c>
    </row>
    <row r="176" spans="1:72" hidden="1">
      <c r="A176" s="47" t="str">
        <f t="shared" si="13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4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5"/>
        <v/>
      </c>
    </row>
    <row r="177" spans="1:72" hidden="1">
      <c r="A177" s="47" t="str">
        <f t="shared" si="13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4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5"/>
        <v/>
      </c>
    </row>
    <row r="178" spans="1:72" hidden="1">
      <c r="A178" s="47" t="str">
        <f t="shared" si="13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4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5"/>
        <v/>
      </c>
    </row>
    <row r="179" spans="1:72" hidden="1">
      <c r="A179" s="47" t="str">
        <f t="shared" si="13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4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5"/>
        <v/>
      </c>
    </row>
    <row r="180" spans="1:72" hidden="1">
      <c r="A180" s="47" t="str">
        <f t="shared" si="13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4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5"/>
        <v/>
      </c>
    </row>
    <row r="181" spans="1:72" hidden="1">
      <c r="A181" s="47" t="str">
        <f t="shared" si="13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4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5"/>
        <v/>
      </c>
    </row>
    <row r="182" spans="1:72" hidden="1">
      <c r="A182" s="47" t="str">
        <f t="shared" si="13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4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5"/>
        <v/>
      </c>
    </row>
    <row r="183" spans="1:72" hidden="1">
      <c r="A183" s="47" t="str">
        <f t="shared" si="13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4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5"/>
        <v/>
      </c>
    </row>
    <row r="184" spans="1:72" hidden="1">
      <c r="A184" s="47" t="str">
        <f t="shared" si="13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4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5"/>
        <v/>
      </c>
    </row>
    <row r="185" spans="1:72" hidden="1">
      <c r="A185" s="47" t="str">
        <f t="shared" si="13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4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5"/>
        <v/>
      </c>
    </row>
    <row r="186" spans="1:72" hidden="1">
      <c r="A186" s="47" t="str">
        <f t="shared" si="13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4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5"/>
        <v/>
      </c>
    </row>
    <row r="187" spans="1:72" hidden="1">
      <c r="A187" s="47" t="str">
        <f t="shared" si="13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4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5"/>
        <v/>
      </c>
    </row>
    <row r="188" spans="1:72" hidden="1">
      <c r="A188" s="47" t="str">
        <f t="shared" si="13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4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5"/>
        <v/>
      </c>
    </row>
    <row r="189" spans="1:72" hidden="1">
      <c r="A189" s="47" t="str">
        <f t="shared" si="13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4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5"/>
        <v/>
      </c>
    </row>
    <row r="190" spans="1:72" hidden="1">
      <c r="A190" s="47" t="str">
        <f t="shared" si="13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4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5"/>
        <v/>
      </c>
    </row>
    <row r="191" spans="1:72" hidden="1">
      <c r="A191" s="47" t="str">
        <f t="shared" si="13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4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5"/>
        <v/>
      </c>
    </row>
    <row r="192" spans="1:72" hidden="1">
      <c r="A192" s="47" t="str">
        <f t="shared" si="13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4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5"/>
        <v/>
      </c>
    </row>
    <row r="193" spans="1:72" hidden="1">
      <c r="A193" s="47" t="str">
        <f t="shared" si="13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4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5"/>
        <v/>
      </c>
    </row>
    <row r="194" spans="1:72" hidden="1">
      <c r="A194" s="47" t="str">
        <f t="shared" si="13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4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5"/>
        <v/>
      </c>
    </row>
    <row r="195" spans="1:72" hidden="1">
      <c r="A195" s="47" t="str">
        <f t="shared" si="13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4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5"/>
        <v/>
      </c>
    </row>
    <row r="196" spans="1:72" hidden="1">
      <c r="A196" s="47" t="str">
        <f t="shared" si="13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4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5"/>
        <v/>
      </c>
    </row>
    <row r="197" spans="1:72" hidden="1">
      <c r="A197" s="47" t="str">
        <f t="shared" si="13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4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5"/>
        <v/>
      </c>
    </row>
    <row r="198" spans="1:72" hidden="1">
      <c r="A198" s="47" t="str">
        <f t="shared" si="13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4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5"/>
        <v/>
      </c>
    </row>
    <row r="199" spans="1:72" hidden="1">
      <c r="A199" s="47" t="str">
        <f t="shared" si="13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4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5"/>
        <v/>
      </c>
    </row>
    <row r="200" spans="1:72" hidden="1">
      <c r="A200" s="47" t="str">
        <f t="shared" si="13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4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5"/>
        <v/>
      </c>
    </row>
    <row r="201" spans="1:72" hidden="1">
      <c r="A201" s="47" t="str">
        <f t="shared" si="13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4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5"/>
        <v/>
      </c>
    </row>
    <row r="202" spans="1:72" hidden="1">
      <c r="A202" s="47" t="str">
        <f t="shared" si="13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4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5"/>
        <v/>
      </c>
    </row>
    <row r="203" spans="1:72" hidden="1">
      <c r="A203" s="47" t="str">
        <f t="shared" si="13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4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5"/>
        <v/>
      </c>
    </row>
    <row r="204" spans="1:72" hidden="1">
      <c r="A204" s="47" t="str">
        <f t="shared" si="13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4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5"/>
        <v/>
      </c>
    </row>
    <row r="205" spans="1:72" hidden="1">
      <c r="A205" s="47" t="str">
        <f t="shared" si="13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4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5"/>
        <v/>
      </c>
    </row>
    <row r="206" spans="1:72" hidden="1">
      <c r="A206" s="47" t="str">
        <f t="shared" si="13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4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5"/>
        <v/>
      </c>
    </row>
    <row r="207" spans="1:72" hidden="1">
      <c r="A207" s="47" t="str">
        <f t="shared" si="13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4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5"/>
        <v/>
      </c>
    </row>
    <row r="208" spans="1:72" hidden="1">
      <c r="A208" s="47" t="str">
        <f t="shared" si="13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4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5"/>
        <v/>
      </c>
    </row>
    <row r="209" spans="1:72" hidden="1">
      <c r="A209" s="47" t="str">
        <f t="shared" si="13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4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5"/>
        <v/>
      </c>
    </row>
    <row r="210" spans="1:72" hidden="1">
      <c r="A210" s="47" t="str">
        <f t="shared" si="13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5"/>
        <v/>
      </c>
    </row>
    <row r="211" spans="1:72" hidden="1">
      <c r="A211" s="47" t="str">
        <f t="shared" si="13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5"/>
        <v/>
      </c>
    </row>
    <row r="212" spans="1:72" hidden="1">
      <c r="A212" s="47" t="str">
        <f t="shared" si="13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5"/>
        <v/>
      </c>
    </row>
    <row r="213" spans="1:72" hidden="1">
      <c r="A213" s="47" t="str">
        <f t="shared" si="13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4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5"/>
        <v/>
      </c>
    </row>
    <row r="214" spans="1:72" hidden="1">
      <c r="A214" s="47" t="str">
        <f t="shared" si="13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4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5"/>
        <v/>
      </c>
    </row>
    <row r="215" spans="1:72" hidden="1">
      <c r="A215" s="47" t="str">
        <f t="shared" si="13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4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5"/>
        <v/>
      </c>
    </row>
    <row r="216" spans="1:72" hidden="1">
      <c r="A216" s="47" t="str">
        <f t="shared" si="13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4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5"/>
        <v/>
      </c>
    </row>
    <row r="217" spans="1:72" hidden="1">
      <c r="A217" s="47" t="str">
        <f t="shared" si="13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4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5"/>
        <v/>
      </c>
    </row>
    <row r="218" spans="1:72" hidden="1">
      <c r="A218" s="47" t="str">
        <f t="shared" si="13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4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5"/>
        <v/>
      </c>
    </row>
    <row r="219" spans="1:72" hidden="1">
      <c r="A219" s="47" t="str">
        <f t="shared" si="13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4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5"/>
        <v/>
      </c>
    </row>
    <row r="220" spans="1:72" hidden="1">
      <c r="A220" s="47" t="str">
        <f t="shared" si="13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4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5"/>
        <v/>
      </c>
    </row>
    <row r="221" spans="1:72" hidden="1">
      <c r="A221" s="47" t="str">
        <f t="shared" si="13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4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5"/>
        <v/>
      </c>
    </row>
    <row r="222" spans="1:72" hidden="1">
      <c r="A222" s="47" t="str">
        <f t="shared" si="13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4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5"/>
        <v/>
      </c>
    </row>
    <row r="223" spans="1:72" hidden="1">
      <c r="A223" s="47" t="str">
        <f t="shared" si="13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4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5"/>
        <v/>
      </c>
    </row>
    <row r="224" spans="1:72" hidden="1">
      <c r="A224" s="47" t="str">
        <f t="shared" si="13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4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5"/>
        <v/>
      </c>
    </row>
    <row r="225" spans="1:72" hidden="1">
      <c r="A225" s="47" t="str">
        <f t="shared" si="13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4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5"/>
        <v/>
      </c>
    </row>
    <row r="226" spans="1:72" hidden="1">
      <c r="A226" s="47" t="str">
        <f t="shared" si="13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4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5"/>
        <v/>
      </c>
    </row>
    <row r="227" spans="1:72" hidden="1">
      <c r="A227" s="47" t="str">
        <f t="shared" si="13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4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5"/>
        <v/>
      </c>
    </row>
    <row r="228" spans="1:72" hidden="1">
      <c r="A228" s="47" t="str">
        <f t="shared" ref="A228:A291" si="16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7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8">IF(BN228="","",SUBSTITUTE(BM228," ","")&amp;SUBSTITUTE(BN228," ",""))</f>
        <v/>
      </c>
    </row>
    <row r="229" spans="1:72" hidden="1">
      <c r="A229" s="47" t="str">
        <f t="shared" si="16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7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8"/>
        <v/>
      </c>
    </row>
    <row r="230" spans="1:72" hidden="1">
      <c r="A230" s="47" t="str">
        <f t="shared" si="16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7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8"/>
        <v/>
      </c>
    </row>
    <row r="231" spans="1:72" hidden="1">
      <c r="A231" s="47" t="str">
        <f t="shared" si="16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7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8"/>
        <v/>
      </c>
    </row>
    <row r="232" spans="1:72" hidden="1">
      <c r="A232" s="47" t="str">
        <f t="shared" si="16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7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8"/>
        <v/>
      </c>
    </row>
    <row r="233" spans="1:72" hidden="1">
      <c r="A233" s="47" t="str">
        <f t="shared" si="16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7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8"/>
        <v/>
      </c>
    </row>
    <row r="234" spans="1:72" hidden="1">
      <c r="A234" s="47" t="str">
        <f t="shared" si="16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7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8"/>
        <v/>
      </c>
    </row>
    <row r="235" spans="1:72" hidden="1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8"/>
        <v/>
      </c>
    </row>
    <row r="236" spans="1:72" hidden="1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8"/>
        <v/>
      </c>
    </row>
    <row r="237" spans="1:72" hidden="1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8"/>
        <v/>
      </c>
    </row>
    <row r="238" spans="1:72" hidden="1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8"/>
        <v/>
      </c>
    </row>
    <row r="239" spans="1:72" hidden="1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8"/>
        <v/>
      </c>
    </row>
    <row r="240" spans="1:72" hidden="1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8"/>
        <v/>
      </c>
    </row>
    <row r="241" spans="1:72" hidden="1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8"/>
        <v/>
      </c>
    </row>
    <row r="242" spans="1:72" hidden="1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8"/>
        <v/>
      </c>
    </row>
    <row r="243" spans="1:72" hidden="1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8"/>
        <v/>
      </c>
    </row>
    <row r="244" spans="1:72" hidden="1">
      <c r="A244" s="47" t="str">
        <f t="shared" si="16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8"/>
        <v/>
      </c>
    </row>
    <row r="245" spans="1:72" hidden="1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8"/>
        <v/>
      </c>
    </row>
    <row r="246" spans="1:72" hidden="1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8"/>
        <v/>
      </c>
    </row>
    <row r="247" spans="1:72" hidden="1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8"/>
        <v/>
      </c>
    </row>
    <row r="248" spans="1:72" hidden="1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8"/>
        <v/>
      </c>
    </row>
    <row r="249" spans="1:72" hidden="1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8"/>
        <v/>
      </c>
    </row>
    <row r="250" spans="1:72" hidden="1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8"/>
        <v/>
      </c>
    </row>
    <row r="251" spans="1:72" hidden="1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8"/>
        <v/>
      </c>
    </row>
    <row r="252" spans="1:72" hidden="1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8"/>
        <v/>
      </c>
    </row>
    <row r="253" spans="1:72" hidden="1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8"/>
        <v/>
      </c>
    </row>
    <row r="254" spans="1:72" hidden="1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8"/>
        <v/>
      </c>
    </row>
    <row r="255" spans="1:72" hidden="1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8"/>
        <v/>
      </c>
    </row>
    <row r="256" spans="1:72" hidden="1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8"/>
        <v/>
      </c>
    </row>
    <row r="257" spans="1:72" hidden="1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8"/>
        <v/>
      </c>
    </row>
    <row r="258" spans="1:72" hidden="1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8"/>
        <v/>
      </c>
    </row>
    <row r="259" spans="1:72" hidden="1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8"/>
        <v/>
      </c>
    </row>
    <row r="260" spans="1:72" hidden="1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8"/>
        <v/>
      </c>
    </row>
    <row r="261" spans="1:72" hidden="1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8"/>
        <v/>
      </c>
    </row>
    <row r="262" spans="1:72" hidden="1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8"/>
        <v/>
      </c>
    </row>
    <row r="263" spans="1:72" hidden="1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8"/>
        <v/>
      </c>
    </row>
    <row r="264" spans="1:72" hidden="1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8"/>
        <v/>
      </c>
    </row>
    <row r="265" spans="1:72" hidden="1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8"/>
        <v/>
      </c>
    </row>
    <row r="266" spans="1:72" hidden="1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8"/>
        <v/>
      </c>
    </row>
    <row r="267" spans="1:72" hidden="1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8"/>
        <v/>
      </c>
    </row>
    <row r="268" spans="1:72" hidden="1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8"/>
        <v/>
      </c>
    </row>
    <row r="269" spans="1:72" hidden="1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8"/>
        <v/>
      </c>
    </row>
    <row r="270" spans="1:72" hidden="1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8"/>
        <v/>
      </c>
    </row>
    <row r="271" spans="1:72" hidden="1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8"/>
        <v/>
      </c>
    </row>
    <row r="272" spans="1:72" hidden="1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8"/>
        <v/>
      </c>
    </row>
    <row r="273" spans="1:72" hidden="1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8"/>
        <v/>
      </c>
    </row>
    <row r="274" spans="1:72" hidden="1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8"/>
        <v/>
      </c>
    </row>
    <row r="275" spans="1:72" hidden="1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8"/>
        <v/>
      </c>
    </row>
    <row r="276" spans="1:72" hidden="1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8"/>
        <v/>
      </c>
    </row>
    <row r="277" spans="1:72" hidden="1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8"/>
        <v/>
      </c>
    </row>
    <row r="278" spans="1:72" hidden="1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8"/>
        <v/>
      </c>
    </row>
    <row r="279" spans="1:72" hidden="1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8"/>
        <v/>
      </c>
    </row>
    <row r="280" spans="1:72" hidden="1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8"/>
        <v/>
      </c>
    </row>
    <row r="281" spans="1:72" hidden="1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8"/>
        <v/>
      </c>
    </row>
    <row r="282" spans="1:72" hidden="1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8"/>
        <v/>
      </c>
    </row>
    <row r="283" spans="1:72" hidden="1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8"/>
        <v/>
      </c>
    </row>
    <row r="284" spans="1:72" hidden="1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8"/>
        <v/>
      </c>
    </row>
    <row r="285" spans="1:72" hidden="1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8"/>
        <v/>
      </c>
    </row>
    <row r="286" spans="1:72" hidden="1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8"/>
        <v/>
      </c>
    </row>
    <row r="287" spans="1:72" hidden="1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8"/>
        <v/>
      </c>
    </row>
    <row r="288" spans="1:72" hidden="1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8"/>
        <v/>
      </c>
    </row>
    <row r="289" spans="1:72" hidden="1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8"/>
        <v/>
      </c>
    </row>
    <row r="290" spans="1:72" hidden="1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8"/>
        <v/>
      </c>
    </row>
    <row r="291" spans="1:72" hidden="1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8"/>
        <v/>
      </c>
    </row>
    <row r="292" spans="1:72" hidden="1">
      <c r="A292" s="47" t="str">
        <f t="shared" ref="A292:A355" si="19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20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1">IF(BN292="","",SUBSTITUTE(BM292," ","")&amp;SUBSTITUTE(BN292," ",""))</f>
        <v/>
      </c>
    </row>
    <row r="293" spans="1:72" hidden="1">
      <c r="A293" s="47" t="str">
        <f t="shared" si="19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0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1"/>
        <v/>
      </c>
    </row>
    <row r="294" spans="1:72" hidden="1">
      <c r="A294" s="47" t="str">
        <f t="shared" si="19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0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1"/>
        <v/>
      </c>
    </row>
    <row r="295" spans="1:72" hidden="1">
      <c r="A295" s="47" t="str">
        <f t="shared" si="19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0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1"/>
        <v/>
      </c>
    </row>
    <row r="296" spans="1:72" hidden="1">
      <c r="A296" s="47" t="str">
        <f t="shared" si="19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0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1"/>
        <v/>
      </c>
    </row>
    <row r="297" spans="1:72" hidden="1">
      <c r="A297" s="47" t="str">
        <f t="shared" si="19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0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1"/>
        <v/>
      </c>
    </row>
    <row r="298" spans="1:72" hidden="1">
      <c r="A298" s="47" t="str">
        <f t="shared" si="19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0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1"/>
        <v/>
      </c>
    </row>
    <row r="299" spans="1:72" hidden="1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1"/>
        <v/>
      </c>
    </row>
    <row r="300" spans="1:72" hidden="1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1"/>
        <v/>
      </c>
    </row>
    <row r="301" spans="1:72" hidden="1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1"/>
        <v/>
      </c>
    </row>
    <row r="302" spans="1:72" hidden="1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1"/>
        <v/>
      </c>
    </row>
    <row r="303" spans="1:72" hidden="1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1"/>
        <v/>
      </c>
    </row>
    <row r="304" spans="1:72" hidden="1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1"/>
        <v/>
      </c>
    </row>
    <row r="305" spans="1:72" hidden="1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1"/>
        <v/>
      </c>
    </row>
    <row r="306" spans="1:72" hidden="1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1"/>
        <v/>
      </c>
    </row>
    <row r="307" spans="1:72" hidden="1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1"/>
        <v/>
      </c>
    </row>
    <row r="308" spans="1:72" hidden="1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1"/>
        <v/>
      </c>
    </row>
    <row r="309" spans="1:72" hidden="1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1"/>
        <v/>
      </c>
    </row>
    <row r="310" spans="1:72" hidden="1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1"/>
        <v/>
      </c>
    </row>
    <row r="311" spans="1:72" hidden="1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1"/>
        <v/>
      </c>
    </row>
    <row r="312" spans="1:72" hidden="1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1"/>
        <v/>
      </c>
    </row>
    <row r="313" spans="1:72" hidden="1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1"/>
        <v/>
      </c>
    </row>
    <row r="314" spans="1:72" hidden="1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1"/>
        <v/>
      </c>
    </row>
    <row r="315" spans="1:72" hidden="1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1"/>
        <v/>
      </c>
    </row>
    <row r="316" spans="1:72" hidden="1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1"/>
        <v/>
      </c>
    </row>
    <row r="317" spans="1:72" hidden="1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1"/>
        <v/>
      </c>
    </row>
    <row r="318" spans="1:72" hidden="1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1"/>
        <v/>
      </c>
    </row>
    <row r="319" spans="1:72" hidden="1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1"/>
        <v/>
      </c>
    </row>
    <row r="320" spans="1:72" hidden="1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1"/>
        <v/>
      </c>
    </row>
    <row r="321" spans="1:72" hidden="1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1"/>
        <v/>
      </c>
    </row>
    <row r="322" spans="1:72" hidden="1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1"/>
        <v/>
      </c>
    </row>
    <row r="323" spans="1:72" hidden="1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1"/>
        <v/>
      </c>
    </row>
    <row r="324" spans="1:72" hidden="1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1"/>
        <v/>
      </c>
    </row>
    <row r="325" spans="1:72" hidden="1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1"/>
        <v/>
      </c>
    </row>
    <row r="326" spans="1:72" hidden="1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1"/>
        <v/>
      </c>
    </row>
    <row r="327" spans="1:72" hidden="1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1"/>
        <v/>
      </c>
    </row>
    <row r="328" spans="1:72" hidden="1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1"/>
        <v/>
      </c>
    </row>
    <row r="329" spans="1:72" hidden="1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1"/>
        <v/>
      </c>
    </row>
    <row r="330" spans="1:72" hidden="1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1"/>
        <v/>
      </c>
    </row>
    <row r="331" spans="1:72" hidden="1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1"/>
        <v/>
      </c>
    </row>
    <row r="332" spans="1:72" hidden="1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1"/>
        <v/>
      </c>
    </row>
    <row r="333" spans="1:72" hidden="1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1"/>
        <v/>
      </c>
    </row>
    <row r="334" spans="1:72" hidden="1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1"/>
        <v/>
      </c>
    </row>
    <row r="335" spans="1:72" hidden="1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1"/>
        <v/>
      </c>
    </row>
    <row r="336" spans="1:72" hidden="1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1"/>
        <v/>
      </c>
    </row>
    <row r="337" spans="1:72" hidden="1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1"/>
        <v/>
      </c>
    </row>
    <row r="338" spans="1:72" hidden="1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1"/>
        <v/>
      </c>
    </row>
    <row r="339" spans="1:72" hidden="1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1"/>
        <v/>
      </c>
    </row>
    <row r="340" spans="1:72" hidden="1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1"/>
        <v/>
      </c>
    </row>
    <row r="341" spans="1:72" hidden="1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1"/>
        <v/>
      </c>
    </row>
    <row r="342" spans="1:72" hidden="1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1"/>
        <v/>
      </c>
    </row>
    <row r="343" spans="1:72" hidden="1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1"/>
        <v/>
      </c>
    </row>
    <row r="344" spans="1:72" hidden="1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1"/>
        <v/>
      </c>
    </row>
    <row r="345" spans="1:72" hidden="1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1"/>
        <v/>
      </c>
    </row>
    <row r="346" spans="1:72" hidden="1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1"/>
        <v/>
      </c>
    </row>
    <row r="347" spans="1:72" hidden="1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1"/>
        <v/>
      </c>
    </row>
    <row r="348" spans="1:72" hidden="1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1"/>
        <v/>
      </c>
    </row>
    <row r="349" spans="1:72" hidden="1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1"/>
        <v/>
      </c>
    </row>
    <row r="350" spans="1:72" hidden="1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1"/>
        <v/>
      </c>
    </row>
    <row r="351" spans="1:72" hidden="1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1"/>
        <v/>
      </c>
    </row>
    <row r="352" spans="1:72" hidden="1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1"/>
        <v/>
      </c>
    </row>
    <row r="353" spans="1:72" hidden="1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1"/>
        <v/>
      </c>
    </row>
    <row r="354" spans="1:72" hidden="1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1"/>
        <v/>
      </c>
    </row>
    <row r="355" spans="1:72" hidden="1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1"/>
        <v/>
      </c>
    </row>
    <row r="356" spans="1:72" hidden="1">
      <c r="A356" s="47" t="str">
        <f t="shared" ref="A356:A419" si="22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3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4">IF(BN356="","",SUBSTITUTE(BM356," ","")&amp;SUBSTITUTE(BN356," ",""))</f>
        <v/>
      </c>
    </row>
    <row r="357" spans="1:72" hidden="1">
      <c r="A357" s="47" t="str">
        <f t="shared" si="22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3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4"/>
        <v/>
      </c>
    </row>
    <row r="358" spans="1:72" hidden="1">
      <c r="A358" s="47" t="str">
        <f t="shared" si="22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3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4"/>
        <v/>
      </c>
    </row>
    <row r="359" spans="1:72" hidden="1">
      <c r="A359" s="47" t="str">
        <f t="shared" si="22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3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4"/>
        <v/>
      </c>
    </row>
    <row r="360" spans="1:72" hidden="1">
      <c r="A360" s="47" t="str">
        <f t="shared" si="22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3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4"/>
        <v/>
      </c>
    </row>
    <row r="361" spans="1:72" hidden="1">
      <c r="A361" s="47" t="str">
        <f t="shared" si="22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3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4"/>
        <v/>
      </c>
    </row>
    <row r="362" spans="1:72" hidden="1">
      <c r="A362" s="47" t="str">
        <f t="shared" si="22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3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4"/>
        <v/>
      </c>
    </row>
    <row r="363" spans="1:72" hidden="1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4"/>
        <v/>
      </c>
    </row>
    <row r="364" spans="1:72" hidden="1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4"/>
        <v/>
      </c>
    </row>
    <row r="365" spans="1:72" hidden="1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4"/>
        <v/>
      </c>
    </row>
    <row r="366" spans="1:72" hidden="1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4"/>
        <v/>
      </c>
    </row>
    <row r="367" spans="1:72" hidden="1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4"/>
        <v/>
      </c>
    </row>
    <row r="368" spans="1:72" hidden="1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4"/>
        <v/>
      </c>
    </row>
    <row r="369" spans="1:72" hidden="1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4"/>
        <v/>
      </c>
    </row>
    <row r="370" spans="1:72" hidden="1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4"/>
        <v/>
      </c>
    </row>
    <row r="371" spans="1:72" hidden="1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4"/>
        <v/>
      </c>
    </row>
    <row r="372" spans="1:72" hidden="1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4"/>
        <v/>
      </c>
    </row>
    <row r="373" spans="1:72" hidden="1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4"/>
        <v/>
      </c>
    </row>
    <row r="374" spans="1:72" hidden="1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4"/>
        <v/>
      </c>
    </row>
    <row r="375" spans="1:72" hidden="1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4"/>
        <v/>
      </c>
    </row>
    <row r="376" spans="1:72" hidden="1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4"/>
        <v/>
      </c>
    </row>
    <row r="377" spans="1:72" hidden="1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4"/>
        <v/>
      </c>
    </row>
    <row r="378" spans="1:72" hidden="1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4"/>
        <v/>
      </c>
    </row>
    <row r="379" spans="1:72" hidden="1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4"/>
        <v/>
      </c>
    </row>
    <row r="380" spans="1:72" hidden="1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4"/>
        <v/>
      </c>
    </row>
    <row r="381" spans="1:72" hidden="1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4"/>
        <v/>
      </c>
    </row>
    <row r="382" spans="1:72" hidden="1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4"/>
        <v/>
      </c>
    </row>
    <row r="383" spans="1:72" hidden="1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4"/>
        <v/>
      </c>
    </row>
    <row r="384" spans="1:72" hidden="1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4"/>
        <v/>
      </c>
    </row>
    <row r="385" spans="1:72" hidden="1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4"/>
        <v/>
      </c>
    </row>
    <row r="386" spans="1:72" hidden="1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4"/>
        <v/>
      </c>
    </row>
    <row r="387" spans="1:72" hidden="1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4"/>
        <v/>
      </c>
    </row>
    <row r="388" spans="1:72" hidden="1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4"/>
        <v/>
      </c>
    </row>
    <row r="389" spans="1:72" hidden="1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4"/>
        <v/>
      </c>
    </row>
    <row r="390" spans="1:72" hidden="1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4"/>
        <v/>
      </c>
    </row>
    <row r="391" spans="1:72" hidden="1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4"/>
        <v/>
      </c>
    </row>
    <row r="392" spans="1:72" hidden="1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4"/>
        <v/>
      </c>
    </row>
    <row r="393" spans="1:72" hidden="1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4"/>
        <v/>
      </c>
    </row>
    <row r="394" spans="1:72" hidden="1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4"/>
        <v/>
      </c>
    </row>
    <row r="395" spans="1:72" hidden="1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4"/>
        <v/>
      </c>
    </row>
    <row r="396" spans="1:72" hidden="1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4"/>
        <v/>
      </c>
    </row>
    <row r="397" spans="1:72" hidden="1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4"/>
        <v/>
      </c>
    </row>
    <row r="398" spans="1:72" hidden="1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4"/>
        <v/>
      </c>
    </row>
    <row r="399" spans="1:72" hidden="1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4"/>
        <v/>
      </c>
    </row>
    <row r="400" spans="1:72" hidden="1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4"/>
        <v/>
      </c>
    </row>
    <row r="401" spans="1:72" hidden="1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4"/>
        <v/>
      </c>
    </row>
    <row r="402" spans="1:72" hidden="1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4"/>
        <v/>
      </c>
    </row>
    <row r="403" spans="1:72" hidden="1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4"/>
        <v/>
      </c>
    </row>
    <row r="404" spans="1:72" hidden="1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4"/>
        <v/>
      </c>
    </row>
    <row r="405" spans="1:72" hidden="1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4"/>
        <v/>
      </c>
    </row>
    <row r="406" spans="1:72" hidden="1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4"/>
        <v/>
      </c>
    </row>
    <row r="407" spans="1:72" hidden="1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4"/>
        <v/>
      </c>
    </row>
    <row r="408" spans="1:72" hidden="1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4"/>
        <v/>
      </c>
    </row>
    <row r="409" spans="1:72" hidden="1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4"/>
        <v/>
      </c>
    </row>
    <row r="410" spans="1:72" hidden="1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4"/>
        <v/>
      </c>
    </row>
    <row r="411" spans="1:72" hidden="1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4"/>
        <v/>
      </c>
    </row>
    <row r="412" spans="1:72" hidden="1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4"/>
        <v/>
      </c>
    </row>
    <row r="413" spans="1:72" hidden="1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4"/>
        <v/>
      </c>
    </row>
    <row r="414" spans="1:72" hidden="1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4"/>
        <v/>
      </c>
    </row>
    <row r="415" spans="1:72" hidden="1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4"/>
        <v/>
      </c>
    </row>
    <row r="416" spans="1:72" hidden="1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4"/>
        <v/>
      </c>
    </row>
    <row r="417" spans="1:72" hidden="1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4"/>
        <v/>
      </c>
    </row>
    <row r="418" spans="1:72" hidden="1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4"/>
        <v/>
      </c>
    </row>
    <row r="419" spans="1:72" hidden="1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4"/>
        <v/>
      </c>
    </row>
    <row r="420" spans="1:72" hidden="1">
      <c r="A420" s="47" t="str">
        <f t="shared" ref="A420:A483" si="25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6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7">IF(BN420="","",SUBSTITUTE(BM420," ","")&amp;SUBSTITUTE(BN420," ",""))</f>
        <v/>
      </c>
    </row>
    <row r="421" spans="1:72" hidden="1">
      <c r="A421" s="47" t="str">
        <f t="shared" si="25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6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7"/>
        <v/>
      </c>
    </row>
    <row r="422" spans="1:72" hidden="1">
      <c r="A422" s="47" t="str">
        <f t="shared" si="25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6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7"/>
        <v/>
      </c>
    </row>
    <row r="423" spans="1:72" hidden="1">
      <c r="A423" s="47" t="str">
        <f t="shared" si="25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6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7"/>
        <v/>
      </c>
    </row>
    <row r="424" spans="1:72" hidden="1">
      <c r="A424" s="47" t="str">
        <f t="shared" si="25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6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7"/>
        <v/>
      </c>
    </row>
    <row r="425" spans="1:72" hidden="1">
      <c r="A425" s="47" t="str">
        <f t="shared" si="25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6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7"/>
        <v/>
      </c>
    </row>
    <row r="426" spans="1:72" hidden="1">
      <c r="A426" s="47" t="str">
        <f t="shared" si="25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6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7"/>
        <v/>
      </c>
    </row>
    <row r="427" spans="1:72" hidden="1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7"/>
        <v/>
      </c>
    </row>
    <row r="428" spans="1:72" hidden="1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7"/>
        <v/>
      </c>
    </row>
    <row r="429" spans="1:72" hidden="1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7"/>
        <v/>
      </c>
    </row>
    <row r="430" spans="1:72" hidden="1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7"/>
        <v/>
      </c>
    </row>
    <row r="431" spans="1:72" hidden="1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7"/>
        <v/>
      </c>
    </row>
    <row r="432" spans="1:72" hidden="1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7"/>
        <v/>
      </c>
    </row>
    <row r="433" spans="1:72" hidden="1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7"/>
        <v/>
      </c>
    </row>
    <row r="434" spans="1:72" hidden="1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7"/>
        <v/>
      </c>
    </row>
    <row r="435" spans="1:72" hidden="1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7"/>
        <v/>
      </c>
    </row>
    <row r="436" spans="1:72" hidden="1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7"/>
        <v/>
      </c>
    </row>
    <row r="437" spans="1:72" hidden="1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7"/>
        <v/>
      </c>
    </row>
    <row r="438" spans="1:72" hidden="1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7"/>
        <v/>
      </c>
    </row>
    <row r="439" spans="1:72" hidden="1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7"/>
        <v/>
      </c>
    </row>
    <row r="440" spans="1:72" hidden="1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7"/>
        <v/>
      </c>
    </row>
    <row r="441" spans="1:72" hidden="1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7"/>
        <v/>
      </c>
    </row>
    <row r="442" spans="1:72" hidden="1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7"/>
        <v/>
      </c>
    </row>
    <row r="443" spans="1:72" hidden="1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7"/>
        <v/>
      </c>
    </row>
    <row r="444" spans="1:72" hidden="1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7"/>
        <v/>
      </c>
    </row>
    <row r="445" spans="1:72" hidden="1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7"/>
        <v/>
      </c>
    </row>
    <row r="446" spans="1:72" hidden="1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7"/>
        <v/>
      </c>
    </row>
    <row r="447" spans="1:72" hidden="1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7"/>
        <v/>
      </c>
    </row>
    <row r="448" spans="1:72" hidden="1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7"/>
        <v/>
      </c>
    </row>
    <row r="449" spans="1:72" hidden="1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7"/>
        <v/>
      </c>
    </row>
    <row r="450" spans="1:72" hidden="1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7"/>
        <v/>
      </c>
    </row>
    <row r="451" spans="1:72" hidden="1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7"/>
        <v/>
      </c>
    </row>
    <row r="452" spans="1:72" hidden="1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7"/>
        <v/>
      </c>
    </row>
    <row r="453" spans="1:72" hidden="1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7"/>
        <v/>
      </c>
    </row>
    <row r="454" spans="1:72" hidden="1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7"/>
        <v/>
      </c>
    </row>
    <row r="455" spans="1:72" hidden="1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7"/>
        <v/>
      </c>
    </row>
    <row r="456" spans="1:72" hidden="1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7"/>
        <v/>
      </c>
    </row>
    <row r="457" spans="1:72" hidden="1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7"/>
        <v/>
      </c>
    </row>
    <row r="458" spans="1:72" hidden="1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7"/>
        <v/>
      </c>
    </row>
    <row r="459" spans="1:72" hidden="1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7"/>
        <v/>
      </c>
    </row>
    <row r="460" spans="1:72" hidden="1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7"/>
        <v/>
      </c>
    </row>
    <row r="461" spans="1:72" hidden="1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7"/>
        <v/>
      </c>
    </row>
    <row r="462" spans="1:72" hidden="1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7"/>
        <v/>
      </c>
    </row>
    <row r="463" spans="1:72" hidden="1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7"/>
        <v/>
      </c>
    </row>
    <row r="464" spans="1:72" hidden="1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7"/>
        <v/>
      </c>
    </row>
    <row r="465" spans="1:72" hidden="1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7"/>
        <v/>
      </c>
    </row>
    <row r="466" spans="1:72" hidden="1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7"/>
        <v/>
      </c>
    </row>
    <row r="467" spans="1:72" hidden="1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7"/>
        <v/>
      </c>
    </row>
    <row r="468" spans="1:72" hidden="1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7"/>
        <v/>
      </c>
    </row>
    <row r="469" spans="1:72" hidden="1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7"/>
        <v/>
      </c>
    </row>
    <row r="470" spans="1:72" hidden="1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7"/>
        <v/>
      </c>
    </row>
    <row r="471" spans="1:72" hidden="1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7"/>
        <v/>
      </c>
    </row>
    <row r="472" spans="1:72" hidden="1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7"/>
        <v/>
      </c>
    </row>
    <row r="473" spans="1:72" hidden="1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7"/>
        <v/>
      </c>
    </row>
    <row r="474" spans="1:72" hidden="1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7"/>
        <v/>
      </c>
    </row>
    <row r="475" spans="1:72" hidden="1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7"/>
        <v/>
      </c>
    </row>
    <row r="476" spans="1:72" hidden="1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7"/>
        <v/>
      </c>
    </row>
    <row r="477" spans="1:72" hidden="1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7"/>
        <v/>
      </c>
    </row>
    <row r="478" spans="1:72" hidden="1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7"/>
        <v/>
      </c>
    </row>
    <row r="479" spans="1:72" hidden="1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7"/>
        <v/>
      </c>
    </row>
    <row r="480" spans="1:72" hidden="1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7"/>
        <v/>
      </c>
    </row>
    <row r="481" spans="1:72" hidden="1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7"/>
        <v/>
      </c>
    </row>
    <row r="482" spans="1:72" hidden="1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7"/>
        <v/>
      </c>
    </row>
    <row r="483" spans="1:72" hidden="1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7"/>
        <v/>
      </c>
    </row>
    <row r="484" spans="1:72" hidden="1">
      <c r="A484" s="47" t="str">
        <f t="shared" ref="A484:A547" si="28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9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30">IF(BN484="","",SUBSTITUTE(BM484," ","")&amp;SUBSTITUTE(BN484," ",""))</f>
        <v/>
      </c>
    </row>
    <row r="485" spans="1:72" hidden="1">
      <c r="A485" s="47" t="str">
        <f t="shared" si="28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9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30"/>
        <v/>
      </c>
    </row>
    <row r="486" spans="1:72" hidden="1">
      <c r="A486" s="47" t="str">
        <f t="shared" si="28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9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30"/>
        <v/>
      </c>
    </row>
    <row r="487" spans="1:72" hidden="1">
      <c r="A487" s="47" t="str">
        <f t="shared" si="28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9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30"/>
        <v/>
      </c>
    </row>
    <row r="488" spans="1:72" hidden="1">
      <c r="A488" s="47" t="str">
        <f t="shared" si="28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9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30"/>
        <v/>
      </c>
    </row>
    <row r="489" spans="1:72" hidden="1">
      <c r="A489" s="47" t="str">
        <f t="shared" si="28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9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30"/>
        <v/>
      </c>
    </row>
    <row r="490" spans="1:72" hidden="1">
      <c r="A490" s="47" t="str">
        <f t="shared" si="28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9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30"/>
        <v/>
      </c>
    </row>
    <row r="491" spans="1:72" hidden="1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30"/>
        <v/>
      </c>
    </row>
    <row r="492" spans="1:72" hidden="1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30"/>
        <v/>
      </c>
    </row>
    <row r="493" spans="1:72" hidden="1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30"/>
        <v/>
      </c>
    </row>
    <row r="494" spans="1:72" hidden="1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30"/>
        <v/>
      </c>
    </row>
    <row r="495" spans="1:72" hidden="1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30"/>
        <v/>
      </c>
    </row>
    <row r="496" spans="1:72" hidden="1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30"/>
        <v/>
      </c>
    </row>
    <row r="497" spans="1:72" hidden="1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30"/>
        <v/>
      </c>
    </row>
    <row r="498" spans="1:72" hidden="1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30"/>
        <v/>
      </c>
    </row>
    <row r="499" spans="1:72" hidden="1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30"/>
        <v/>
      </c>
    </row>
    <row r="500" spans="1:72" hidden="1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30"/>
        <v/>
      </c>
    </row>
    <row r="501" spans="1:72" hidden="1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30"/>
        <v/>
      </c>
    </row>
    <row r="502" spans="1:72" hidden="1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30"/>
        <v/>
      </c>
    </row>
    <row r="503" spans="1:72" hidden="1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30"/>
        <v/>
      </c>
    </row>
    <row r="504" spans="1:72" hidden="1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30"/>
        <v/>
      </c>
    </row>
    <row r="505" spans="1:72" hidden="1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30"/>
        <v/>
      </c>
    </row>
    <row r="506" spans="1:72" hidden="1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30"/>
        <v/>
      </c>
    </row>
    <row r="507" spans="1:72" hidden="1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30"/>
        <v/>
      </c>
    </row>
    <row r="508" spans="1:72" hidden="1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30"/>
        <v/>
      </c>
    </row>
    <row r="509" spans="1:72" hidden="1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30"/>
        <v/>
      </c>
    </row>
    <row r="510" spans="1:72" hidden="1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30"/>
        <v/>
      </c>
    </row>
    <row r="511" spans="1:72" hidden="1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30"/>
        <v/>
      </c>
    </row>
    <row r="512" spans="1:72" hidden="1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30"/>
        <v/>
      </c>
    </row>
    <row r="513" spans="1:72" hidden="1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30"/>
        <v/>
      </c>
    </row>
    <row r="514" spans="1:72" hidden="1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30"/>
        <v/>
      </c>
    </row>
    <row r="515" spans="1:72" hidden="1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30"/>
        <v/>
      </c>
    </row>
    <row r="516" spans="1:72" hidden="1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30"/>
        <v/>
      </c>
    </row>
    <row r="517" spans="1:72" hidden="1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30"/>
        <v/>
      </c>
    </row>
    <row r="518" spans="1:72" hidden="1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30"/>
        <v/>
      </c>
    </row>
    <row r="519" spans="1:72" hidden="1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30"/>
        <v/>
      </c>
    </row>
    <row r="520" spans="1:72" hidden="1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30"/>
        <v/>
      </c>
    </row>
    <row r="521" spans="1:72" hidden="1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30"/>
        <v/>
      </c>
    </row>
    <row r="522" spans="1:72" hidden="1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30"/>
        <v/>
      </c>
    </row>
    <row r="523" spans="1:72" hidden="1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30"/>
        <v/>
      </c>
    </row>
    <row r="524" spans="1:72" hidden="1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30"/>
        <v/>
      </c>
    </row>
    <row r="525" spans="1:72" hidden="1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30"/>
        <v/>
      </c>
    </row>
    <row r="526" spans="1:72" hidden="1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30"/>
        <v/>
      </c>
    </row>
    <row r="527" spans="1:72" hidden="1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30"/>
        <v/>
      </c>
    </row>
    <row r="528" spans="1:72" hidden="1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30"/>
        <v/>
      </c>
    </row>
    <row r="529" spans="1:72" hidden="1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30"/>
        <v/>
      </c>
    </row>
    <row r="530" spans="1:72" hidden="1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30"/>
        <v/>
      </c>
    </row>
    <row r="531" spans="1:72" hidden="1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30"/>
        <v/>
      </c>
    </row>
    <row r="532" spans="1:72" hidden="1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30"/>
        <v/>
      </c>
    </row>
    <row r="533" spans="1:72" hidden="1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30"/>
        <v/>
      </c>
    </row>
    <row r="534" spans="1:72" hidden="1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30"/>
        <v/>
      </c>
    </row>
    <row r="535" spans="1:72" hidden="1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30"/>
        <v/>
      </c>
    </row>
    <row r="536" spans="1:72" hidden="1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30"/>
        <v/>
      </c>
    </row>
    <row r="537" spans="1:72" hidden="1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0"/>
        <v/>
      </c>
    </row>
    <row r="538" spans="1:72" hidden="1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0"/>
        <v/>
      </c>
    </row>
    <row r="539" spans="1:72" hidden="1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0"/>
        <v/>
      </c>
    </row>
    <row r="540" spans="1:72" hidden="1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0"/>
        <v/>
      </c>
    </row>
    <row r="541" spans="1:72" hidden="1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0"/>
        <v/>
      </c>
    </row>
    <row r="542" spans="1:72" hidden="1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0"/>
        <v/>
      </c>
    </row>
    <row r="543" spans="1:72" hidden="1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0"/>
        <v/>
      </c>
    </row>
    <row r="544" spans="1:72" hidden="1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0"/>
        <v/>
      </c>
    </row>
    <row r="545" spans="1:72" hidden="1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0"/>
        <v/>
      </c>
    </row>
    <row r="546" spans="1:72" hidden="1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0"/>
        <v/>
      </c>
    </row>
    <row r="547" spans="1:72" hidden="1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0"/>
        <v/>
      </c>
    </row>
    <row r="548" spans="1:72" hidden="1">
      <c r="A548" s="47" t="str">
        <f t="shared" ref="A548:A611" si="31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2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3">IF(BN548="","",SUBSTITUTE(BM548," ","")&amp;SUBSTITUTE(BN548," ",""))</f>
        <v/>
      </c>
    </row>
    <row r="549" spans="1:72" hidden="1">
      <c r="A549" s="47" t="str">
        <f t="shared" si="31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2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3"/>
        <v/>
      </c>
    </row>
    <row r="550" spans="1:72" hidden="1">
      <c r="A550" s="47" t="str">
        <f t="shared" si="31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2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3"/>
        <v/>
      </c>
    </row>
    <row r="551" spans="1:72" hidden="1">
      <c r="A551" s="47" t="str">
        <f t="shared" si="31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2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3"/>
        <v/>
      </c>
    </row>
    <row r="552" spans="1:72" hidden="1">
      <c r="A552" s="47" t="str">
        <f t="shared" si="31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2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3"/>
        <v/>
      </c>
    </row>
    <row r="553" spans="1:72" hidden="1">
      <c r="A553" s="47" t="str">
        <f t="shared" si="31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2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3"/>
        <v/>
      </c>
    </row>
    <row r="554" spans="1:72" hidden="1">
      <c r="A554" s="47" t="str">
        <f t="shared" si="31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2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3"/>
        <v/>
      </c>
    </row>
    <row r="555" spans="1:72" hidden="1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3"/>
        <v/>
      </c>
    </row>
    <row r="556" spans="1:72" hidden="1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3"/>
        <v/>
      </c>
    </row>
    <row r="557" spans="1:72" hidden="1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3"/>
        <v/>
      </c>
    </row>
    <row r="558" spans="1:72" hidden="1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3"/>
        <v/>
      </c>
    </row>
    <row r="559" spans="1:72" hidden="1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3"/>
        <v/>
      </c>
    </row>
    <row r="560" spans="1:72" hidden="1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3"/>
        <v/>
      </c>
    </row>
    <row r="561" spans="1:72" hidden="1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3"/>
        <v/>
      </c>
    </row>
    <row r="562" spans="1:72" hidden="1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3"/>
        <v/>
      </c>
    </row>
    <row r="563" spans="1:72" hidden="1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3"/>
        <v/>
      </c>
    </row>
    <row r="564" spans="1:72" hidden="1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3"/>
        <v/>
      </c>
    </row>
    <row r="565" spans="1:72" hidden="1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3"/>
        <v/>
      </c>
    </row>
    <row r="566" spans="1:72" hidden="1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3"/>
        <v/>
      </c>
    </row>
    <row r="567" spans="1:72" hidden="1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3"/>
        <v/>
      </c>
    </row>
    <row r="568" spans="1:72" hidden="1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3"/>
        <v/>
      </c>
    </row>
    <row r="569" spans="1:72" hidden="1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3"/>
        <v/>
      </c>
    </row>
    <row r="570" spans="1:72" hidden="1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3"/>
        <v/>
      </c>
    </row>
    <row r="571" spans="1:72" hidden="1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3"/>
        <v/>
      </c>
    </row>
    <row r="572" spans="1:72" hidden="1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3"/>
        <v/>
      </c>
    </row>
    <row r="573" spans="1:72" hidden="1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3"/>
        <v/>
      </c>
    </row>
    <row r="574" spans="1:72" hidden="1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3"/>
        <v/>
      </c>
    </row>
    <row r="575" spans="1:72" hidden="1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3"/>
        <v/>
      </c>
    </row>
    <row r="576" spans="1:72" hidden="1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3"/>
        <v/>
      </c>
    </row>
    <row r="577" spans="1:72" hidden="1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3"/>
        <v/>
      </c>
    </row>
    <row r="578" spans="1:72" hidden="1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3"/>
        <v/>
      </c>
    </row>
    <row r="579" spans="1:72" hidden="1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3"/>
        <v/>
      </c>
    </row>
    <row r="580" spans="1:72" hidden="1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3"/>
        <v/>
      </c>
    </row>
    <row r="581" spans="1:72" hidden="1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3"/>
        <v/>
      </c>
    </row>
    <row r="582" spans="1:72" hidden="1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3"/>
        <v/>
      </c>
    </row>
    <row r="583" spans="1:72" hidden="1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3"/>
        <v/>
      </c>
    </row>
    <row r="584" spans="1:72" hidden="1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3"/>
        <v/>
      </c>
    </row>
    <row r="585" spans="1:72" hidden="1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3"/>
        <v/>
      </c>
    </row>
    <row r="586" spans="1:72" hidden="1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3"/>
        <v/>
      </c>
    </row>
    <row r="587" spans="1:72" hidden="1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3"/>
        <v/>
      </c>
    </row>
    <row r="588" spans="1:72" hidden="1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3"/>
        <v/>
      </c>
    </row>
    <row r="589" spans="1:72" hidden="1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3"/>
        <v/>
      </c>
    </row>
    <row r="590" spans="1:72" hidden="1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3"/>
        <v/>
      </c>
    </row>
    <row r="591" spans="1:72" hidden="1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3"/>
        <v/>
      </c>
    </row>
    <row r="592" spans="1:72" hidden="1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3"/>
        <v/>
      </c>
    </row>
    <row r="593" spans="1:72" hidden="1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3"/>
        <v/>
      </c>
    </row>
    <row r="594" spans="1:72" hidden="1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3"/>
        <v/>
      </c>
    </row>
    <row r="595" spans="1:72" hidden="1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3"/>
        <v/>
      </c>
    </row>
    <row r="596" spans="1:72" hidden="1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3"/>
        <v/>
      </c>
    </row>
    <row r="597" spans="1:72" hidden="1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3"/>
        <v/>
      </c>
    </row>
    <row r="598" spans="1:72" hidden="1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3"/>
        <v/>
      </c>
    </row>
    <row r="599" spans="1:72" hidden="1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3"/>
        <v/>
      </c>
    </row>
    <row r="600" spans="1:72" hidden="1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3"/>
        <v/>
      </c>
    </row>
    <row r="601" spans="1:72" hidden="1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3"/>
        <v/>
      </c>
    </row>
    <row r="602" spans="1:72" hidden="1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3"/>
        <v/>
      </c>
    </row>
    <row r="603" spans="1:72" hidden="1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3"/>
        <v/>
      </c>
    </row>
    <row r="604" spans="1:72" hidden="1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3"/>
        <v/>
      </c>
    </row>
    <row r="605" spans="1:72" hidden="1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3"/>
        <v/>
      </c>
    </row>
    <row r="606" spans="1:72" hidden="1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3"/>
        <v/>
      </c>
    </row>
    <row r="607" spans="1:72" hidden="1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3"/>
        <v/>
      </c>
    </row>
    <row r="608" spans="1:72" hidden="1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3"/>
        <v/>
      </c>
    </row>
    <row r="609" spans="1:72" hidden="1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3"/>
        <v/>
      </c>
    </row>
    <row r="610" spans="1:72" hidden="1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3"/>
        <v/>
      </c>
    </row>
    <row r="611" spans="1:72" hidden="1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3"/>
        <v/>
      </c>
    </row>
    <row r="612" spans="1:72" hidden="1">
      <c r="A612" s="47" t="str">
        <f t="shared" ref="A612:A675" si="34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5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6">IF(BN612="","",SUBSTITUTE(BM612," ","")&amp;SUBSTITUTE(BN612," ",""))</f>
        <v/>
      </c>
    </row>
    <row r="613" spans="1:72" hidden="1">
      <c r="A613" s="47" t="str">
        <f t="shared" si="34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5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6"/>
        <v/>
      </c>
    </row>
    <row r="614" spans="1:72" hidden="1">
      <c r="A614" s="47" t="str">
        <f t="shared" si="34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5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6"/>
        <v/>
      </c>
    </row>
    <row r="615" spans="1:72" hidden="1">
      <c r="A615" s="47" t="str">
        <f t="shared" si="34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5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6"/>
        <v/>
      </c>
    </row>
    <row r="616" spans="1:72" hidden="1">
      <c r="A616" s="47" t="str">
        <f t="shared" si="34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5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6"/>
        <v/>
      </c>
    </row>
    <row r="617" spans="1:72" hidden="1">
      <c r="A617" s="47" t="str">
        <f t="shared" si="34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5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6"/>
        <v/>
      </c>
    </row>
    <row r="618" spans="1:72" hidden="1">
      <c r="A618" s="47" t="str">
        <f t="shared" si="34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5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6"/>
        <v/>
      </c>
    </row>
    <row r="619" spans="1:72" hidden="1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6"/>
        <v/>
      </c>
    </row>
    <row r="620" spans="1:72" hidden="1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6"/>
        <v/>
      </c>
    </row>
    <row r="621" spans="1:72" hidden="1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6"/>
        <v/>
      </c>
    </row>
    <row r="622" spans="1:72" hidden="1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6"/>
        <v/>
      </c>
    </row>
    <row r="623" spans="1:72" hidden="1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6"/>
        <v/>
      </c>
    </row>
    <row r="624" spans="1:72" hidden="1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6"/>
        <v/>
      </c>
    </row>
    <row r="625" spans="1:72" hidden="1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6"/>
        <v/>
      </c>
    </row>
    <row r="626" spans="1:72" hidden="1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6"/>
        <v/>
      </c>
    </row>
    <row r="627" spans="1:72" hidden="1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6"/>
        <v/>
      </c>
    </row>
    <row r="628" spans="1:72" hidden="1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6"/>
        <v/>
      </c>
    </row>
    <row r="629" spans="1:72" hidden="1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6"/>
        <v/>
      </c>
    </row>
    <row r="630" spans="1:72" hidden="1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6"/>
        <v/>
      </c>
    </row>
    <row r="631" spans="1:72" hidden="1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6"/>
        <v/>
      </c>
    </row>
    <row r="632" spans="1:72" hidden="1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6"/>
        <v/>
      </c>
    </row>
    <row r="633" spans="1:72" hidden="1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6"/>
        <v/>
      </c>
    </row>
    <row r="634" spans="1:72" hidden="1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6"/>
        <v/>
      </c>
    </row>
    <row r="635" spans="1:72" hidden="1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6"/>
        <v/>
      </c>
    </row>
    <row r="636" spans="1:72" hidden="1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6"/>
        <v/>
      </c>
    </row>
    <row r="637" spans="1:72" hidden="1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6"/>
        <v/>
      </c>
    </row>
    <row r="638" spans="1:72" hidden="1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6"/>
        <v/>
      </c>
    </row>
    <row r="639" spans="1:72" hidden="1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6"/>
        <v/>
      </c>
    </row>
    <row r="640" spans="1:72" hidden="1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6"/>
        <v/>
      </c>
    </row>
    <row r="641" spans="1:72" hidden="1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6"/>
        <v/>
      </c>
    </row>
    <row r="642" spans="1:72" hidden="1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6"/>
        <v/>
      </c>
    </row>
    <row r="643" spans="1:72" hidden="1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6"/>
        <v/>
      </c>
    </row>
    <row r="644" spans="1:72" hidden="1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6"/>
        <v/>
      </c>
    </row>
    <row r="645" spans="1:72" hidden="1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6"/>
        <v/>
      </c>
    </row>
    <row r="646" spans="1:72" hidden="1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6"/>
        <v/>
      </c>
    </row>
    <row r="647" spans="1:72" hidden="1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6"/>
        <v/>
      </c>
    </row>
    <row r="648" spans="1:72" hidden="1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6"/>
        <v/>
      </c>
    </row>
    <row r="649" spans="1:72" hidden="1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6"/>
        <v/>
      </c>
    </row>
    <row r="650" spans="1:72" hidden="1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6"/>
        <v/>
      </c>
    </row>
    <row r="651" spans="1:72" hidden="1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6"/>
        <v/>
      </c>
    </row>
    <row r="652" spans="1:72" hidden="1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6"/>
        <v/>
      </c>
    </row>
    <row r="653" spans="1:72" hidden="1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6"/>
        <v/>
      </c>
    </row>
    <row r="654" spans="1:72" hidden="1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6"/>
        <v/>
      </c>
    </row>
    <row r="655" spans="1:72" hidden="1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6"/>
        <v/>
      </c>
    </row>
    <row r="656" spans="1:72" hidden="1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6"/>
        <v/>
      </c>
    </row>
    <row r="657" spans="1:72" hidden="1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6"/>
        <v/>
      </c>
    </row>
    <row r="658" spans="1:72" hidden="1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6"/>
        <v/>
      </c>
    </row>
    <row r="659" spans="1:72" hidden="1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6"/>
        <v/>
      </c>
    </row>
    <row r="660" spans="1:72" hidden="1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6"/>
        <v/>
      </c>
    </row>
    <row r="661" spans="1:72" hidden="1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6"/>
        <v/>
      </c>
    </row>
    <row r="662" spans="1:72" hidden="1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6"/>
        <v/>
      </c>
    </row>
    <row r="663" spans="1:72" hidden="1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6"/>
        <v/>
      </c>
    </row>
    <row r="664" spans="1:72" hidden="1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6"/>
        <v/>
      </c>
    </row>
    <row r="665" spans="1:72" hidden="1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6"/>
        <v/>
      </c>
    </row>
    <row r="666" spans="1:72" hidden="1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6"/>
        <v/>
      </c>
    </row>
    <row r="667" spans="1:72" hidden="1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6"/>
        <v/>
      </c>
    </row>
    <row r="668" spans="1:72" hidden="1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6"/>
        <v/>
      </c>
    </row>
    <row r="669" spans="1:72" hidden="1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6"/>
        <v/>
      </c>
    </row>
    <row r="670" spans="1:72" hidden="1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6"/>
        <v/>
      </c>
    </row>
    <row r="671" spans="1:72" hidden="1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6"/>
        <v/>
      </c>
    </row>
    <row r="672" spans="1:72" hidden="1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6"/>
        <v/>
      </c>
    </row>
    <row r="673" spans="1:72" hidden="1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6"/>
        <v/>
      </c>
    </row>
    <row r="674" spans="1:72" hidden="1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6"/>
        <v/>
      </c>
    </row>
    <row r="675" spans="1:72" hidden="1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6"/>
        <v/>
      </c>
    </row>
    <row r="676" spans="1:72" hidden="1">
      <c r="A676" s="47" t="str">
        <f t="shared" ref="A676:A739" si="37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8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9">IF(BN676="","",SUBSTITUTE(BM676," ","")&amp;SUBSTITUTE(BN676," ",""))</f>
        <v/>
      </c>
    </row>
    <row r="677" spans="1:72" hidden="1">
      <c r="A677" s="47" t="str">
        <f t="shared" si="37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8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9"/>
        <v/>
      </c>
    </row>
    <row r="678" spans="1:72" hidden="1">
      <c r="A678" s="47" t="str">
        <f t="shared" si="37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8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9"/>
        <v/>
      </c>
    </row>
    <row r="679" spans="1:72" hidden="1">
      <c r="A679" s="47" t="str">
        <f t="shared" si="37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8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9"/>
        <v/>
      </c>
    </row>
    <row r="680" spans="1:72" hidden="1">
      <c r="A680" s="47" t="str">
        <f t="shared" si="37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8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9"/>
        <v/>
      </c>
    </row>
    <row r="681" spans="1:72" hidden="1">
      <c r="A681" s="47" t="str">
        <f t="shared" si="37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8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9"/>
        <v/>
      </c>
    </row>
    <row r="682" spans="1:72" hidden="1">
      <c r="A682" s="47" t="str">
        <f t="shared" si="37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8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9"/>
        <v/>
      </c>
    </row>
    <row r="683" spans="1:72" hidden="1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9"/>
        <v/>
      </c>
    </row>
    <row r="684" spans="1:72" hidden="1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9"/>
        <v/>
      </c>
    </row>
    <row r="685" spans="1:72" hidden="1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9"/>
        <v/>
      </c>
    </row>
    <row r="686" spans="1:72" hidden="1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9"/>
        <v/>
      </c>
    </row>
    <row r="687" spans="1:72" hidden="1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9"/>
        <v/>
      </c>
    </row>
    <row r="688" spans="1:72" hidden="1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9"/>
        <v/>
      </c>
    </row>
    <row r="689" spans="1:72" hidden="1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9"/>
        <v/>
      </c>
    </row>
    <row r="690" spans="1:72" hidden="1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9"/>
        <v/>
      </c>
    </row>
    <row r="691" spans="1:72" hidden="1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9"/>
        <v/>
      </c>
    </row>
    <row r="692" spans="1:72" hidden="1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9"/>
        <v/>
      </c>
    </row>
    <row r="693" spans="1:72" hidden="1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9"/>
        <v/>
      </c>
    </row>
    <row r="694" spans="1:72" hidden="1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9"/>
        <v/>
      </c>
    </row>
    <row r="695" spans="1:72" hidden="1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9"/>
        <v/>
      </c>
    </row>
    <row r="696" spans="1:72" hidden="1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9"/>
        <v/>
      </c>
    </row>
    <row r="697" spans="1:72" hidden="1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9"/>
        <v/>
      </c>
    </row>
    <row r="698" spans="1:72" hidden="1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9"/>
        <v/>
      </c>
    </row>
    <row r="699" spans="1:72" hidden="1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9"/>
        <v/>
      </c>
    </row>
    <row r="700" spans="1:72" hidden="1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9"/>
        <v/>
      </c>
    </row>
    <row r="701" spans="1:72" hidden="1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9"/>
        <v/>
      </c>
    </row>
    <row r="702" spans="1:72" hidden="1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9"/>
        <v/>
      </c>
    </row>
    <row r="703" spans="1:72" hidden="1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9"/>
        <v/>
      </c>
    </row>
    <row r="704" spans="1:72" hidden="1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9"/>
        <v/>
      </c>
    </row>
    <row r="705" spans="1:72" hidden="1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9"/>
        <v/>
      </c>
    </row>
    <row r="706" spans="1:72" hidden="1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9"/>
        <v/>
      </c>
    </row>
    <row r="707" spans="1:72" hidden="1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9"/>
        <v/>
      </c>
    </row>
    <row r="708" spans="1:72" hidden="1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9"/>
        <v/>
      </c>
    </row>
    <row r="709" spans="1:72" hidden="1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9"/>
        <v/>
      </c>
    </row>
    <row r="710" spans="1:72" hidden="1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9"/>
        <v/>
      </c>
    </row>
    <row r="711" spans="1:72" hidden="1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9"/>
        <v/>
      </c>
    </row>
    <row r="712" spans="1:72" hidden="1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9"/>
        <v/>
      </c>
    </row>
    <row r="713" spans="1:72" hidden="1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9"/>
        <v/>
      </c>
    </row>
    <row r="714" spans="1:72" hidden="1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9"/>
        <v/>
      </c>
    </row>
    <row r="715" spans="1:72" hidden="1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9"/>
        <v/>
      </c>
    </row>
    <row r="716" spans="1:72" hidden="1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9"/>
        <v/>
      </c>
    </row>
    <row r="717" spans="1:72" hidden="1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9"/>
        <v/>
      </c>
    </row>
    <row r="718" spans="1:72" hidden="1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9"/>
        <v/>
      </c>
    </row>
    <row r="719" spans="1:72" hidden="1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9"/>
        <v/>
      </c>
    </row>
    <row r="720" spans="1:72" hidden="1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9"/>
        <v/>
      </c>
    </row>
    <row r="721" spans="1:72" hidden="1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9"/>
        <v/>
      </c>
    </row>
    <row r="722" spans="1:72" hidden="1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9"/>
        <v/>
      </c>
    </row>
    <row r="723" spans="1:72" hidden="1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9"/>
        <v/>
      </c>
    </row>
    <row r="724" spans="1:72" hidden="1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9"/>
        <v/>
      </c>
    </row>
    <row r="725" spans="1:72" hidden="1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9"/>
        <v/>
      </c>
    </row>
    <row r="726" spans="1:72" hidden="1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9"/>
        <v/>
      </c>
    </row>
    <row r="727" spans="1:72" hidden="1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9"/>
        <v/>
      </c>
    </row>
    <row r="728" spans="1:72" hidden="1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9"/>
        <v/>
      </c>
    </row>
    <row r="729" spans="1:72" hidden="1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9"/>
        <v/>
      </c>
    </row>
    <row r="730" spans="1:72" hidden="1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9"/>
        <v/>
      </c>
    </row>
    <row r="731" spans="1:72" hidden="1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9"/>
        <v/>
      </c>
    </row>
    <row r="732" spans="1:72" hidden="1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9"/>
        <v/>
      </c>
    </row>
    <row r="733" spans="1:72" hidden="1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9"/>
        <v/>
      </c>
    </row>
    <row r="734" spans="1:72" hidden="1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9"/>
        <v/>
      </c>
    </row>
    <row r="735" spans="1:72" hidden="1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9"/>
        <v/>
      </c>
    </row>
    <row r="736" spans="1:72" hidden="1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9"/>
        <v/>
      </c>
    </row>
    <row r="737" spans="1:72" hidden="1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9"/>
        <v/>
      </c>
    </row>
    <row r="738" spans="1:72" hidden="1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9"/>
        <v/>
      </c>
    </row>
    <row r="739" spans="1:72" hidden="1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9"/>
        <v/>
      </c>
    </row>
    <row r="740" spans="1:72" hidden="1">
      <c r="A740" s="47" t="str">
        <f t="shared" ref="A740:A803" si="40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1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2">IF(BN740="","",SUBSTITUTE(BM740," ","")&amp;SUBSTITUTE(BN740," ",""))</f>
        <v/>
      </c>
    </row>
    <row r="741" spans="1:72" hidden="1">
      <c r="A741" s="47" t="str">
        <f t="shared" si="40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1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2"/>
        <v/>
      </c>
    </row>
    <row r="742" spans="1:72" hidden="1">
      <c r="A742" s="47" t="str">
        <f t="shared" si="40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1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2"/>
        <v/>
      </c>
    </row>
    <row r="743" spans="1:72" hidden="1">
      <c r="A743" s="47" t="str">
        <f t="shared" si="40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1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2"/>
        <v/>
      </c>
    </row>
    <row r="744" spans="1:72" hidden="1">
      <c r="A744" s="47" t="str">
        <f t="shared" si="40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1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2"/>
        <v/>
      </c>
    </row>
    <row r="745" spans="1:72" hidden="1">
      <c r="A745" s="47" t="str">
        <f t="shared" si="40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1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2"/>
        <v/>
      </c>
    </row>
    <row r="746" spans="1:72" hidden="1">
      <c r="A746" s="47" t="str">
        <f t="shared" si="40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1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2"/>
        <v/>
      </c>
    </row>
    <row r="747" spans="1:72" hidden="1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2"/>
        <v/>
      </c>
    </row>
    <row r="748" spans="1:72" hidden="1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2"/>
        <v/>
      </c>
    </row>
    <row r="749" spans="1:72" hidden="1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2"/>
        <v/>
      </c>
    </row>
    <row r="750" spans="1:72" hidden="1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2"/>
        <v/>
      </c>
    </row>
    <row r="751" spans="1:72" hidden="1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2"/>
        <v/>
      </c>
    </row>
    <row r="752" spans="1:72" hidden="1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2"/>
        <v/>
      </c>
    </row>
    <row r="753" spans="1:72" hidden="1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2"/>
        <v/>
      </c>
    </row>
    <row r="754" spans="1:72" hidden="1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2"/>
        <v/>
      </c>
    </row>
    <row r="755" spans="1:72" hidden="1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2"/>
        <v/>
      </c>
    </row>
    <row r="756" spans="1:72" hidden="1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2"/>
        <v/>
      </c>
    </row>
    <row r="757" spans="1:72" hidden="1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2"/>
        <v/>
      </c>
    </row>
    <row r="758" spans="1:72" hidden="1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2"/>
        <v/>
      </c>
    </row>
    <row r="759" spans="1:72" hidden="1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2"/>
        <v/>
      </c>
    </row>
    <row r="760" spans="1:72" hidden="1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2"/>
        <v/>
      </c>
    </row>
    <row r="761" spans="1:72" hidden="1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2"/>
        <v/>
      </c>
    </row>
    <row r="762" spans="1:72" hidden="1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2"/>
        <v/>
      </c>
    </row>
    <row r="763" spans="1:72" hidden="1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2"/>
        <v/>
      </c>
    </row>
    <row r="764" spans="1:72" hidden="1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2"/>
        <v/>
      </c>
    </row>
    <row r="765" spans="1:72" hidden="1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2"/>
        <v/>
      </c>
    </row>
    <row r="766" spans="1:72" hidden="1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2"/>
        <v/>
      </c>
    </row>
    <row r="767" spans="1:72" hidden="1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2"/>
        <v/>
      </c>
    </row>
    <row r="768" spans="1:72" hidden="1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2"/>
        <v/>
      </c>
    </row>
    <row r="769" spans="1:72" hidden="1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2"/>
        <v/>
      </c>
    </row>
    <row r="770" spans="1:72" hidden="1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2"/>
        <v/>
      </c>
    </row>
    <row r="771" spans="1:72" hidden="1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2"/>
        <v/>
      </c>
    </row>
    <row r="772" spans="1:72" hidden="1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2"/>
        <v/>
      </c>
    </row>
    <row r="773" spans="1:72" hidden="1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2"/>
        <v/>
      </c>
    </row>
    <row r="774" spans="1:72" hidden="1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2"/>
        <v/>
      </c>
    </row>
    <row r="775" spans="1:72" hidden="1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2"/>
        <v/>
      </c>
    </row>
    <row r="776" spans="1:72" hidden="1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2"/>
        <v/>
      </c>
    </row>
    <row r="777" spans="1:72" hidden="1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2"/>
        <v/>
      </c>
    </row>
    <row r="778" spans="1:72" hidden="1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2"/>
        <v/>
      </c>
    </row>
    <row r="779" spans="1:72" hidden="1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2"/>
        <v/>
      </c>
    </row>
    <row r="780" spans="1:72" hidden="1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2"/>
        <v/>
      </c>
    </row>
    <row r="781" spans="1:72" hidden="1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2"/>
        <v/>
      </c>
    </row>
    <row r="782" spans="1:72" hidden="1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2"/>
        <v/>
      </c>
    </row>
    <row r="783" spans="1:72" hidden="1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2"/>
        <v/>
      </c>
    </row>
    <row r="784" spans="1:72" hidden="1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2"/>
        <v/>
      </c>
    </row>
    <row r="785" spans="1:72" hidden="1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2"/>
        <v/>
      </c>
    </row>
    <row r="786" spans="1:72" hidden="1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2"/>
        <v/>
      </c>
    </row>
    <row r="787" spans="1:72" hidden="1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2"/>
        <v/>
      </c>
    </row>
    <row r="788" spans="1:72" hidden="1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2"/>
        <v/>
      </c>
    </row>
    <row r="789" spans="1:72" hidden="1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2"/>
        <v/>
      </c>
    </row>
    <row r="790" spans="1:72" hidden="1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2"/>
        <v/>
      </c>
    </row>
    <row r="791" spans="1:72" hidden="1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2"/>
        <v/>
      </c>
    </row>
    <row r="792" spans="1:72" hidden="1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2"/>
        <v/>
      </c>
    </row>
    <row r="793" spans="1:72" hidden="1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2"/>
        <v/>
      </c>
    </row>
    <row r="794" spans="1:72" hidden="1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2"/>
        <v/>
      </c>
    </row>
    <row r="795" spans="1:72" hidden="1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2"/>
        <v/>
      </c>
    </row>
    <row r="796" spans="1:72" hidden="1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2"/>
        <v/>
      </c>
    </row>
    <row r="797" spans="1:72" hidden="1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2"/>
        <v/>
      </c>
    </row>
    <row r="798" spans="1:72" hidden="1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2"/>
        <v/>
      </c>
    </row>
    <row r="799" spans="1:72" hidden="1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2"/>
        <v/>
      </c>
    </row>
    <row r="800" spans="1:72" hidden="1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2"/>
        <v/>
      </c>
    </row>
    <row r="801" spans="1:72" hidden="1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2"/>
        <v/>
      </c>
    </row>
    <row r="802" spans="1:72" hidden="1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2"/>
        <v/>
      </c>
    </row>
    <row r="803" spans="1:72" hidden="1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2"/>
        <v/>
      </c>
    </row>
    <row r="804" spans="1:72" hidden="1">
      <c r="A804" s="47" t="str">
        <f t="shared" ref="A804:A867" si="43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4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5">IF(BN804="","",SUBSTITUTE(BM804," ","")&amp;SUBSTITUTE(BN804," ",""))</f>
        <v/>
      </c>
    </row>
    <row r="805" spans="1:72" hidden="1">
      <c r="A805" s="47" t="str">
        <f t="shared" si="43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4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5"/>
        <v/>
      </c>
    </row>
    <row r="806" spans="1:72" hidden="1">
      <c r="A806" s="47" t="str">
        <f t="shared" si="43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4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5"/>
        <v/>
      </c>
    </row>
    <row r="807" spans="1:72" hidden="1">
      <c r="A807" s="47" t="str">
        <f t="shared" si="43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4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5"/>
        <v/>
      </c>
    </row>
    <row r="808" spans="1:72" hidden="1">
      <c r="A808" s="47" t="str">
        <f t="shared" si="43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4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5"/>
        <v/>
      </c>
    </row>
    <row r="809" spans="1:72" hidden="1">
      <c r="A809" s="47" t="str">
        <f t="shared" si="43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4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5"/>
        <v/>
      </c>
    </row>
    <row r="810" spans="1:72" hidden="1">
      <c r="A810" s="47" t="str">
        <f t="shared" si="43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4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5"/>
        <v/>
      </c>
    </row>
    <row r="811" spans="1:72" hidden="1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5"/>
        <v/>
      </c>
    </row>
    <row r="812" spans="1:72" hidden="1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5"/>
        <v/>
      </c>
    </row>
    <row r="813" spans="1:72" hidden="1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5"/>
        <v/>
      </c>
    </row>
    <row r="814" spans="1:72" hidden="1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5"/>
        <v/>
      </c>
    </row>
    <row r="815" spans="1:72" hidden="1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5"/>
        <v/>
      </c>
    </row>
    <row r="816" spans="1:72" hidden="1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5"/>
        <v/>
      </c>
    </row>
    <row r="817" spans="1:72" hidden="1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5"/>
        <v/>
      </c>
    </row>
    <row r="818" spans="1:72" hidden="1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5"/>
        <v/>
      </c>
    </row>
    <row r="819" spans="1:72" hidden="1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5"/>
        <v/>
      </c>
    </row>
    <row r="820" spans="1:72" hidden="1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5"/>
        <v/>
      </c>
    </row>
    <row r="821" spans="1:72" hidden="1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5"/>
        <v/>
      </c>
    </row>
    <row r="822" spans="1:72" hidden="1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5"/>
        <v/>
      </c>
    </row>
    <row r="823" spans="1:72" hidden="1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5"/>
        <v/>
      </c>
    </row>
    <row r="824" spans="1:72" hidden="1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5"/>
        <v/>
      </c>
    </row>
    <row r="825" spans="1:72" hidden="1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5"/>
        <v/>
      </c>
    </row>
    <row r="826" spans="1:72" hidden="1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5"/>
        <v/>
      </c>
    </row>
    <row r="827" spans="1:72" hidden="1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5"/>
        <v/>
      </c>
    </row>
    <row r="828" spans="1:72" hidden="1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5"/>
        <v/>
      </c>
    </row>
    <row r="829" spans="1:72" hidden="1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5"/>
        <v/>
      </c>
    </row>
    <row r="830" spans="1:72" hidden="1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5"/>
        <v/>
      </c>
    </row>
    <row r="831" spans="1:72" hidden="1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5"/>
        <v/>
      </c>
    </row>
    <row r="832" spans="1:72" hidden="1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5"/>
        <v/>
      </c>
    </row>
    <row r="833" spans="1:72" hidden="1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5"/>
        <v/>
      </c>
    </row>
    <row r="834" spans="1:72" hidden="1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5"/>
        <v/>
      </c>
    </row>
    <row r="835" spans="1:72" hidden="1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5"/>
        <v/>
      </c>
    </row>
    <row r="836" spans="1:72" hidden="1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5"/>
        <v/>
      </c>
    </row>
    <row r="837" spans="1:72" hidden="1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5"/>
        <v/>
      </c>
    </row>
    <row r="838" spans="1:72" hidden="1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5"/>
        <v/>
      </c>
    </row>
    <row r="839" spans="1:72" hidden="1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5"/>
        <v/>
      </c>
    </row>
    <row r="840" spans="1:72" hidden="1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5"/>
        <v/>
      </c>
    </row>
    <row r="841" spans="1:72" hidden="1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5"/>
        <v/>
      </c>
    </row>
    <row r="842" spans="1:72" hidden="1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5"/>
        <v/>
      </c>
    </row>
    <row r="843" spans="1:72" hidden="1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5"/>
        <v/>
      </c>
    </row>
    <row r="844" spans="1:72" hidden="1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5"/>
        <v/>
      </c>
    </row>
    <row r="845" spans="1:72" hidden="1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5"/>
        <v/>
      </c>
    </row>
    <row r="846" spans="1:72" hidden="1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5"/>
        <v/>
      </c>
    </row>
    <row r="847" spans="1:72" hidden="1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5"/>
        <v/>
      </c>
    </row>
    <row r="848" spans="1:72" hidden="1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5"/>
        <v/>
      </c>
    </row>
    <row r="849" spans="1:72" hidden="1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5"/>
        <v/>
      </c>
    </row>
    <row r="850" spans="1:72" hidden="1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5"/>
        <v/>
      </c>
    </row>
    <row r="851" spans="1:72" hidden="1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5"/>
        <v/>
      </c>
    </row>
    <row r="852" spans="1:72" hidden="1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5"/>
        <v/>
      </c>
    </row>
    <row r="853" spans="1:72" hidden="1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5"/>
        <v/>
      </c>
    </row>
    <row r="854" spans="1:72" hidden="1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5"/>
        <v/>
      </c>
    </row>
    <row r="855" spans="1:72" hidden="1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5"/>
        <v/>
      </c>
    </row>
    <row r="856" spans="1:72" hidden="1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5"/>
        <v/>
      </c>
    </row>
    <row r="857" spans="1:72" hidden="1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5"/>
        <v/>
      </c>
    </row>
    <row r="858" spans="1:72" hidden="1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5"/>
        <v/>
      </c>
    </row>
    <row r="859" spans="1:72" hidden="1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5"/>
        <v/>
      </c>
    </row>
    <row r="860" spans="1:72" hidden="1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5"/>
        <v/>
      </c>
    </row>
    <row r="861" spans="1:72" hidden="1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5"/>
        <v/>
      </c>
    </row>
    <row r="862" spans="1:72" hidden="1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5"/>
        <v/>
      </c>
    </row>
    <row r="863" spans="1:72" hidden="1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5"/>
        <v/>
      </c>
    </row>
    <row r="864" spans="1:72" hidden="1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5"/>
        <v/>
      </c>
    </row>
    <row r="865" spans="1:72" hidden="1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5"/>
        <v/>
      </c>
    </row>
    <row r="866" spans="1:72" hidden="1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5"/>
        <v/>
      </c>
    </row>
    <row r="867" spans="1:72" hidden="1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5"/>
        <v/>
      </c>
    </row>
    <row r="868" spans="1:72" hidden="1">
      <c r="A868" s="47" t="str">
        <f t="shared" ref="A868:A931" si="46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7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8">IF(BN868="","",SUBSTITUTE(BM868," ","")&amp;SUBSTITUTE(BN868," ",""))</f>
        <v/>
      </c>
    </row>
    <row r="869" spans="1:72" hidden="1">
      <c r="A869" s="47" t="str">
        <f t="shared" si="46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7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8"/>
        <v/>
      </c>
    </row>
    <row r="870" spans="1:72" hidden="1">
      <c r="A870" s="47" t="str">
        <f t="shared" si="46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7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8"/>
        <v/>
      </c>
    </row>
    <row r="871" spans="1:72" hidden="1">
      <c r="A871" s="47" t="str">
        <f t="shared" si="46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7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8"/>
        <v/>
      </c>
    </row>
    <row r="872" spans="1:72" hidden="1">
      <c r="A872" s="47" t="str">
        <f t="shared" si="46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7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8"/>
        <v/>
      </c>
    </row>
    <row r="873" spans="1:72" hidden="1">
      <c r="A873" s="47" t="str">
        <f t="shared" si="46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7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8"/>
        <v/>
      </c>
    </row>
    <row r="874" spans="1:72" hidden="1">
      <c r="A874" s="47" t="str">
        <f t="shared" si="46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7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8"/>
        <v/>
      </c>
    </row>
    <row r="875" spans="1:72" hidden="1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8"/>
        <v/>
      </c>
    </row>
    <row r="876" spans="1:72" hidden="1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8"/>
        <v/>
      </c>
    </row>
    <row r="877" spans="1:72" hidden="1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8"/>
        <v/>
      </c>
    </row>
    <row r="878" spans="1:72" hidden="1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8"/>
        <v/>
      </c>
    </row>
    <row r="879" spans="1:72" hidden="1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8"/>
        <v/>
      </c>
    </row>
    <row r="880" spans="1:72" hidden="1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8"/>
        <v/>
      </c>
    </row>
    <row r="881" spans="1:72" hidden="1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8"/>
        <v/>
      </c>
    </row>
    <row r="882" spans="1:72" hidden="1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8"/>
        <v/>
      </c>
    </row>
    <row r="883" spans="1:72" hidden="1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8"/>
        <v/>
      </c>
    </row>
    <row r="884" spans="1:72" hidden="1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8"/>
        <v/>
      </c>
    </row>
    <row r="885" spans="1:72" hidden="1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8"/>
        <v/>
      </c>
    </row>
    <row r="886" spans="1:72" hidden="1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8"/>
        <v/>
      </c>
    </row>
    <row r="887" spans="1:72" hidden="1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8"/>
        <v/>
      </c>
    </row>
    <row r="888" spans="1:72" hidden="1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8"/>
        <v/>
      </c>
    </row>
    <row r="889" spans="1:72" hidden="1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8"/>
        <v/>
      </c>
    </row>
    <row r="890" spans="1:72" hidden="1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8"/>
        <v/>
      </c>
    </row>
    <row r="891" spans="1:72" hidden="1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8"/>
        <v/>
      </c>
    </row>
    <row r="892" spans="1:72" hidden="1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8"/>
        <v/>
      </c>
    </row>
    <row r="893" spans="1:72" hidden="1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8"/>
        <v/>
      </c>
    </row>
    <row r="894" spans="1:72" hidden="1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8"/>
        <v/>
      </c>
    </row>
    <row r="895" spans="1:72" hidden="1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8"/>
        <v/>
      </c>
    </row>
    <row r="896" spans="1:72" hidden="1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8"/>
        <v/>
      </c>
    </row>
    <row r="897" spans="1:72" hidden="1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8"/>
        <v/>
      </c>
    </row>
    <row r="898" spans="1:72" hidden="1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8"/>
        <v/>
      </c>
    </row>
    <row r="899" spans="1:72" hidden="1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8"/>
        <v/>
      </c>
    </row>
    <row r="900" spans="1:72" hidden="1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8"/>
        <v/>
      </c>
    </row>
    <row r="901" spans="1:72" hidden="1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8"/>
        <v/>
      </c>
    </row>
    <row r="902" spans="1:72" hidden="1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8"/>
        <v/>
      </c>
    </row>
    <row r="903" spans="1:72" hidden="1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8"/>
        <v/>
      </c>
    </row>
    <row r="904" spans="1:72" hidden="1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8"/>
        <v/>
      </c>
    </row>
    <row r="905" spans="1:72" hidden="1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8"/>
        <v/>
      </c>
    </row>
    <row r="906" spans="1:72" hidden="1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8"/>
        <v/>
      </c>
    </row>
    <row r="907" spans="1:72" hidden="1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8"/>
        <v/>
      </c>
    </row>
    <row r="908" spans="1:72" hidden="1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8"/>
        <v/>
      </c>
    </row>
    <row r="909" spans="1:72" hidden="1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8"/>
        <v/>
      </c>
    </row>
    <row r="910" spans="1:72" hidden="1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8"/>
        <v/>
      </c>
    </row>
    <row r="911" spans="1:72" hidden="1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8"/>
        <v/>
      </c>
    </row>
    <row r="912" spans="1:72" hidden="1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8"/>
        <v/>
      </c>
    </row>
    <row r="913" spans="1:72" hidden="1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8"/>
        <v/>
      </c>
    </row>
    <row r="914" spans="1:72" hidden="1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8"/>
        <v/>
      </c>
    </row>
    <row r="915" spans="1:72" hidden="1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8"/>
        <v/>
      </c>
    </row>
    <row r="916" spans="1:72" hidden="1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8"/>
        <v/>
      </c>
    </row>
    <row r="917" spans="1:72" hidden="1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8"/>
        <v/>
      </c>
    </row>
    <row r="918" spans="1:72" hidden="1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8"/>
        <v/>
      </c>
    </row>
    <row r="919" spans="1:72" hidden="1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8"/>
        <v/>
      </c>
    </row>
    <row r="920" spans="1:72" hidden="1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8"/>
        <v/>
      </c>
    </row>
    <row r="921" spans="1:72" hidden="1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8"/>
        <v/>
      </c>
    </row>
    <row r="922" spans="1:72" hidden="1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8"/>
        <v/>
      </c>
    </row>
    <row r="923" spans="1:72" hidden="1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8"/>
        <v/>
      </c>
    </row>
    <row r="924" spans="1:72" hidden="1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8"/>
        <v/>
      </c>
    </row>
    <row r="925" spans="1:72" hidden="1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8"/>
        <v/>
      </c>
    </row>
    <row r="926" spans="1:72" hidden="1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8"/>
        <v/>
      </c>
    </row>
    <row r="927" spans="1:72" hidden="1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8"/>
        <v/>
      </c>
    </row>
    <row r="928" spans="1:72" hidden="1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8"/>
        <v/>
      </c>
    </row>
    <row r="929" spans="1:72" hidden="1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8"/>
        <v/>
      </c>
    </row>
    <row r="930" spans="1:72" hidden="1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8"/>
        <v/>
      </c>
    </row>
    <row r="931" spans="1:72" hidden="1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8"/>
        <v/>
      </c>
    </row>
    <row r="932" spans="1:72" hidden="1">
      <c r="A932" s="47" t="str">
        <f t="shared" ref="A932:A995" si="49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50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1">IF(BN932="","",SUBSTITUTE(BM932," ","")&amp;SUBSTITUTE(BN932," ",""))</f>
        <v/>
      </c>
    </row>
    <row r="933" spans="1:72" hidden="1">
      <c r="A933" s="47" t="str">
        <f t="shared" si="49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50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1"/>
        <v/>
      </c>
    </row>
    <row r="934" spans="1:72" hidden="1">
      <c r="A934" s="47" t="str">
        <f t="shared" si="49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50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1"/>
        <v/>
      </c>
    </row>
    <row r="935" spans="1:72" hidden="1">
      <c r="A935" s="47" t="str">
        <f t="shared" si="49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50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1"/>
        <v/>
      </c>
    </row>
    <row r="936" spans="1:72" hidden="1">
      <c r="A936" s="47" t="str">
        <f t="shared" si="49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50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1"/>
        <v/>
      </c>
    </row>
    <row r="937" spans="1:72" hidden="1">
      <c r="A937" s="47" t="str">
        <f t="shared" si="49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50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1"/>
        <v/>
      </c>
    </row>
    <row r="938" spans="1:72" hidden="1">
      <c r="A938" s="47" t="str">
        <f t="shared" si="49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50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1"/>
        <v/>
      </c>
    </row>
    <row r="939" spans="1:72" hidden="1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1"/>
        <v/>
      </c>
    </row>
    <row r="940" spans="1:72" hidden="1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1"/>
        <v/>
      </c>
    </row>
    <row r="941" spans="1:72" hidden="1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1"/>
        <v/>
      </c>
    </row>
    <row r="942" spans="1:72" hidden="1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1"/>
        <v/>
      </c>
    </row>
    <row r="943" spans="1:72" hidden="1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1"/>
        <v/>
      </c>
    </row>
    <row r="944" spans="1:72" hidden="1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1"/>
        <v/>
      </c>
    </row>
    <row r="945" spans="1:72" hidden="1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1"/>
        <v/>
      </c>
    </row>
    <row r="946" spans="1:72" hidden="1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1"/>
        <v/>
      </c>
    </row>
    <row r="947" spans="1:72" hidden="1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1"/>
        <v/>
      </c>
    </row>
    <row r="948" spans="1:72" hidden="1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1"/>
        <v/>
      </c>
    </row>
    <row r="949" spans="1:72" hidden="1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1"/>
        <v/>
      </c>
    </row>
    <row r="950" spans="1:72" hidden="1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1"/>
        <v/>
      </c>
    </row>
    <row r="951" spans="1:72" hidden="1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1"/>
        <v/>
      </c>
    </row>
    <row r="952" spans="1:72" hidden="1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1"/>
        <v/>
      </c>
    </row>
    <row r="953" spans="1:72" hidden="1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1"/>
        <v/>
      </c>
    </row>
    <row r="954" spans="1:72" hidden="1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1"/>
        <v/>
      </c>
    </row>
    <row r="955" spans="1:72" hidden="1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1"/>
        <v/>
      </c>
    </row>
    <row r="956" spans="1:72" hidden="1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1"/>
        <v/>
      </c>
    </row>
    <row r="957" spans="1:72" hidden="1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1"/>
        <v/>
      </c>
    </row>
    <row r="958" spans="1:72" hidden="1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1"/>
        <v/>
      </c>
    </row>
    <row r="959" spans="1:72" hidden="1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1"/>
        <v/>
      </c>
    </row>
    <row r="960" spans="1:72" hidden="1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1"/>
        <v/>
      </c>
    </row>
    <row r="961" spans="1:72" hidden="1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1"/>
        <v/>
      </c>
    </row>
    <row r="962" spans="1:72" hidden="1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1"/>
        <v/>
      </c>
    </row>
    <row r="963" spans="1:72" hidden="1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1"/>
        <v/>
      </c>
    </row>
    <row r="964" spans="1:72" hidden="1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1"/>
        <v/>
      </c>
    </row>
    <row r="965" spans="1:72" hidden="1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1"/>
        <v/>
      </c>
    </row>
    <row r="966" spans="1:72" hidden="1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1"/>
        <v/>
      </c>
    </row>
    <row r="967" spans="1:72" hidden="1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1"/>
        <v/>
      </c>
    </row>
    <row r="968" spans="1:72" hidden="1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1"/>
        <v/>
      </c>
    </row>
    <row r="969" spans="1:72" hidden="1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1"/>
        <v/>
      </c>
    </row>
    <row r="970" spans="1:72" hidden="1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1"/>
        <v/>
      </c>
    </row>
    <row r="971" spans="1:72" hidden="1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1"/>
        <v/>
      </c>
    </row>
    <row r="972" spans="1:72" hidden="1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1"/>
        <v/>
      </c>
    </row>
    <row r="973" spans="1:72" hidden="1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1"/>
        <v/>
      </c>
    </row>
    <row r="974" spans="1:72" hidden="1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1"/>
        <v/>
      </c>
    </row>
    <row r="975" spans="1:72" hidden="1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1"/>
        <v/>
      </c>
    </row>
    <row r="976" spans="1:72" hidden="1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1"/>
        <v/>
      </c>
    </row>
    <row r="977" spans="1:72" hidden="1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1"/>
        <v/>
      </c>
    </row>
    <row r="978" spans="1:72" hidden="1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1"/>
        <v/>
      </c>
    </row>
    <row r="979" spans="1:72" hidden="1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1"/>
        <v/>
      </c>
    </row>
    <row r="980" spans="1:72" hidden="1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1"/>
        <v/>
      </c>
    </row>
    <row r="981" spans="1:72" hidden="1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1"/>
        <v/>
      </c>
    </row>
    <row r="982" spans="1:72" hidden="1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1"/>
        <v/>
      </c>
    </row>
    <row r="983" spans="1:72" hidden="1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1"/>
        <v/>
      </c>
    </row>
    <row r="984" spans="1:72" hidden="1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1"/>
        <v/>
      </c>
    </row>
    <row r="985" spans="1:72" hidden="1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1"/>
        <v/>
      </c>
    </row>
    <row r="986" spans="1:72" hidden="1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1"/>
        <v/>
      </c>
    </row>
    <row r="987" spans="1:72" hidden="1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1"/>
        <v/>
      </c>
    </row>
    <row r="988" spans="1:72" hidden="1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1"/>
        <v/>
      </c>
    </row>
    <row r="989" spans="1:72" hidden="1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1"/>
        <v/>
      </c>
    </row>
    <row r="990" spans="1:72" hidden="1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1"/>
        <v/>
      </c>
    </row>
    <row r="991" spans="1:72" hidden="1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1"/>
        <v/>
      </c>
    </row>
    <row r="992" spans="1:72" hidden="1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1"/>
        <v/>
      </c>
    </row>
    <row r="993" spans="1:72" hidden="1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1"/>
        <v/>
      </c>
    </row>
    <row r="994" spans="1:72" hidden="1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1"/>
        <v/>
      </c>
    </row>
    <row r="995" spans="1:72" hidden="1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1"/>
        <v/>
      </c>
    </row>
    <row r="996" spans="1:72" hidden="1">
      <c r="A996" s="47" t="str">
        <f t="shared" ref="A996:A1029" si="52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3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4">IF(BN996="","",SUBSTITUTE(BM996," ","")&amp;SUBSTITUTE(BN996," ",""))</f>
        <v/>
      </c>
    </row>
    <row r="997" spans="1:72" hidden="1">
      <c r="A997" s="47" t="str">
        <f t="shared" si="52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3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4"/>
        <v/>
      </c>
    </row>
    <row r="998" spans="1:72" hidden="1">
      <c r="A998" s="47" t="str">
        <f t="shared" si="52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3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4"/>
        <v/>
      </c>
    </row>
    <row r="999" spans="1:72" hidden="1">
      <c r="A999" s="47" t="str">
        <f t="shared" si="52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3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4"/>
        <v/>
      </c>
    </row>
    <row r="1000" spans="1:72" hidden="1">
      <c r="A1000" s="47" t="str">
        <f t="shared" si="52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3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4"/>
        <v/>
      </c>
    </row>
    <row r="1001" spans="1:72" hidden="1">
      <c r="A1001" s="47" t="str">
        <f t="shared" si="52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3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4"/>
        <v/>
      </c>
    </row>
    <row r="1002" spans="1:72" hidden="1">
      <c r="A1002" s="47" t="str">
        <f t="shared" si="52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3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4"/>
        <v/>
      </c>
    </row>
    <row r="1003" spans="1:72" hidden="1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4"/>
        <v/>
      </c>
    </row>
    <row r="1004" spans="1:72" hidden="1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4"/>
        <v/>
      </c>
    </row>
    <row r="1005" spans="1:72" hidden="1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4"/>
        <v/>
      </c>
    </row>
    <row r="1006" spans="1:72" hidden="1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4"/>
        <v/>
      </c>
    </row>
    <row r="1007" spans="1:72" hidden="1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4"/>
        <v/>
      </c>
    </row>
    <row r="1008" spans="1:72" hidden="1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4"/>
        <v/>
      </c>
    </row>
    <row r="1009" spans="1:72" hidden="1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4"/>
        <v/>
      </c>
    </row>
    <row r="1010" spans="1:72" hidden="1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4"/>
        <v/>
      </c>
    </row>
    <row r="1011" spans="1:72" hidden="1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4"/>
        <v/>
      </c>
    </row>
    <row r="1012" spans="1:72" hidden="1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4"/>
        <v/>
      </c>
    </row>
    <row r="1013" spans="1:72" hidden="1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4"/>
        <v/>
      </c>
    </row>
    <row r="1014" spans="1:72" hidden="1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4"/>
        <v/>
      </c>
    </row>
    <row r="1015" spans="1:72" hidden="1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4"/>
        <v/>
      </c>
    </row>
    <row r="1016" spans="1:72" hidden="1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4"/>
        <v/>
      </c>
    </row>
    <row r="1017" spans="1:72" hidden="1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4"/>
        <v/>
      </c>
    </row>
    <row r="1018" spans="1:72" hidden="1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4"/>
        <v/>
      </c>
    </row>
    <row r="1019" spans="1:72" hidden="1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4"/>
        <v/>
      </c>
    </row>
    <row r="1020" spans="1:72" hidden="1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4"/>
        <v/>
      </c>
    </row>
    <row r="1021" spans="1:72" hidden="1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4"/>
        <v/>
      </c>
    </row>
    <row r="1022" spans="1:72" hidden="1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4"/>
        <v/>
      </c>
    </row>
    <row r="1023" spans="1:72" hidden="1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4"/>
        <v/>
      </c>
    </row>
    <row r="1024" spans="1:72" hidden="1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4"/>
        <v/>
      </c>
    </row>
    <row r="1025" spans="1:72" hidden="1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4"/>
        <v/>
      </c>
    </row>
    <row r="1026" spans="1:72" hidden="1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4"/>
        <v/>
      </c>
    </row>
    <row r="1027" spans="1:72" hidden="1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4"/>
        <v/>
      </c>
    </row>
    <row r="1028" spans="1:72" hidden="1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4"/>
        <v/>
      </c>
    </row>
    <row r="1029" spans="1:72" hidden="1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4"/>
        <v/>
      </c>
    </row>
    <row r="1030" spans="1:72" hidden="1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029">
    <cfRule type="cellIs" dxfId="249" priority="54180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029">
    <cfRule type="cellIs" dxfId="248" priority="11766" operator="equal">
      <formula>"NÃO"</formula>
    </cfRule>
    <cfRule type="cellIs" dxfId="247" priority="11767" operator="equal">
      <formula>"SIM"</formula>
    </cfRule>
  </conditionalFormatting>
  <conditionalFormatting sqref="AZ6:AZ1030">
    <cfRule type="expression" dxfId="246" priority="54222">
      <formula>#REF!=1</formula>
    </cfRule>
  </conditionalFormatting>
  <conditionalFormatting sqref="U6:U1030 BE6:BE1030 AY6:AY1030">
    <cfRule type="cellIs" dxfId="245" priority="54206" operator="equal">
      <formula>"ERRO"</formula>
    </cfRule>
  </conditionalFormatting>
  <conditionalFormatting sqref="BQ6:BQ1030">
    <cfRule type="cellIs" dxfId="244" priority="54201" operator="equal">
      <formula>"Produção e Intervalo"</formula>
    </cfRule>
    <cfRule type="cellIs" dxfId="243" priority="54202" operator="equal">
      <formula>"Aderente"</formula>
    </cfRule>
    <cfRule type="cellIs" dxfId="242" priority="54203" operator="equal">
      <formula>"Intervalo"</formula>
    </cfRule>
    <cfRule type="cellIs" dxfId="241" priority="54204" operator="equal">
      <formula>"Produção"</formula>
    </cfRule>
    <cfRule type="cellIs" dxfId="240" priority="54205" operator="equal">
      <formula>"ERRO"</formula>
    </cfRule>
  </conditionalFormatting>
  <conditionalFormatting sqref="BR6:BS1030">
    <cfRule type="cellIs" dxfId="239" priority="54183" operator="equal">
      <formula>"*"</formula>
    </cfRule>
    <cfRule type="cellIs" dxfId="238" priority="54184" operator="greaterThanOrEqual">
      <formula>1</formula>
    </cfRule>
    <cfRule type="cellIs" dxfId="237" priority="54185" operator="lessThan">
      <formula>1</formula>
    </cfRule>
  </conditionalFormatting>
  <conditionalFormatting sqref="Y8:Z13">
    <cfRule type="cellIs" dxfId="236" priority="309" operator="equal">
      <formula>"OPORTUNIDADE"</formula>
    </cfRule>
  </conditionalFormatting>
  <conditionalFormatting sqref="Y8:Z13">
    <cfRule type="cellIs" dxfId="235" priority="307" operator="equal">
      <formula>"NÃO"</formula>
    </cfRule>
    <cfRule type="cellIs" dxfId="234" priority="308" operator="equal">
      <formula>"SIM"</formula>
    </cfRule>
  </conditionalFormatting>
  <conditionalFormatting sqref="Y17:Z18">
    <cfRule type="cellIs" dxfId="233" priority="306" operator="equal">
      <formula>"OPORTUNIDADE"</formula>
    </cfRule>
  </conditionalFormatting>
  <conditionalFormatting sqref="Y17:Z18">
    <cfRule type="cellIs" dxfId="232" priority="304" operator="equal">
      <formula>"NÃO"</formula>
    </cfRule>
    <cfRule type="cellIs" dxfId="231" priority="305" operator="equal">
      <formula>"SIM"</formula>
    </cfRule>
  </conditionalFormatting>
  <conditionalFormatting sqref="BJ8:BJ1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0" priority="292" operator="equal">
      <formula>"OPORTUNIDADE"</formula>
    </cfRule>
  </conditionalFormatting>
  <conditionalFormatting sqref="Y19:Z19">
    <cfRule type="cellIs" dxfId="229" priority="290" operator="equal">
      <formula>"NÃO"</formula>
    </cfRule>
    <cfRule type="cellIs" dxfId="228" priority="291" operator="equal">
      <formula>"SIM"</formula>
    </cfRule>
  </conditionalFormatting>
  <conditionalFormatting sqref="Z29">
    <cfRule type="cellIs" dxfId="227" priority="289" operator="equal">
      <formula>"OPORTUNIDADE"</formula>
    </cfRule>
  </conditionalFormatting>
  <conditionalFormatting sqref="Z29">
    <cfRule type="cellIs" dxfId="226" priority="287" operator="equal">
      <formula>"NÃO"</formula>
    </cfRule>
    <cfRule type="cellIs" dxfId="225" priority="288" operator="equal">
      <formula>"SIM"</formula>
    </cfRule>
  </conditionalFormatting>
  <conditionalFormatting sqref="BP1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4" priority="280" operator="equal">
      <formula>"OPORTUNIDADE"</formula>
    </cfRule>
  </conditionalFormatting>
  <conditionalFormatting sqref="Y16">
    <cfRule type="cellIs" dxfId="223" priority="278" operator="equal">
      <formula>"NÃO"</formula>
    </cfRule>
    <cfRule type="cellIs" dxfId="222" priority="279" operator="equal">
      <formula>"SIM"</formula>
    </cfRule>
  </conditionalFormatting>
  <conditionalFormatting sqref="BK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1" priority="263" operator="equal">
      <formula>"OPORTUNIDADE"</formula>
    </cfRule>
  </conditionalFormatting>
  <conditionalFormatting sqref="Z32:Z33">
    <cfRule type="cellIs" dxfId="220" priority="261" operator="equal">
      <formula>"NÃO"</formula>
    </cfRule>
    <cfRule type="cellIs" dxfId="219" priority="262" operator="equal">
      <formula>"SIM"</formula>
    </cfRule>
  </conditionalFormatting>
  <conditionalFormatting sqref="Y32:Y33">
    <cfRule type="cellIs" dxfId="218" priority="260" operator="equal">
      <formula>"OPORTUNIDADE"</formula>
    </cfRule>
  </conditionalFormatting>
  <conditionalFormatting sqref="Y32:Y33">
    <cfRule type="cellIs" dxfId="217" priority="258" operator="equal">
      <formula>"NÃO"</formula>
    </cfRule>
    <cfRule type="cellIs" dxfId="216" priority="259" operator="equal">
      <formula>"SIM"</formula>
    </cfRule>
  </conditionalFormatting>
  <conditionalFormatting sqref="BK2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5" priority="251" operator="equal">
      <formula>"OPORTUNIDADE"</formula>
    </cfRule>
  </conditionalFormatting>
  <conditionalFormatting sqref="Y40:Y46 Y34:Y38">
    <cfRule type="cellIs" dxfId="214" priority="249" operator="equal">
      <formula>"NÃO"</formula>
    </cfRule>
    <cfRule type="cellIs" dxfId="213" priority="250" operator="equal">
      <formula>"SIM"</formula>
    </cfRule>
  </conditionalFormatting>
  <conditionalFormatting sqref="BK1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2" priority="240" operator="equal">
      <formula>"OPORTUNIDADE"</formula>
    </cfRule>
  </conditionalFormatting>
  <conditionalFormatting sqref="Z36:Z37">
    <cfRule type="cellIs" dxfId="211" priority="238" operator="equal">
      <formula>"NÃO"</formula>
    </cfRule>
    <cfRule type="cellIs" dxfId="210" priority="239" operator="equal">
      <formula>"SIM"</formula>
    </cfRule>
  </conditionalFormatting>
  <conditionalFormatting sqref="Z38:Z39">
    <cfRule type="cellIs" dxfId="209" priority="237" operator="equal">
      <formula>"OPORTUNIDADE"</formula>
    </cfRule>
  </conditionalFormatting>
  <conditionalFormatting sqref="Z38:Z39">
    <cfRule type="cellIs" dxfId="208" priority="235" operator="equal">
      <formula>"NÃO"</formula>
    </cfRule>
    <cfRule type="cellIs" dxfId="207" priority="236" operator="equal">
      <formula>"SIM"</formula>
    </cfRule>
  </conditionalFormatting>
  <conditionalFormatting sqref="Z46">
    <cfRule type="cellIs" dxfId="206" priority="234" operator="equal">
      <formula>"OPORTUNIDADE"</formula>
    </cfRule>
  </conditionalFormatting>
  <conditionalFormatting sqref="Z46">
    <cfRule type="cellIs" dxfId="205" priority="232" operator="equal">
      <formula>"NÃO"</formula>
    </cfRule>
    <cfRule type="cellIs" dxfId="204" priority="233" operator="equal">
      <formula>"SIM"</formula>
    </cfRule>
  </conditionalFormatting>
  <conditionalFormatting sqref="BP1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3" priority="222" operator="equal">
      <formula>"OPORTUNIDADE"</formula>
    </cfRule>
  </conditionalFormatting>
  <conditionalFormatting sqref="Y29">
    <cfRule type="cellIs" dxfId="202" priority="220" operator="equal">
      <formula>"NÃO"</formula>
    </cfRule>
    <cfRule type="cellIs" dxfId="201" priority="221" operator="equal">
      <formula>"SIM"</formula>
    </cfRule>
  </conditionalFormatting>
  <conditionalFormatting sqref="Y39">
    <cfRule type="cellIs" dxfId="200" priority="219" operator="equal">
      <formula>"OPORTUNIDADE"</formula>
    </cfRule>
  </conditionalFormatting>
  <conditionalFormatting sqref="Y39">
    <cfRule type="cellIs" dxfId="199" priority="217" operator="equal">
      <formula>"NÃO"</formula>
    </cfRule>
    <cfRule type="cellIs" dxfId="198" priority="218" operator="equal">
      <formula>"SIM"</formula>
    </cfRule>
  </conditionalFormatting>
  <conditionalFormatting sqref="BK3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7" priority="209" operator="equal">
      <formula>"OPORTUNIDADE"</formula>
    </cfRule>
  </conditionalFormatting>
  <conditionalFormatting sqref="Z49:Z50">
    <cfRule type="cellIs" dxfId="196" priority="207" operator="equal">
      <formula>"NÃO"</formula>
    </cfRule>
    <cfRule type="cellIs" dxfId="195" priority="208" operator="equal">
      <formula>"SIM"</formula>
    </cfRule>
  </conditionalFormatting>
  <conditionalFormatting sqref="BK3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4" priority="180" operator="equal">
      <formula>"OPORTUNIDADE"</formula>
    </cfRule>
  </conditionalFormatting>
  <conditionalFormatting sqref="Z53">
    <cfRule type="cellIs" dxfId="193" priority="178" operator="equal">
      <formula>"NÃO"</formula>
    </cfRule>
    <cfRule type="cellIs" dxfId="192" priority="179" operator="equal">
      <formula>"SIM"</formula>
    </cfRule>
  </conditionalFormatting>
  <conditionalFormatting sqref="BK3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1" priority="168" operator="equal">
      <formula>"OPORTUNIDADE"</formula>
    </cfRule>
  </conditionalFormatting>
  <conditionalFormatting sqref="Z54:Z55">
    <cfRule type="cellIs" dxfId="190" priority="166" operator="equal">
      <formula>"NÃO"</formula>
    </cfRule>
    <cfRule type="cellIs" dxfId="189" priority="167" operator="equal">
      <formula>"SIM"</formula>
    </cfRule>
  </conditionalFormatting>
  <conditionalFormatting sqref="Z56">
    <cfRule type="cellIs" dxfId="188" priority="162" operator="equal">
      <formula>"OPORTUNIDADE"</formula>
    </cfRule>
  </conditionalFormatting>
  <conditionalFormatting sqref="Z56">
    <cfRule type="cellIs" dxfId="187" priority="160" operator="equal">
      <formula>"NÃO"</formula>
    </cfRule>
    <cfRule type="cellIs" dxfId="186" priority="161" operator="equal">
      <formula>"SIM"</formula>
    </cfRule>
  </conditionalFormatting>
  <conditionalFormatting sqref="Z63:Z65">
    <cfRule type="cellIs" dxfId="185" priority="153" operator="equal">
      <formula>"OPORTUNIDADE"</formula>
    </cfRule>
  </conditionalFormatting>
  <conditionalFormatting sqref="Z63:Z65">
    <cfRule type="cellIs" dxfId="184" priority="151" operator="equal">
      <formula>"NÃO"</formula>
    </cfRule>
    <cfRule type="cellIs" dxfId="183" priority="152" operator="equal">
      <formula>"SIM"</formula>
    </cfRule>
  </conditionalFormatting>
  <conditionalFormatting sqref="BK4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2" priority="115" operator="equal">
      <formula>"OPORTUNIDADE"</formula>
    </cfRule>
  </conditionalFormatting>
  <conditionalFormatting sqref="Z70:Z71">
    <cfRule type="cellIs" dxfId="181" priority="113" operator="equal">
      <formula>"NÃO"</formula>
    </cfRule>
    <cfRule type="cellIs" dxfId="180" priority="114" operator="equal">
      <formula>"SIM"</formula>
    </cfRule>
  </conditionalFormatting>
  <conditionalFormatting sqref="Z72">
    <cfRule type="cellIs" dxfId="179" priority="106" operator="equal">
      <formula>"OPORTUNIDADE"</formula>
    </cfRule>
  </conditionalFormatting>
  <conditionalFormatting sqref="Z72">
    <cfRule type="cellIs" dxfId="178" priority="104" operator="equal">
      <formula>"NÃO"</formula>
    </cfRule>
    <cfRule type="cellIs" dxfId="177" priority="105" operator="equal">
      <formula>"SIM"</formula>
    </cfRule>
  </conditionalFormatting>
  <conditionalFormatting sqref="BK5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8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6" priority="95" operator="equal">
      <formula>"OPORTUNIDADE"</formula>
    </cfRule>
  </conditionalFormatting>
  <conditionalFormatting sqref="Z76">
    <cfRule type="cellIs" dxfId="175" priority="93" operator="equal">
      <formula>"NÃO"</formula>
    </cfRule>
    <cfRule type="cellIs" dxfId="174" priority="94" operator="equal">
      <formula>"SIM"</formula>
    </cfRule>
  </conditionalFormatting>
  <conditionalFormatting sqref="BK6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3" priority="86" operator="equal">
      <formula>"OPORTUNIDADE"</formula>
    </cfRule>
  </conditionalFormatting>
  <conditionalFormatting sqref="Z99:Z100">
    <cfRule type="cellIs" dxfId="172" priority="84" operator="equal">
      <formula>"NÃO"</formula>
    </cfRule>
    <cfRule type="cellIs" dxfId="171" priority="85" operator="equal">
      <formula>"SIM"</formula>
    </cfRule>
  </conditionalFormatting>
  <conditionalFormatting sqref="BK7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0" priority="68" operator="equal">
      <formula>"OPORTUNIDADE"</formula>
    </cfRule>
  </conditionalFormatting>
  <conditionalFormatting sqref="Z87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BK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212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029 BK135 BK140 BK129">
    <cfRule type="iconSet" priority="61231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43">
      <iconSet showValue="0">
        <cfvo type="percent" val="0"/>
        <cfvo type="num" val="1"/>
        <cfvo type="num" val="1" gte="0"/>
      </iconSet>
    </cfRule>
    <cfRule type="iconSet" priority="61244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47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029">
    <cfRule type="iconSet" priority="61249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7" priority="63" operator="equal">
      <formula>"OPORTUNIDADE"</formula>
    </cfRule>
  </conditionalFormatting>
  <conditionalFormatting sqref="Z90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BK8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4" priority="35" operator="equal">
      <formula>"OPORTUNIDADE"</formula>
    </cfRule>
  </conditionalFormatting>
  <conditionalFormatting sqref="Z110">
    <cfRule type="cellIs" dxfId="163" priority="33" operator="equal">
      <formula>"NÃO"</formula>
    </cfRule>
    <cfRule type="cellIs" dxfId="162" priority="34" operator="equal">
      <formula>"SIM"</formula>
    </cfRule>
  </conditionalFormatting>
  <conditionalFormatting sqref="Z121">
    <cfRule type="cellIs" dxfId="161" priority="32" operator="equal">
      <formula>"OPORTUNIDADE"</formula>
    </cfRule>
  </conditionalFormatting>
  <conditionalFormatting sqref="Z121">
    <cfRule type="cellIs" dxfId="160" priority="30" operator="equal">
      <formula>"NÃO"</formula>
    </cfRule>
    <cfRule type="cellIs" dxfId="159" priority="31" operator="equal">
      <formula>"SIM"</formula>
    </cfRule>
  </conditionalFormatting>
  <conditionalFormatting sqref="BK1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58" priority="19" operator="equal">
      <formula>"OPORTUNIDADE"</formula>
    </cfRule>
  </conditionalFormatting>
  <conditionalFormatting sqref="Z132">
    <cfRule type="cellIs" dxfId="157" priority="17" operator="equal">
      <formula>"NÃO"</formula>
    </cfRule>
    <cfRule type="cellIs" dxfId="156" priority="18" operator="equal">
      <formula>"SIM"</formula>
    </cfRule>
  </conditionalFormatting>
  <conditionalFormatting sqref="BK1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5" priority="7" operator="equal">
      <formula>"OPORTUNIDADE"</formula>
    </cfRule>
  </conditionalFormatting>
  <conditionalFormatting sqref="Z151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13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 E132 E151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152:D1029 D64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69" sqref="H1069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1199</v>
      </c>
      <c r="C2" s="124" t="s">
        <v>755</v>
      </c>
      <c r="D2" s="79" t="s">
        <v>757</v>
      </c>
      <c r="E2" s="79" t="s">
        <v>1200</v>
      </c>
      <c r="F2" s="102" t="s">
        <v>1201</v>
      </c>
      <c r="G2" s="79" t="s">
        <v>1202</v>
      </c>
      <c r="H2" s="79" t="s">
        <v>1203</v>
      </c>
      <c r="I2" s="79" t="s">
        <v>1204</v>
      </c>
      <c r="J2" s="79" t="s">
        <v>1205</v>
      </c>
      <c r="K2" s="81" t="s">
        <v>1206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F1051" sqref="F1051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1207</v>
      </c>
      <c r="V1" s="283"/>
      <c r="W1" s="283"/>
    </row>
    <row r="2" spans="1:23" ht="15" customHeight="1">
      <c r="A2" s="90" t="s">
        <v>1208</v>
      </c>
      <c r="B2" s="90" t="s">
        <v>1209</v>
      </c>
      <c r="C2" s="90" t="s">
        <v>380</v>
      </c>
      <c r="D2" s="91" t="s">
        <v>770</v>
      </c>
      <c r="E2" s="91" t="s">
        <v>4</v>
      </c>
      <c r="F2" s="91" t="s">
        <v>1210</v>
      </c>
      <c r="G2" s="91" t="s">
        <v>1211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1212</v>
      </c>
      <c r="T2" s="94" t="s">
        <v>773</v>
      </c>
      <c r="U2" s="141">
        <f ca="1">TODAY()-1</f>
        <v>46090</v>
      </c>
      <c r="V2" s="141">
        <f ca="1">U2-1</f>
        <v>46089</v>
      </c>
      <c r="W2" s="141">
        <f ca="1">V2-1</f>
        <v>46088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1350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1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 t="str">
        <f ca="1">_xlfn.XLOOKUP(G15&amp;$V$2,BS_CONTROLE[CHAVE],BS_CONTROLE[Quantidade_11],"-")</f>
        <v>-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1350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110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1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1350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 t="str">
        <f ca="1">_xlfn.XLOOKUP(G37&amp;$V$2,BS_CONTROLE[CHAVE],BS_CONTROLE[Quantidade_11],"-")</f>
        <v>-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>
        <f ca="1">_xlfn.XLOOKUP(G41&amp;$U$2,BS_CONTROLE[CHAVE],BS_CONTROLE[Quantidade_11],"-")</f>
        <v>110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1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 t="str">
        <f ca="1">_xlfn.XLOOKUP(G52&amp;$W$2,BS_CONTROLE[CHAVE],BS_CONTROLE[Quantidade_11],"-")</f>
        <v>-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1350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 t="str">
        <f ca="1">_xlfn.XLOOKUP(G54&amp;$V$2,BS_CONTROLE[CHAVE],BS_CONTROLE[Quantidade_11],"-")</f>
        <v>-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 t="str">
        <f ca="1">_xlfn.XLOOKUP(G55&amp;$V$2,BS_CONTROLE[CHAVE],BS_CONTROLE[Quantidade_11],"-")</f>
        <v>-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1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 t="str">
        <f ca="1">_xlfn.XLOOKUP(G65&amp;$V$2,BS_CONTROLE[CHAVE],BS_CONTROLE[Quantidade_11],"-")</f>
        <v>-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1350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 t="str">
        <f ca="1">_xlfn.XLOOKUP(G71&amp;$V$2,BS_CONTROLE[CHAVE],BS_CONTROLE[Quantidade_11],"-")</f>
        <v>-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 t="str">
        <f ca="1">_xlfn.XLOOKUP(G72&amp;$V$2,BS_CONTROLE[CHAVE],BS_CONTROLE[Quantidade_11],"-")</f>
        <v>-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1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 t="str">
        <f ca="1">_xlfn.XLOOKUP(G83&amp;$V$2,BS_CONTROLE[CHAVE],BS_CONTROLE[Quantidade_11],"-")</f>
        <v>-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1350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 t="str">
        <f ca="1">_xlfn.XLOOKUP(G89&amp;$V$2,BS_CONTROLE[CHAVE],BS_CONTROLE[Quantidade_11],"-")</f>
        <v>-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>
        <f ca="1">_xlfn.XLOOKUP(G91&amp;$U$2,BS_CONTROLE[CHAVE],BS_CONTROLE[Quantidade_11],"-")</f>
        <v>0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 t="str">
        <f ca="1">_xlfn.XLOOKUP(G92&amp;$V$2,BS_CONTROLE[CHAVE],BS_CONTROLE[Quantidade_11],"-")</f>
        <v>-</v>
      </c>
      <c r="W92" s="140">
        <f ca="1">_xlfn.XLOOKUP(G92&amp;$W$2,BS_CONTROLE[CHAVE],BS_CONTROLE[Quantidade_11],"-")</f>
        <v>1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1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 t="str">
        <f ca="1">_xlfn.XLOOKUP(G102&amp;$V$2,BS_CONTROLE[CHAVE],BS_CONTROLE[Quantidade_11],"-")</f>
        <v>-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1350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 t="str">
        <f ca="1">_xlfn.XLOOKUP(G109&amp;$V$2,BS_CONTROLE[CHAVE],BS_CONTROLE[Quantidade_11],"-")</f>
        <v>-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>
        <f ca="1">_xlfn.XLOOKUP(G110&amp;$W$2,BS_CONTROLE[CHAVE],BS_CONTROLE[Quantidade_11],"-")</f>
        <v>2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 t="str">
        <f ca="1">_xlfn.XLOOKUP(G112&amp;$V$2,BS_CONTROLE[CHAVE],BS_CONTROLE[Quantidade_11],"-")</f>
        <v>-</v>
      </c>
      <c r="W112" s="140">
        <f ca="1">_xlfn.XLOOKUP(G112&amp;$W$2,BS_CONTROLE[CHAVE],BS_CONTROLE[Quantidade_11],"-")</f>
        <v>1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>
        <f ca="1">_xlfn.XLOOKUP(G113&amp;$W$2,BS_CONTROLE[CHAVE],BS_CONTROLE[Quantidade_11],"-")</f>
        <v>1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0</v>
      </c>
      <c r="V115" s="140" t="str">
        <f ca="1">_xlfn.XLOOKUP(G115&amp;$V$2,BS_CONTROLE[CHAVE],BS_CONTROLE[Quantidade_11],"-")</f>
        <v>-</v>
      </c>
      <c r="W115" s="140">
        <f ca="1">_xlfn.XLOOKUP(G115&amp;$W$2,BS_CONTROLE[CHAVE],BS_CONTROLE[Quantidade_11],"-")</f>
        <v>0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1350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0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0</v>
      </c>
      <c r="V125" s="140" t="str">
        <f ca="1">_xlfn.XLOOKUP(G125&amp;$V$2,BS_CONTROLE[CHAVE],BS_CONTROLE[Quantidade_11],"-")</f>
        <v>-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>
        <f ca="1">_xlfn.XLOOKUP(G127&amp;$U$2,BS_CONTROLE[CHAVE],BS_CONTROLE[Quantidade_11],"-")</f>
        <v>0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1350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1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 t="str">
        <f ca="1">_xlfn.XLOOKUP(G133&amp;$V$2,BS_CONTROLE[CHAVE],BS_CONTROLE[Quantidade_11],"-")</f>
        <v>-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>
        <f ca="1">_xlfn.XLOOKUP(G134&amp;$U$2,BS_CONTROLE[CHAVE],BS_CONTROLE[Quantidade_11],"-")</f>
        <v>0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1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 t="str">
        <f ca="1">_xlfn.XLOOKUP(G136&amp;$V$2,BS_CONTROLE[CHAVE],BS_CONTROLE[Quantidade_11],"-")</f>
        <v>-</v>
      </c>
      <c r="W136" s="140">
        <f ca="1">_xlfn.XLOOKUP(G136&amp;$W$2,BS_CONTROLE[CHAVE],BS_CONTROLE[Quantidade_11],"-")</f>
        <v>1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>
        <f ca="1">_xlfn.XLOOKUP(G137&amp;$U$2,BS_CONTROLE[CHAVE],BS_CONTROLE[Quantidade_11],"-")</f>
        <v>110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0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>
        <f ca="1">_xlfn.XLOOKUP(G139&amp;$U$2,BS_CONTROLE[CHAVE],BS_CONTROLE[Quantidade_11],"-")</f>
        <v>0</v>
      </c>
      <c r="V139" s="140" t="str">
        <f ca="1">_xlfn.XLOOKUP(G139&amp;$V$2,BS_CONTROLE[CHAVE],BS_CONTROLE[Quantidade_11],"-")</f>
        <v>-</v>
      </c>
      <c r="W139" s="140">
        <f ca="1">_xlfn.XLOOKUP(G139&amp;$W$2,BS_CONTROLE[CHAVE],BS_CONTROLE[Quantidade_11],"-")</f>
        <v>0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1350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0</v>
      </c>
    </row>
    <row r="150" spans="1:23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1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 t="str">
        <f ca="1">_xlfn.XLOOKUP(G153&amp;$V$2,BS_CONTROLE[CHAVE],BS_CONTROLE[Quantidade_11],"-")</f>
        <v>-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 t="str">
        <f ca="1">_xlfn.XLOOKUP(G158&amp;$V$2,BS_CONTROLE[CHAVE],BS_CONTROLE[Quantidade_11],"-")</f>
        <v>-</v>
      </c>
      <c r="W158" s="140">
        <f ca="1">_xlfn.XLOOKUP(G158&amp;$W$2,BS_CONTROLE[CHAVE],BS_CONTROLE[Quantidade_11],"-")</f>
        <v>1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>
        <f ca="1">_xlfn.XLOOKUP(G162&amp;$U$2,BS_CONTROLE[CHAVE],BS_CONTROLE[Quantidade_11],"-")</f>
        <v>0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0.125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1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0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1213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1214</v>
      </c>
      <c r="D5" s="285"/>
      <c r="E5" s="285"/>
      <c r="F5" s="285"/>
      <c r="G5" s="285"/>
      <c r="H5" s="285"/>
      <c r="I5" s="285"/>
      <c r="J5" s="286"/>
      <c r="K5" s="287" t="s">
        <v>1215</v>
      </c>
      <c r="L5" s="288"/>
      <c r="M5" s="288"/>
      <c r="N5" s="288"/>
      <c r="O5" s="289" t="s">
        <v>1216</v>
      </c>
      <c r="P5" s="290"/>
    </row>
    <row r="6" spans="1:16" s="77" customFormat="1" ht="15" customHeight="1">
      <c r="A6" s="69" t="s">
        <v>1210</v>
      </c>
      <c r="B6" s="78" t="s">
        <v>1209</v>
      </c>
      <c r="C6" s="79" t="s">
        <v>770</v>
      </c>
      <c r="D6" s="80" t="s">
        <v>771</v>
      </c>
      <c r="E6" s="79" t="s">
        <v>1217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1218</v>
      </c>
      <c r="M6" s="83" t="s">
        <v>402</v>
      </c>
      <c r="N6" s="84" t="s">
        <v>765</v>
      </c>
      <c r="O6" s="160" t="s">
        <v>808</v>
      </c>
      <c r="P6" s="136" t="s">
        <v>1219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0.125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1220</v>
      </c>
      <c r="C3" s="206" t="s">
        <v>1221</v>
      </c>
      <c r="D3" s="206" t="s">
        <v>1222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1" t="s">
        <v>1223</v>
      </c>
      <c r="D1" s="291"/>
      <c r="E1" s="291"/>
      <c r="F1" s="291"/>
      <c r="G1" s="291"/>
      <c r="H1" s="291"/>
    </row>
    <row r="2" spans="3:8" ht="15" customHeight="1">
      <c r="C2" s="291"/>
      <c r="D2" s="291"/>
      <c r="E2" s="291"/>
      <c r="F2" s="291"/>
      <c r="G2" s="291"/>
      <c r="H2" s="291"/>
    </row>
    <row r="3" spans="3:8" ht="15" customHeight="1">
      <c r="C3" s="167" t="s">
        <v>477</v>
      </c>
      <c r="D3" s="167" t="s">
        <v>1224</v>
      </c>
      <c r="E3" s="167" t="s">
        <v>1225</v>
      </c>
      <c r="F3" s="167" t="s">
        <v>1226</v>
      </c>
      <c r="G3" s="167" t="s">
        <v>1227</v>
      </c>
      <c r="H3" s="167" t="s">
        <v>1228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2" t="s">
        <v>1229</v>
      </c>
      <c r="C2" s="292"/>
      <c r="D2" s="292"/>
      <c r="E2" s="292"/>
      <c r="F2" s="292"/>
      <c r="G2" s="292"/>
    </row>
    <row r="3" spans="2:7" ht="15" customHeight="1">
      <c r="B3" s="293"/>
      <c r="C3" s="293"/>
      <c r="D3" s="293"/>
      <c r="E3" s="293"/>
      <c r="F3" s="293"/>
      <c r="G3" s="293"/>
    </row>
    <row r="4" spans="2:7">
      <c r="B4" s="164" t="s">
        <v>1230</v>
      </c>
      <c r="C4" s="164" t="s">
        <v>1231</v>
      </c>
      <c r="D4" s="164" t="s">
        <v>1232</v>
      </c>
      <c r="E4" s="164" t="s">
        <v>1233</v>
      </c>
      <c r="F4" s="164" t="s">
        <v>4</v>
      </c>
      <c r="G4" s="164" t="s">
        <v>1234</v>
      </c>
    </row>
    <row r="5" spans="2:7">
      <c r="B5" s="165" t="s">
        <v>1235</v>
      </c>
      <c r="C5" s="165">
        <v>257068</v>
      </c>
      <c r="D5" s="165" t="s">
        <v>1236</v>
      </c>
      <c r="E5" s="165" t="s">
        <v>1237</v>
      </c>
      <c r="F5" s="165" t="s">
        <v>1237</v>
      </c>
      <c r="G5" s="166">
        <v>46296</v>
      </c>
    </row>
    <row r="6" spans="2:7">
      <c r="B6" s="165" t="s">
        <v>1238</v>
      </c>
      <c r="C6" s="165" t="s">
        <v>384</v>
      </c>
      <c r="D6" s="165" t="s">
        <v>384</v>
      </c>
      <c r="E6" s="165" t="s">
        <v>384</v>
      </c>
      <c r="F6" s="165" t="s">
        <v>1239</v>
      </c>
      <c r="G6" s="166" t="s">
        <v>384</v>
      </c>
    </row>
    <row r="7" spans="2:7">
      <c r="B7" s="165" t="s">
        <v>1240</v>
      </c>
      <c r="C7" s="165">
        <v>257472</v>
      </c>
      <c r="D7" s="165" t="s">
        <v>1241</v>
      </c>
      <c r="E7" s="165" t="s">
        <v>1242</v>
      </c>
      <c r="F7" s="165" t="s">
        <v>1242</v>
      </c>
      <c r="G7" s="166">
        <v>45992</v>
      </c>
    </row>
    <row r="8" spans="2:7">
      <c r="B8" s="165" t="s">
        <v>1243</v>
      </c>
      <c r="C8" s="165">
        <v>260307</v>
      </c>
      <c r="D8" s="165" t="s">
        <v>1244</v>
      </c>
      <c r="E8" s="165" t="s">
        <v>1245</v>
      </c>
      <c r="F8" s="165" t="s">
        <v>1242</v>
      </c>
      <c r="G8" s="166">
        <v>46082</v>
      </c>
    </row>
    <row r="9" spans="2:7">
      <c r="B9" s="165" t="s">
        <v>1246</v>
      </c>
      <c r="C9" s="165">
        <v>333033</v>
      </c>
      <c r="D9" s="165" t="s">
        <v>1247</v>
      </c>
      <c r="E9" s="165" t="s">
        <v>1239</v>
      </c>
      <c r="F9" s="165" t="s">
        <v>1248</v>
      </c>
      <c r="G9" s="165" t="s">
        <v>384</v>
      </c>
    </row>
    <row r="10" spans="2:7">
      <c r="B10" s="165" t="s">
        <v>1249</v>
      </c>
      <c r="C10" s="165">
        <v>263576</v>
      </c>
      <c r="D10" s="165"/>
      <c r="E10" s="165" t="s">
        <v>1239</v>
      </c>
      <c r="F10" s="165" t="s">
        <v>1248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1250</v>
      </c>
      <c r="C1" s="25" t="s">
        <v>831</v>
      </c>
      <c r="E1" s="25" t="s">
        <v>1213</v>
      </c>
      <c r="G1" s="25" t="s">
        <v>1251</v>
      </c>
      <c r="H1" s="27"/>
      <c r="I1" s="25" t="s">
        <v>1252</v>
      </c>
      <c r="J1" s="27"/>
      <c r="K1" s="25" t="s">
        <v>1253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1254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1255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1256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1257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1258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1259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1260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1133</v>
      </c>
      <c r="B13" s="4" t="s">
        <v>1027</v>
      </c>
      <c r="C13" s="4" t="s">
        <v>1261</v>
      </c>
      <c r="D13" s="4" t="s">
        <v>964</v>
      </c>
      <c r="E13" s="4" t="s">
        <v>1262</v>
      </c>
      <c r="F13" s="4" t="s">
        <v>1263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1264</v>
      </c>
      <c r="N13" s="4" t="s">
        <v>1265</v>
      </c>
      <c r="O13" s="4" t="s">
        <v>1266</v>
      </c>
      <c r="P13" s="4" t="s">
        <v>827</v>
      </c>
      <c r="Q13" s="4" t="s">
        <v>1267</v>
      </c>
      <c r="R13" s="4" t="s">
        <v>994</v>
      </c>
      <c r="S13" s="4" t="s">
        <v>1268</v>
      </c>
      <c r="T13" s="4" t="s">
        <v>1269</v>
      </c>
      <c r="U13" s="4" t="s">
        <v>1270</v>
      </c>
      <c r="V13" s="32" t="s">
        <v>1271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1134</v>
      </c>
      <c r="B14" s="34" t="s">
        <v>1272</v>
      </c>
      <c r="C14" s="34" t="s">
        <v>1273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1274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1275</v>
      </c>
      <c r="R14" s="34" t="s">
        <v>995</v>
      </c>
      <c r="S14" s="34" t="s">
        <v>965</v>
      </c>
      <c r="T14" s="34" t="s">
        <v>965</v>
      </c>
      <c r="U14" s="34" t="s">
        <v>1270</v>
      </c>
      <c r="V14" s="35" t="s">
        <v>1271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1276</v>
      </c>
      <c r="B15" s="34" t="s">
        <v>1028</v>
      </c>
      <c r="C15" s="34" t="str">
        <f>""</f>
        <v/>
      </c>
      <c r="D15" s="34"/>
      <c r="E15" s="34"/>
      <c r="F15" s="34"/>
      <c r="G15" s="34" t="s">
        <v>1277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1067</v>
      </c>
      <c r="S15" s="34" t="s">
        <v>1211</v>
      </c>
      <c r="T15" s="34" t="s">
        <v>1211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1278</v>
      </c>
      <c r="L16" s="34"/>
      <c r="M16" s="34"/>
      <c r="N16" s="34"/>
      <c r="O16" s="34"/>
      <c r="P16" s="34"/>
      <c r="Q16" s="34"/>
      <c r="R16" s="34" t="s">
        <v>1279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1280</v>
      </c>
      <c r="B28" s="30" t="s">
        <v>1281</v>
      </c>
      <c r="C28" s="30" t="s">
        <v>1282</v>
      </c>
      <c r="D28" s="30" t="s">
        <v>1283</v>
      </c>
      <c r="E28" s="30" t="s">
        <v>1284</v>
      </c>
      <c r="F28" s="30" t="s">
        <v>1285</v>
      </c>
      <c r="G28" s="30" t="s">
        <v>1286</v>
      </c>
      <c r="H28" s="30" t="s">
        <v>1287</v>
      </c>
      <c r="I28" s="30" t="s">
        <v>1288</v>
      </c>
      <c r="J28" s="30" t="s">
        <v>1289</v>
      </c>
      <c r="K28" s="30" t="s">
        <v>1290</v>
      </c>
      <c r="L28" s="30" t="s">
        <v>1291</v>
      </c>
      <c r="M28" s="30" t="s">
        <v>1292</v>
      </c>
      <c r="N28" s="30" t="s">
        <v>1293</v>
      </c>
      <c r="O28" s="30" t="s">
        <v>1294</v>
      </c>
      <c r="P28" s="30" t="s">
        <v>1295</v>
      </c>
      <c r="Q28" s="30" t="s">
        <v>1296</v>
      </c>
      <c r="R28" s="30" t="s">
        <v>1297</v>
      </c>
      <c r="S28" s="30" t="s">
        <v>1298</v>
      </c>
      <c r="T28" s="30" t="s">
        <v>1299</v>
      </c>
      <c r="U28" s="30" t="s">
        <v>1300</v>
      </c>
      <c r="V28" s="30" t="s">
        <v>1301</v>
      </c>
      <c r="W28" s="30" t="s">
        <v>1302</v>
      </c>
      <c r="X28" s="30" t="s">
        <v>1303</v>
      </c>
      <c r="Y28" s="30" t="s">
        <v>1304</v>
      </c>
      <c r="Z28" s="30" t="s">
        <v>1305</v>
      </c>
      <c r="AA28" s="30" t="s">
        <v>1306</v>
      </c>
      <c r="AB28" s="30" t="s">
        <v>1307</v>
      </c>
      <c r="AC28" s="30" t="s">
        <v>1308</v>
      </c>
      <c r="AD28" s="30" t="s">
        <v>1309</v>
      </c>
      <c r="AE28" s="30" t="s">
        <v>1310</v>
      </c>
      <c r="AF28" s="30" t="s">
        <v>1311</v>
      </c>
      <c r="AG28" s="30" t="s">
        <v>1312</v>
      </c>
      <c r="AH28" s="30" t="s">
        <v>1313</v>
      </c>
      <c r="AI28" s="30" t="s">
        <v>1314</v>
      </c>
      <c r="AJ28" s="30" t="s">
        <v>1315</v>
      </c>
      <c r="AK28" s="30" t="s">
        <v>1316</v>
      </c>
      <c r="AL28" s="30" t="s">
        <v>1317</v>
      </c>
      <c r="AM28" s="30" t="s">
        <v>1318</v>
      </c>
      <c r="AN28" s="36" t="s">
        <v>1319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1135</v>
      </c>
      <c r="B29" s="34" t="s">
        <v>1320</v>
      </c>
      <c r="C29" s="34" t="s">
        <v>1321</v>
      </c>
      <c r="D29" s="34" t="s">
        <v>1007</v>
      </c>
      <c r="E29" s="34" t="s">
        <v>1028</v>
      </c>
      <c r="F29" s="34" t="s">
        <v>1322</v>
      </c>
      <c r="G29" s="34" t="s">
        <v>966</v>
      </c>
      <c r="H29" s="34" t="s">
        <v>1323</v>
      </c>
      <c r="I29" s="34" t="s">
        <v>880</v>
      </c>
      <c r="J29" s="34" t="s">
        <v>1008</v>
      </c>
      <c r="K29" s="34" t="s">
        <v>1008</v>
      </c>
      <c r="L29" s="34" t="s">
        <v>1324</v>
      </c>
      <c r="M29" s="34" t="s">
        <v>931</v>
      </c>
      <c r="N29" s="34" t="s">
        <v>1325</v>
      </c>
      <c r="O29" s="34" t="s">
        <v>1326</v>
      </c>
      <c r="P29" s="34" t="s">
        <v>1327</v>
      </c>
      <c r="Q29" s="34" t="s">
        <v>1328</v>
      </c>
      <c r="R29" s="34" t="s">
        <v>1329</v>
      </c>
      <c r="S29" s="34" t="s">
        <v>1081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1330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1331</v>
      </c>
      <c r="AD29" s="34" t="s">
        <v>1332</v>
      </c>
      <c r="AE29" s="34" t="s">
        <v>996</v>
      </c>
      <c r="AF29" s="34" t="s">
        <v>1067</v>
      </c>
      <c r="AG29" s="34" t="s">
        <v>1279</v>
      </c>
      <c r="AH29" s="34" t="s">
        <v>1333</v>
      </c>
      <c r="AI29" s="34" t="s">
        <v>1334</v>
      </c>
      <c r="AJ29" s="34" t="s">
        <v>1008</v>
      </c>
      <c r="AK29" s="34" t="s">
        <v>1334</v>
      </c>
      <c r="AL29" s="34" t="s">
        <v>1008</v>
      </c>
      <c r="AM29" s="34" t="s">
        <v>1270</v>
      </c>
      <c r="AN29" s="35" t="s">
        <v>1271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1135</v>
      </c>
      <c r="B30" s="34"/>
      <c r="C30" s="34"/>
      <c r="D30" s="34" t="s">
        <v>1277</v>
      </c>
      <c r="E30" s="34"/>
      <c r="F30" s="34" t="s">
        <v>1335</v>
      </c>
      <c r="G30" s="34" t="s">
        <v>1336</v>
      </c>
      <c r="H30" s="34" t="s">
        <v>1337</v>
      </c>
      <c r="I30" s="34" t="s">
        <v>1338</v>
      </c>
      <c r="J30" s="34"/>
      <c r="K30" s="34"/>
      <c r="L30" s="34" t="s">
        <v>1339</v>
      </c>
      <c r="M30" s="34" t="s">
        <v>874</v>
      </c>
      <c r="N30" s="34" t="s">
        <v>880</v>
      </c>
      <c r="O30" s="34" t="s">
        <v>946</v>
      </c>
      <c r="P30" s="34" t="s">
        <v>1340</v>
      </c>
      <c r="Q30" s="34" t="s">
        <v>856</v>
      </c>
      <c r="R30" s="34"/>
      <c r="S30" s="34" t="s">
        <v>1328</v>
      </c>
      <c r="T30" s="34" t="s">
        <v>1341</v>
      </c>
      <c r="U30" s="34" t="s">
        <v>880</v>
      </c>
      <c r="V30" s="34" t="s">
        <v>1341</v>
      </c>
      <c r="W30" s="34" t="s">
        <v>880</v>
      </c>
      <c r="X30" s="34" t="s">
        <v>1341</v>
      </c>
      <c r="Y30" s="34" t="s">
        <v>880</v>
      </c>
      <c r="Z30" s="34" t="s">
        <v>1341</v>
      </c>
      <c r="AA30" s="34" t="s">
        <v>880</v>
      </c>
      <c r="AB30" s="34"/>
      <c r="AC30" s="34"/>
      <c r="AD30" s="34"/>
      <c r="AE30" s="34" t="s">
        <v>1342</v>
      </c>
      <c r="AF30" s="34"/>
      <c r="AG30" s="34"/>
      <c r="AH30" s="34"/>
      <c r="AI30" s="34" t="s">
        <v>1343</v>
      </c>
      <c r="AJ30" s="34" t="s">
        <v>1344</v>
      </c>
      <c r="AK30" s="34" t="s">
        <v>1343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1345</v>
      </c>
      <c r="E31" s="34"/>
      <c r="F31" s="34"/>
      <c r="G31" s="34"/>
      <c r="H31" s="34"/>
      <c r="I31" s="34"/>
      <c r="J31" s="34"/>
      <c r="K31" s="34"/>
      <c r="L31" s="34" t="s">
        <v>1346</v>
      </c>
      <c r="M31" s="34" t="s">
        <v>1347</v>
      </c>
      <c r="N31" s="34" t="s">
        <v>923</v>
      </c>
      <c r="O31" s="34" t="s">
        <v>1348</v>
      </c>
      <c r="P31" s="34" t="s">
        <v>912</v>
      </c>
      <c r="Q31" s="34" t="s">
        <v>1349</v>
      </c>
      <c r="R31" s="34"/>
      <c r="S31" s="34" t="s">
        <v>856</v>
      </c>
      <c r="T31" s="34"/>
      <c r="U31" s="34" t="s">
        <v>1350</v>
      </c>
      <c r="V31" s="34"/>
      <c r="W31" s="34" t="s">
        <v>1350</v>
      </c>
      <c r="X31" s="34"/>
      <c r="Y31" s="34" t="s">
        <v>1350</v>
      </c>
      <c r="Z31" s="34"/>
      <c r="AA31" s="34" t="s">
        <v>1350</v>
      </c>
      <c r="AB31" s="34"/>
      <c r="AC31" s="34"/>
      <c r="AD31" s="34"/>
      <c r="AE31" s="34" t="s">
        <v>1351</v>
      </c>
      <c r="AF31" s="34"/>
      <c r="AG31" s="34"/>
      <c r="AH31" s="34"/>
      <c r="AI31" s="34" t="s">
        <v>1352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1353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1171</v>
      </c>
      <c r="Q32" s="34" t="s">
        <v>1354</v>
      </c>
      <c r="R32" s="34"/>
      <c r="S32" s="34" t="s">
        <v>1349</v>
      </c>
      <c r="T32" s="34"/>
      <c r="U32" s="34" t="s">
        <v>1355</v>
      </c>
      <c r="V32" s="34"/>
      <c r="W32" s="34" t="s">
        <v>1355</v>
      </c>
      <c r="X32" s="34"/>
      <c r="Y32" s="34" t="s">
        <v>1355</v>
      </c>
      <c r="Z32" s="34"/>
      <c r="AA32" s="34" t="s">
        <v>1355</v>
      </c>
      <c r="AB32" s="34"/>
      <c r="AC32" s="34"/>
      <c r="AD32" s="34"/>
      <c r="AE32" s="34"/>
      <c r="AF32" s="34"/>
      <c r="AG32" s="34"/>
      <c r="AH32" s="34"/>
      <c r="AI32" s="34" t="s">
        <v>1346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1356</v>
      </c>
      <c r="E33" s="34"/>
      <c r="F33" s="34"/>
      <c r="G33" s="34"/>
      <c r="H33" s="34"/>
      <c r="I33" s="34"/>
      <c r="J33" s="34"/>
      <c r="K33" s="34"/>
      <c r="L33" s="34" t="s">
        <v>1357</v>
      </c>
      <c r="M33" s="34"/>
      <c r="N33" s="34"/>
      <c r="O33" s="34"/>
      <c r="P33" s="34"/>
      <c r="Q33" s="34" t="s">
        <v>925</v>
      </c>
      <c r="R33" s="34"/>
      <c r="S33" s="34" t="s">
        <v>1354</v>
      </c>
      <c r="T33" s="34"/>
      <c r="U33" s="34" t="s">
        <v>1358</v>
      </c>
      <c r="V33" s="34"/>
      <c r="W33" s="34" t="s">
        <v>1358</v>
      </c>
      <c r="X33" s="34"/>
      <c r="Y33" s="34" t="s">
        <v>1358</v>
      </c>
      <c r="Z33" s="34"/>
      <c r="AA33" s="34" t="s">
        <v>1358</v>
      </c>
      <c r="AB33" s="34"/>
      <c r="AC33" s="34"/>
      <c r="AD33" s="34"/>
      <c r="AE33" s="34"/>
      <c r="AF33" s="34"/>
      <c r="AG33" s="34"/>
      <c r="AH33" s="34"/>
      <c r="AI33" s="34" t="s">
        <v>1357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1359</v>
      </c>
      <c r="M34" s="34"/>
      <c r="N34" s="34"/>
      <c r="O34" s="34"/>
      <c r="P34" s="34"/>
      <c r="Q34" s="34" t="s">
        <v>1360</v>
      </c>
      <c r="R34" s="34"/>
      <c r="S34" s="34" t="s">
        <v>925</v>
      </c>
      <c r="T34" s="34"/>
      <c r="U34" s="34" t="s">
        <v>1361</v>
      </c>
      <c r="V34" s="34"/>
      <c r="W34" s="34" t="s">
        <v>1361</v>
      </c>
      <c r="X34" s="34"/>
      <c r="Y34" s="34" t="s">
        <v>1361</v>
      </c>
      <c r="Z34" s="34"/>
      <c r="AA34" s="34" t="s">
        <v>1361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1362</v>
      </c>
      <c r="M35" s="34"/>
      <c r="N35" s="34"/>
      <c r="O35" s="34"/>
      <c r="P35" s="34"/>
      <c r="Q35" s="34" t="s">
        <v>1363</v>
      </c>
      <c r="R35" s="34"/>
      <c r="S35" s="34" t="s">
        <v>1360</v>
      </c>
      <c r="T35" s="34"/>
      <c r="U35" s="34" t="s">
        <v>1364</v>
      </c>
      <c r="V35" s="34"/>
      <c r="W35" s="34" t="s">
        <v>1364</v>
      </c>
      <c r="X35" s="34"/>
      <c r="Y35" s="34" t="s">
        <v>1364</v>
      </c>
      <c r="Z35" s="34"/>
      <c r="AA35" s="34" t="s">
        <v>1364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1120</v>
      </c>
      <c r="R36" s="34"/>
      <c r="S36" s="34" t="s">
        <v>1363</v>
      </c>
      <c r="T36" s="34"/>
      <c r="U36" s="34" t="s">
        <v>1365</v>
      </c>
      <c r="V36" s="34"/>
      <c r="W36" s="34" t="s">
        <v>1365</v>
      </c>
      <c r="X36" s="34"/>
      <c r="Y36" s="34" t="s">
        <v>1365</v>
      </c>
      <c r="Z36" s="34"/>
      <c r="AA36" s="34" t="s">
        <v>1365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1366</v>
      </c>
      <c r="R37" s="34"/>
      <c r="S37" s="34" t="s">
        <v>1120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1367</v>
      </c>
      <c r="R38" s="34"/>
      <c r="S38" s="34" t="s">
        <v>1366</v>
      </c>
      <c r="T38" s="34"/>
      <c r="U38" s="34" t="s">
        <v>1368</v>
      </c>
      <c r="V38" s="34"/>
      <c r="W38" s="34" t="s">
        <v>1368</v>
      </c>
      <c r="X38" s="34"/>
      <c r="Y38" s="34" t="s">
        <v>1368</v>
      </c>
      <c r="Z38" s="34"/>
      <c r="AA38" s="34" t="s">
        <v>1368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1369</v>
      </c>
      <c r="R39" s="37"/>
      <c r="S39" s="37" t="s">
        <v>1367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1370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2026-03-10T11:26:05Z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