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814" documentId="120_S{118792C3-22EF-5104-A093-F22BFE3913F3}" xr6:coauthVersionLast="47" xr6:coauthVersionMax="47" xr10:uidLastSave="{A13F03A1-A4D1-43A1-A501-CC67483FD30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/>
  <c r="M219" i="1" a="1"/>
  <c r="M219" i="1"/>
  <c r="M221" i="1" a="1"/>
  <c r="M221" i="1"/>
  <c r="N221" i="1" a="1"/>
  <c r="N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532" i="10" l="1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<sst xmlns="http://schemas.openxmlformats.org/spreadsheetml/2006/main" count="9428" uniqueCount="1597">
  <si>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</si>
  <si>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</si>
  <si>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</si>
  <si>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</si>
  <si>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</si>
  <si>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</si>
  <si>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</si>
  <si>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</si>
  <si>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</si>
  <si>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</si>
  <si>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</si>
  <si>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</si>
  <si>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</si>
  <si>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</si>
  <si>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</si>
  <si>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</si>
  <si>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</si>
  <si>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</si>
  <si>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</si>
  <si>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</si>
  <si>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</si>
  <si>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</si>
  <si>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</si>
  <si>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</si>
  <si>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</si>
  <si>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</si>
  <si>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</si>
  <si>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</si>
  <si>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</si>
  <si>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</si>
  <si>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</si>
  <si>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</si>
  <si>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</si>
  <si>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</si>
  <si>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</si>
  <si>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</si>
  <si>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</si>
  <si>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</si>
  <si>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</si>
  <si>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</si>
  <si>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</si>
  <si>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</si>
  <si>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</si>
  <si>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</si>
  <si>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</si>
  <si>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</si>
  <si>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</si>
  <si>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</si>
  <si>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</si>
  <si>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</si>
  <si>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</si>
  <si>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</si>
  <si>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</si>
  <si>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</si>
  <si>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</si>
  <si>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</si>
  <si>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</si>
  <si>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</si>
  <si>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</si>
  <si>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</si>
  <si>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</si>
  <si>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</si>
  <si>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</si>
  <si>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</si>
  <si>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</si>
  <si>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</si>
  <si>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</si>
  <si>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</si>
  <si>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</si>
  <si>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</si>
  <si>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</si>
  <si>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</si>
  <si>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</si>
  <si>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</si>
  <si>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</si>
  <si>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</si>
  <si>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</si>
  <si>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</si>
  <si>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</si>
  <si>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</si>
  <si>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</si>
  <si>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</si>
  <si>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</si>
  <si>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</si>
  <si>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</si>
  <si>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</si>
  <si>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</si>
  <si>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</si>
  <si>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</si>
  <si>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</si>
  <si>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</si>
  <si>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</si>
  <si>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</si>
  <si>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</si>
  <si>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</si>
  <si>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</si>
  <si>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</si>
  <si>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</si>
  <si>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</si>
  <si>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</si>
  <si>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</si>
  <si>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</si>
  <si>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</si>
  <si>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</si>
  <si>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</si>
  <si>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</si>
  <si>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</si>
  <si>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</si>
  <si>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</si>
  <si>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</si>
  <si>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</si>
  <si>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</si>
  <si>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</si>
  <si>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</si>
  <si>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</si>
  <si>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</si>
  <si>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</si>
  <si>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</si>
  <si>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</si>
  <si>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</si>
  <si>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</si>
  <si>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</si>
  <si>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</si>
  <si>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</si>
  <si>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</si>
  <si>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</si>
  <si>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</si>
  <si>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</si>
  <si>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</si>
  <si>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</si>
  <si>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</si>
  <si>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</si>
  <si>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</si>
  <si>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</si>
  <si>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</si>
  <si>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</si>
  <si>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</si>
  <si>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</si>
  <si>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</si>
  <si>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</si>
  <si>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</si>
  <si>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</si>
  <si>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</si>
  <si>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</si>
  <si>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</si>
  <si>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</si>
  <si>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</si>
  <si>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</si>
  <si>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</si>
  <si>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</si>
  <si>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</si>
  <si>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</si>
  <si>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</si>
  <si>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</si>
  <si>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</si>
  <si>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</si>
  <si>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</si>
  <si>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</si>
  <si>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</si>
  <si>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</si>
  <si>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</si>
  <si>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</si>
  <si>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</si>
  <si>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</si>
  <si>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</si>
  <si>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</si>
  <si>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</si>
  <si>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</si>
  <si>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</si>
  <si>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</si>
  <si>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</si>
  <si>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</si>
  <si>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</si>
  <si>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</si>
  <si>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</si>
  <si>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</si>
  <si>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</si>
  <si>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</si>
  <si>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</si>
  <si>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</si>
  <si>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</si>
  <si>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</si>
  <si>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</si>
  <si>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</si>
  <si>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</si>
  <si>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</si>
  <si>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</si>
  <si>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</si>
  <si>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</si>
  <si>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</si>
  <si>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</si>
  <si>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</si>
  <si>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</si>
  <si>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</si>
  <si>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</si>
  <si>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</si>
  <si>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</si>
  <si>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</si>
  <si>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</si>
  <si>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</si>
  <si>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</si>
  <si>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</si>
  <si>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</si>
  <si>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</si>
  <si>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</si>
  <si>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</si>
  <si>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</si>
  <si>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</si>
  <si>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</si>
  <si>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</si>
  <si>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</si>
  <si>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</si>
  <si>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</si>
  <si>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</si>
  <si>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</si>
  <si>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</si>
  <si>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</si>
  <si>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</si>
  <si>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</si>
  <si>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</si>
  <si>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</si>
  <si>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</si>
  <si>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</si>
  <si>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</si>
  <si>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</si>
  <si>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</si>
  <si>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</si>
  <si>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</si>
  <si>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</si>
  <si>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</si>
  <si>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</si>
  <si>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</si>
  <si>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</si>
  <si>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</si>
  <si>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</si>
  <si>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</si>
  <si>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</si>
  <si>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</si>
  <si>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</si>
  <si>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</si>
  <si>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</si>
  <si>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</si>
  <si>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</si>
  <si>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</si>
  <si>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</si>
  <si>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</si>
  <si>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</si>
  <si>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</si>
  <si>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</si>
  <si>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</si>
  <si>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</si>
  <si>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</si>
  <si>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</si>
  <si>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</si>
  <si>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</si>
  <si>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</si>
  <si>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</si>
  <si>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</si>
  <si>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</si>
  <si>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</si>
  <si>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</si>
  <si>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</si>
  <si>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</si>
  <si>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</si>
  <si>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</si>
  <si>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</si>
  <si>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</si>
  <si>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</si>
  <si>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</si>
  <si>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</si>
  <si>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</si>
  <si>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</si>
  <si>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</si>
  <si>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</si>
  <si>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</si>
  <si>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</si>
  <si>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</si>
  <si>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</si>
  <si>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</si>
  <si>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</si>
  <si>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</si>
  <si>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</si>
  <si>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</si>
  <si>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</si>
  <si>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</si>
  <si>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</si>
  <si>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</si>
  <si>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</si>
  <si>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</si>
  <si>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</si>
  <si>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</si>
  <si>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</si>
  <si>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</si>
  <si>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</si>
  <si>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</si>
  <si>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</si>
  <si>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</si>
  <si>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</si>
  <si>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</si>
  <si>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</si>
  <si>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</si>
  <si>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</si>
  <si>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</si>
  <si>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</si>
  <si>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</si>
  <si>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</si>
  <si>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</si>
  <si>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</si>
  <si>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</si>
  <si>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</si>
  <si>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</si>
  <si>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</si>
  <si>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</si>
  <si>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</si>
  <si>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</si>
  <si>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</si>
  <si>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</si>
  <si>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</si>
  <si>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</si>
  <si>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</si>
  <si>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</si>
  <si>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</si>
  <si>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</si>
  <si>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</si>
  <si>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</si>
  <si>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</si>
  <si>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</si>
  <si>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</si>
  <si>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</si>
  <si>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</si>
  <si>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</si>
  <si>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</si>
  <si>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</si>
  <si>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</si>
  <si>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</si>
  <si>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</si>
  <si>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</si>
  <si>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</si>
  <si>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</si>
  <si>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</si>
  <si>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</si>
  <si>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</si>
  <si>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</si>
  <si>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</si>
  <si>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</si>
  <si>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</si>
  <si>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</si>
  <si>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</si>
  <si>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</si>
  <si>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</si>
  <si>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</si>
  <si>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</si>
  <si>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</si>
  <si>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</si>
  <si>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</si>
  <si>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</si>
  <si>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</si>
  <si>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</si>
  <si>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</si>
  <si>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</si>
  <si>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</si>
  <si>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</si>
  <si>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</si>
  <si>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</si>
  <si>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</si>
  <si>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</si>
  <si>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</si>
  <si>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</si>
  <si>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</si>
  <si>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</si>
  <si>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</si>
  <si>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</si>
  <si>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</si>
  <si>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</si>
  <si>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</si>
  <si>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</si>
  <si>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</si>
  <si>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</si>
  <si>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</si>
  <si>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</si>
  <si>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</si>
  <si>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</si>
  <si>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</si>
  <si>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</si>
  <si>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</si>
  <si>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</si>
  <si>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</si>
  <si>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</si>
  <si>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</si>
  <si>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</si>
  <si>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</si>
  <si>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</si>
  <si>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</si>
  <si>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</si>
  <si>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</si>
  <si>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</si>
  <si>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</si>
  <si>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</si>
  <si>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</si>
  <si>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</si>
  <si>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</si>
  <si>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</si>
  <si>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</si>
  <si>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</si>
  <si>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</si>
  <si>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</si>
  <si>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</si>
  <si>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</si>
  <si>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</si>
  <si>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</si>
  <si>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</si>
  <si>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</si>
  <si>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</si>
  <si>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</si>
  <si>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</si>
  <si>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</si>
  <si>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</si>
  <si>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</si>
  <si>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</si>
  <si>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</si>
  <si>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</si>
  <si>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</si>
  <si>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</si>
  <si>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</si>
  <si>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</si>
  <si>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</si>
  <si>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</si>
  <si>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</si>
  <si>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</si>
  <si>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</si>
  <si>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</si>
  <si>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</si>
  <si>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</si>
  <si>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</si>
  <si>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</si>
  <si>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</si>
  <si>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</si>
  <si>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</si>
  <si>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</si>
  <si>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</si>
  <si>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</si>
  <si>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</si>
  <si>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</si>
  <si>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</si>
  <si>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</si>
  <si>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</si>
  <si>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</si>
  <si>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</si>
  <si>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</si>
  <si>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</si>
  <si>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</si>
  <si>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</si>
  <si>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</si>
  <si>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</si>
  <si>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</si>
  <si>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</si>
  <si>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</si>
  <si>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</si>
  <si>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</si>
  <si>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</si>
  <si>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</si>
  <si>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</si>
  <si>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</si>
  <si>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</si>
  <si>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</si>
  <si>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</si>
  <si>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</si>
  <si>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</si>
  <si>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</si>
  <si>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</si>
  <si>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</si>
  <si>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</si>
  <si>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</si>
  <si>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</si>
  <si>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</si>
  <si>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</si>
  <si>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</si>
  <si>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</si>
  <si>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</si>
  <si>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</si>
  <si>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</si>
  <si>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</si>
  <si>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</si>
  <si>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</si>
  <si>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</si>
  <si>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</si>
  <si>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</si>
  <si>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</si>
  <si>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</si>
  <si>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</si>
  <si>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</si>
  <si>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</si>
  <si>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</si>
  <si>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</si>
  <si>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</si>
  <si>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</si>
  <si>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</si>
  <si>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</si>
  <si>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</si>
  <si>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</si>
  <si>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</si>
  <si>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</si>
  <si>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</si>
  <si>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</si>
  <si>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</si>
  <si>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</si>
  <si>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</si>
  <si>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</si>
  <si>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</si>
  <si>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</si>
  <si>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</si>
  <si>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</si>
  <si>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</si>
  <si>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</si>
  <si>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</si>
  <si>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</si>
  <si>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</si>
  <si>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</si>
  <si>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</si>
  <si>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</si>
  <si>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</si>
  <si>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</si>
  <si>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</si>
  <si>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</si>
  <si>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</si>
  <si>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</si>
  <si>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</si>
  <si>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</si>
  <si>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</si>
  <si>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</si>
  <si>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</si>
  <si>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</si>
  <si>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</si>
  <si>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</si>
  <si>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</si>
  <si>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</si>
  <si>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</si>
  <si>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</si>
  <si>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</si>
  <si>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</si>
  <si>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</si>
  <si>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</si>
  <si>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</si>
  <si>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</si>
  <si>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</si>
  <si>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</si>
  <si>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</si>
  <si>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</si>
  <si>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</si>
  <si>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</si>
  <si>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</si>
  <si>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</si>
  <si>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</si>
  <si>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</si>
  <si>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</si>
  <si>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</si>
  <si>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</si>
  <si>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</si>
  <si>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</si>
  <si>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</si>
  <si>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</si>
  <si>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</si>
  <si>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</si>
  <si>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</si>
  <si>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</si>
  <si>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</si>
  <si>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</si>
  <si>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</si>
  <si>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</si>
  <si>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</si>
  <si>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</si>
  <si>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</si>
  <si>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</si>
  <si>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</si>
  <si>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</si>
  <si>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</si>
  <si>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</si>
  <si>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</si>
  <si>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</si>
  <si>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</si>
  <si>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</si>
  <si>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</si>
  <si>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</si>
  <si>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</si>
  <si>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</si>
  <si>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</si>
  <si>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</si>
  <si>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</si>
  <si>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</si>
  <si>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</si>
  <si>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</si>
  <si>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</si>
  <si>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</si>
  <si>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</si>
  <si>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</si>
  <si>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</si>
  <si>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</si>
  <si>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</si>
  <si>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</si>
  <si>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</si>
  <si>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</si>
  <si>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</si>
  <si>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</si>
  <si>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</si>
  <si>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</si>
  <si>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</si>
  <si>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</si>
  <si>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</si>
  <si>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</si>
  <si>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</si>
  <si>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</si>
  <si>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</si>
  <si>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</si>
  <si>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</si>
  <si>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</si>
  <si>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</si>
  <si>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</si>
  <si>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</si>
  <si>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</si>
  <si>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</si>
  <si>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</si>
  <si>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</si>
  <si>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</si>
  <si>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</si>
  <si>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</si>
  <si>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</si>
  <si>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</si>
  <si>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</si>
  <si>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</si>
  <si>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</si>
  <si>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</si>
  <si>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</si>
  <si>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</si>
  <si>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</si>
  <si>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</si>
  <si>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</si>
  <si>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</si>
  <si>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</si>
  <si>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</si>
  <si>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</si>
  <si>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</si>
  <si>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</si>
  <si>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</si>
  <si>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</si>
  <si>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</si>
  <si>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</si>
  <si>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</si>
  <si>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</si>
  <si>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</si>
  <si>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</si>
  <si>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</si>
  <si>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</si>
  <si>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</si>
  <si>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</si>
  <si>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</si>
  <si>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</si>
  <si>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</si>
  <si>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</si>
  <si>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</si>
  <si>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</si>
  <si>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</si>
  <si>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</si>
  <si>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</si>
  <si>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</si>
  <si>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</si>
  <si>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</si>
  <si>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</si>
  <si>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</si>
  <si>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</si>
  <si>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</si>
  <si>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</si>
  <si>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</si>
  <si>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</si>
  <si>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</si>
  <si>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</si>
  <si>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</si>
  <si>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</si>
  <si>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</si>
  <si>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</si>
  <si>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</si>
  <si>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</si>
  <si>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</si>
  <si>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</si>
  <si>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</si>
  <si>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</si>
  <si>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</si>
  <si>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</si>
  <si>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</si>
  <si>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</si>
  <si>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</si>
  <si>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</si>
  <si>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</si>
  <si>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</si>
  <si>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</si>
  <si>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</si>
  <si>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</si>
  <si>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</si>
  <si>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</si>
  <si>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</si>
  <si>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</si>
  <si>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</si>
  <si>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</si>
  <si>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</si>
  <si>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</si>
  <si>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</si>
  <si>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</si>
  <si>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</si>
  <si>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</si>
  <si>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</si>
  <si>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</si>
  <si>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</si>
  <si>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</si>
  <si>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</si>
  <si>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</si>
  <si>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</si>
  <si>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</si>
  <si>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</si>
  <si>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</si>
  <si>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</si>
  <si>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</si>
  <si>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</si>
  <si>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</si>
  <si>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</si>
  <si>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</si>
  <si>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</si>
  <si>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</si>
  <si>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</si>
  <si>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</si>
  <si>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</si>
  <si>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</si>
  <si>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</si>
  <si>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</si>
  <si>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</si>
  <si>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</si>
  <si>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</si>
  <si>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</si>
  <si>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</si>
  <si>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</si>
  <si>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</si>
  <si>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</si>
  <si>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</si>
  <si>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</si>
  <si>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</si>
  <si>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</si>
  <si>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</si>
  <si>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</si>
  <si>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</si>
  <si>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</si>
  <si>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</si>
  <si>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</si>
  <si>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</si>
  <si>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</si>
  <si>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</si>
  <si>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</si>
  <si>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</si>
  <si>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</si>
  <si>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</si>
  <si>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</si>
  <si>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</si>
  <si>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</si>
  <si>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</si>
  <si>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</si>
  <si>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</si>
  <si>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</si>
  <si>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</si>
  <si>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</si>
  <si>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</si>
  <si>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</si>
  <si>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</si>
  <si>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</si>
  <si>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</si>
  <si>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</si>
  <si>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</si>
  <si>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</si>
  <si>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</si>
  <si>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</si>
  <si>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</si>
  <si>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</si>
  <si>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</si>
  <si>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</si>
  <si>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</si>
  <si>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</si>
  <si>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</si>
  <si>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</si>
  <si>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</si>
  <si>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</si>
  <si>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</si>
  <si>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</si>
  <si>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</si>
  <si>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</si>
  <si>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</si>
  <si>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</si>
  <si>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</si>
  <si>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</si>
  <si>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</si>
  <si>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</si>
  <si>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</si>
  <si>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</si>
  <si>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</si>
  <si>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</si>
  <si>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</si>
  <si>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</si>
  <si>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</si>
  <si>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</si>
  <si>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</si>
  <si>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</si>
  <si>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</si>
  <si>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</si>
  <si>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</si>
  <si>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</si>
  <si>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</si>
  <si>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</si>
  <si>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</si>
  <si>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</si>
  <si>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</si>
  <si>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</si>
  <si>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</si>
  <si>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</si>
  <si>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</si>
  <si>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</si>
  <si>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</si>
  <si>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</si>
  <si>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</si>
  <si>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</si>
  <si>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</si>
  <si>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</si>
  <si>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</si>
  <si>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</si>
  <si>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</si>
  <si>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</si>
  <si>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</si>
  <si>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</si>
  <si>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</si>
  <si>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</si>
  <si>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</si>
  <si>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</si>
  <si>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</si>
  <si>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</si>
  <si>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</si>
  <si>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</si>
  <si>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</si>
  <si>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</si>
  <si>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</si>
  <si>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</si>
  <si>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</si>
  <si>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</si>
  <si>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</si>
  <si>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</si>
  <si>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</si>
  <si>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</si>
  <si>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</si>
  <si>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</si>
  <si>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</si>
  <si>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</si>
  <si>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</si>
  <si>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</si>
  <si>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</si>
  <si>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</si>
  <si>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</si>
  <si>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</si>
  <si>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</si>
  <si>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</si>
  <si>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</si>
  <si>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</si>
  <si>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</si>
  <si>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</si>
  <si>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</si>
  <si>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</si>
  <si>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</si>
  <si>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</si>
  <si>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</si>
  <si>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</si>
  <si>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</si>
  <si>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</si>
  <si>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</si>
  <si>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</si>
  <si>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</si>
  <si>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</si>
  <si>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</si>
  <si>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</si>
  <si>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</si>
  <si>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</si>
  <si>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</si>
  <si>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</si>
  <si>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</si>
  <si>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</si>
  <si>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</si>
  <si>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</si>
  <si>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</si>
  <si>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</si>
  <si>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</si>
  <si>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</si>
  <si>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</si>
  <si>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</si>
  <si>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</si>
  <si>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</si>
  <si>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</si>
  <si>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</si>
  <si>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</si>
  <si>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</si>
  <si>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</si>
  <si>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</si>
  <si>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</si>
  <si>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</si>
  <si>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</si>
  <si>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</si>
  <si>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</si>
  <si>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</si>
  <si>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</si>
  <si>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</si>
  <si>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</si>
  <si>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</si>
  <si>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</si>
  <si>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</si>
  <si>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</si>
  <si>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</si>
  <si>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</si>
  <si>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</si>
  <si>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</si>
  <si>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</si>
  <si>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</si>
  <si>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</si>
  <si>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</si>
  <si>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</si>
  <si>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</si>
  <si>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</si>
  <si>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</si>
  <si>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</si>
  <si>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</si>
  <si>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</si>
  <si>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</si>
  <si>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</si>
  <si>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</si>
  <si>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</si>
  <si>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</si>
  <si>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</si>
  <si>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</si>
  <si>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</si>
  <si>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</si>
  <si>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</si>
  <si>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</si>
  <si>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</si>
  <si>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</si>
  <si>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</si>
  <si>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</si>
  <si>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</si>
  <si>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</si>
  <si>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</si>
  <si>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</si>
  <si>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</si>
  <si>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</si>
  <si>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</si>
  <si>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</si>
  <si>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</si>
  <si>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</si>
  <si>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</si>
  <si>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</si>
  <si>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</si>
  <si>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</si>
  <si>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</si>
  <si>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</si>
  <si>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</si>
  <si>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</si>
  <si>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</si>
  <si>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</si>
  <si>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</si>
  <si>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</si>
  <si>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</si>
  <si>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</si>
  <si>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</si>
  <si>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</si>
  <si>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</si>
  <si>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</si>
  <si>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</si>
  <si>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</si>
  <si>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</si>
  <si>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</si>
  <si>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</si>
  <si>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</si>
  <si>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</si>
  <si>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</si>
  <si>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</si>
  <si>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</si>
  <si>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</si>
  <si>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</si>
  <si>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</si>
  <si>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</si>
  <si>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</si>
  <si>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</si>
  <si>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</si>
  <si>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</si>
  <si>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</si>
  <si>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</si>
  <si>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</si>
  <si>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</si>
  <si>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</si>
  <si>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</si>
  <si>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</si>
  <si>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</si>
  <si>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</si>
  <si>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</si>
  <si>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</si>
  <si>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</si>
  <si>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</si>
  <si>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</si>
  <si>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</si>
  <si>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</si>
  <si>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</si>
  <si>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</si>
  <si>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</si>
  <si>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</si>
  <si>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</si>
  <si>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</si>
  <si>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</si>
  <si>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</si>
  <si>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</si>
  <si>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</si>
  <si>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</si>
  <si>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</si>
  <si>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</si>
  <si>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</si>
  <si>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</si>
  <si>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</si>
  <si>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</si>
  <si>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</si>
  <si>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</si>
  <si>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</si>
  <si>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</si>
  <si>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</si>
  <si>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</si>
  <si>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</si>
  <si>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</si>
  <si>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</si>
  <si>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</si>
  <si>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</si>
  <si>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</si>
  <si>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</si>
  <si>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</si>
  <si>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</si>
  <si>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</si>
  <si>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</si>
  <si>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</si>
  <si>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</si>
  <si>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</si>
  <si>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</si>
  <si>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</si>
  <si>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</si>
  <si>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</si>
  <si>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</si>
  <si>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</si>
  <si>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</si>
  <si>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</si>
  <si>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</si>
  <si>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</si>
  <si>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</si>
  <si>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</si>
  <si>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</si>
  <si>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</si>
  <si>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</si>
  <si>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</si>
  <si>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</si>
  <si>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</si>
  <si>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</si>
  <si>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</si>
  <si>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</si>
  <si>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</si>
  <si>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</si>
  <si>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</si>
  <si>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</si>
  <si>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</si>
  <si>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</si>
  <si>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</si>
  <si>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</si>
  <si>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</si>
  <si>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</si>
  <si>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</si>
  <si>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</si>
  <si>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</si>
  <si>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</si>
  <si>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</si>
  <si>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</si>
  <si>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</si>
  <si>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</si>
  <si>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</si>
  <si>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</si>
  <si>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</si>
  <si>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</si>
  <si>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</si>
  <si>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</si>
  <si>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</si>
  <si>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</si>
  <si>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</si>
  <si>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</si>
  <si>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</si>
  <si>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</si>
  <si>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</si>
  <si>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</si>
  <si>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</si>
  <si>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</si>
  <si>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</si>
  <si>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</si>
  <si>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</si>
  <si>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</si>
  <si>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</si>
  <si>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</si>
  <si>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</si>
  <si>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</si>
  <si>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</si>
  <si>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</si>
  <si>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</si>
  <si>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</si>
  <si>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</si>
  <si>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</si>
  <si>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</si>
  <si>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</si>
  <si>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</si>
  <si>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</si>
  <si>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</si>
  <si>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</si>
  <si>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</si>
  <si>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</si>
  <si>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</si>
  <si>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</si>
  <si>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</si>
  <si>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</si>
  <si>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</si>
  <si>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</si>
  <si>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</si>
  <si>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</si>
  <si>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</si>
  <si>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</si>
  <si>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</si>
  <si>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</si>
  <si>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</si>
  <si>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</si>
  <si>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</si>
  <si>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</si>
  <si>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</si>
  <si>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</si>
  <si>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</si>
  <si>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</si>
  <si>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</si>
  <si>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</si>
  <si>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</si>
  <si>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</si>
  <si>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</si>
  <si>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</si>
  <si>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</si>
  <si>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</si>
  <si>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</si>
  <si>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</si>
  <si>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</si>
  <si>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</si>
  <si>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</si>
  <si>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</si>
  <si>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</si>
  <si>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</si>
  <si>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</si>
  <si>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</si>
  <si>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</si>
  <si>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</si>
  <si>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</si>
  <si>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</si>
  <si>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</si>
  <si>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</si>
  <si>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</si>
  <si>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</si>
  <si>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</si>
  <si>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</si>
  <si>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</si>
  <si>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</si>
  <si>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</si>
  <si>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</si>
  <si>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</si>
  <si>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</si>
  <si>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</si>
  <si>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</si>
  <si>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</si>
  <si>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</si>
  <si>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</si>
  <si>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</si>
  <si>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</si>
  <si>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</si>
  <si>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</si>
  <si>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</si>
  <si>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</si>
  <si>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</si>
  <si>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</si>
  <si>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</si>
  <si>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</si>
  <si>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</si>
  <si>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</si>
  <si>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</si>
  <si>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</si>
  <si>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</si>
  <si>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</si>
  <si>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</si>
  <si>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</si>
  <si>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</si>
  <si>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</si>
  <si>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</si>
  <si>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</si>
  <si>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</si>
  <si>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</si>
  <si>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</si>
  <si>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</si>
  <si>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</si>
  <si>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</si>
  <si>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</si>
  <si>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</si>
  <si>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</si>
  <si>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</si>
  <si>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</si>
  <si>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</si>
  <si>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</si>
  <si>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</si>
  <si>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</si>
  <si>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</si>
  <si>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</si>
  <si>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</si>
  <si>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</si>
  <si>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</si>
  <si>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</si>
  <si>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</si>
  <si>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</si>
  <si>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</si>
  <si>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</si>
  <si>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</si>
  <si>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</si>
  <si>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</si>
  <si>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</si>
  <si>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</si>
  <si>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</si>
  <si>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</si>
  <si>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</si>
  <si>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</si>
  <si>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</si>
  <si>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</si>
  <si>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</si>
  <si>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</si>
  <si>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</si>
  <si>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</si>
  <si>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</si>
  <si>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</si>
  <si>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</si>
  <si>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</si>
  <si>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</si>
  <si>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</si>
  <si>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</si>
  <si>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</si>
  <si>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</si>
  <si>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</si>
  <si>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</si>
  <si>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</si>
  <si>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</si>
  <si>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</si>
  <si>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</si>
  <si>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</si>
  <si>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</si>
  <si>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</si>
  <si>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</si>
  <si>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</si>
  <si>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</si>
  <si>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</si>
  <si>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</si>
  <si>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</si>
  <si>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</si>
  <si>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</si>
  <si>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</si>
  <si>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</si>
  <si>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</si>
  <si>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</si>
  <si>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</si>
  <si>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</si>
  <si>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</si>
  <si>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</si>
  <si>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</si>
  <si>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</si>
  <si>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</si>
  <si>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</si>
  <si>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</si>
  <si>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</si>
  <si>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</si>
  <si>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</si>
  <si>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</si>
  <si>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</si>
  <si>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</si>
  <si>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</si>
  <si>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</si>
  <si>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</si>
  <si>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</si>
  <si>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</si>
  <si>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</si>
  <si>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</si>
  <si>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</si>
  <si>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</si>
  <si>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</si>
  <si>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</si>
  <si>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</si>
  <si>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</si>
  <si>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</si>
  <si>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</si>
  <si>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</si>
  <si>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</si>
  <si>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</si>
  <si>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</si>
  <si>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</si>
  <si>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</si>
  <si>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</si>
  <si>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</si>
  <si>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</si>
  <si>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</si>
  <si>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</si>
  <si>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</si>
  <si>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</si>
  <si>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</si>
  <si>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</si>
  <si>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</si>
  <si>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</si>
  <si>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</si>
  <si>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</si>
  <si>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</si>
  <si>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</si>
  <si>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</si>
  <si>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</si>
  <si>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</si>
  <si>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</si>
  <si>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</si>
  <si>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</si>
  <si>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</si>
  <si>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</si>
  <si>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</si>
  <si>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</si>
  <si>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</si>
  <si>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</si>
  <si>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</si>
  <si>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</si>
  <si>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</si>
  <si>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</si>
  <si>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</si>
  <si>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</si>
  <si>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</si>
  <si>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</si>
  <si>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</si>
  <si>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</si>
  <si>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</si>
  <si>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</si>
  <si>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</si>
  <si>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</si>
  <si>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</si>
  <si>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</si>
  <si>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</si>
  <si>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</si>
  <si>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</si>
  <si>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</si>
  <si>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</si>
  <si>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</si>
  <si>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</si>
  <si>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</si>
  <si>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</si>
  <si>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</si>
  <si>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</si>
  <si>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</si>
  <si>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</si>
  <si>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</si>
  <si>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</si>
  <si>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</si>
  <si>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</si>
  <si>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</si>
  <si>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</si>
  <si>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</si>
  <si>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</si>
  <si>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</si>
  <si>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</si>
  <si>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</si>
  <si>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</si>
  <si>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</si>
  <si>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</si>
  <si>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</si>
  <si>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</si>
  <si>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</si>
  <si>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</si>
  <si>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</si>
  <si>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</si>
  <si>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</si>
  <si>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</si>
  <si>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</si>
  <si>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</si>
  <si>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</si>
  <si>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</si>
  <si>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</si>
  <si>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</si>
  <si>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</si>
  <si>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</si>
  <si>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</si>
  <si>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</si>
  <si>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</si>
  <si>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</si>
  <si>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</si>
  <si>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</si>
  <si>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</si>
  <si>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</si>
  <si>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</si>
  <si>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</si>
  <si>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</si>
  <si>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</si>
  <si>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</si>
  <si>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</si>
  <si>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</si>
  <si>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</si>
  <si>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</si>
  <si>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</si>
  <si>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</si>
  <si>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</si>
  <si>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</si>
  <si>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</si>
  <si>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</si>
  <si>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</si>
  <si>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</si>
  <si>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</si>
  <si>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</si>
  <si>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</si>
  <si>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</si>
  <si>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</si>
  <si>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</si>
  <si>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</si>
  <si>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</si>
  <si>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</si>
  <si>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</si>
  <si>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</si>
  <si>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</si>
  <si>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</si>
  <si>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</si>
  <si>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</si>
  <si>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</si>
  <si>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</si>
  <si>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</si>
  <si>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</si>
  <si>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</si>
  <si>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</si>
  <si>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</si>
  <si>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</si>
  <si>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</si>
  <si>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</si>
  <si>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</si>
  <si>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</si>
  <si>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</si>
  <si>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</si>
  <si>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</si>
  <si>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</si>
  <si>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</si>
  <si>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</si>
  <si>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</si>
  <si>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</si>
  <si>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</si>
  <si>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</si>
  <si>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</si>
  <si>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</si>
  <si>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</si>
  <si>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</si>
  <si>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</si>
  <si>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</si>
  <si>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</si>
  <si>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</si>
  <si>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</si>
  <si>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</si>
  <si>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</si>
  <si>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</si>
  <si>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</si>
  <si>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</si>
  <si>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</si>
  <si>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</si>
  <si>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</si>
  <si>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</si>
  <si>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</si>
  <si>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</si>
  <si>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</si>
  <si>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</si>
  <si>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</si>
  <si>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</si>
  <si>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</si>
  <si>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</si>
  <si>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</si>
  <si>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</si>
  <si>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</si>
  <si>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</si>
  <si>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</si>
  <si>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</si>
  <si>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</si>
  <si>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</si>
  <si>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</si>
  <si>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</si>
  <si>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</si>
  <si>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</si>
  <si>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</si>
  <si>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</si>
  <si>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</si>
  <si>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</si>
  <si>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</si>
  <si>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</si>
  <si>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</si>
  <si>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</si>
  <si>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</si>
  <si>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</si>
  <si>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</si>
  <si>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</si>
  <si>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</si>
  <si>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</si>
  <si>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</si>
  <si>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</si>
  <si>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</si>
  <si>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</si>
  <si>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</si>
  <si>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</si>
  <si>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</si>
  <si>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</si>
  <si>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</si>
  <si>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</si>
  <si>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</si>
  <si>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</si>
  <si>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</si>
  <si>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</si>
  <si>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</si>
  <si>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</si>
  <si>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</si>
  <si>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</si>
  <si>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</si>
  <si>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</si>
  <si>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</si>
  <si>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</si>
  <si>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</si>
  <si>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</si>
  <si>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</si>
  <si>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</si>
  <si>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</si>
  <si>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</si>
  <si>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</si>
  <si>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</si>
  <si>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</si>
  <si>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</si>
  <si>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</si>
  <si>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</si>
  <si>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</si>
  <si>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</si>
  <si>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</si>
  <si>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</si>
  <si>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</si>
  <si>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</si>
  <si>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</si>
  <si>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</si>
  <si>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</si>
  <si>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</si>
  <si>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</si>
  <si>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</si>
  <si>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</si>
  <si>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</si>
  <si>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</si>
  <si>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</si>
  <si>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</si>
  <si>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</si>
  <si>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</si>
  <si>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</si>
  <si>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</si>
  <si>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</si>
  <si>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TP pronta 08:02, previsão apos L49 09:15</t>
  </si>
  <si>
    <t>Júlio</t>
  </si>
  <si>
    <t xml:space="preserve">Aguardando TP ficar pronta </t>
  </si>
  <si>
    <t>Jeovânio</t>
  </si>
  <si>
    <t>Júlio Cesar</t>
  </si>
  <si>
    <t>Substituição de trilho (50m)</t>
  </si>
  <si>
    <t>Previsao TP pronta 09:30</t>
  </si>
  <si>
    <t>MC1 previsão 08:30</t>
  </si>
  <si>
    <t>Maicon</t>
  </si>
  <si>
    <t>ZCV-ZMA</t>
  </si>
  <si>
    <t>ZCVZMA</t>
  </si>
  <si>
    <t>MC1 previsão 09:00</t>
  </si>
  <si>
    <t>MC1 07:41, previsão após L92 08:40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</si>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</sst>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G5" activePane="topRight" state="frozen"/>
      <selection pane="topRight" activeCell="BJ216" sqref="BJ21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977</v>
      </c>
      <c r="C1" s="255"/>
      <c r="D1" s="255"/>
      <c r="E1" s="3"/>
      <c r="F1" s="254" t="s">
        <v>978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979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980</v>
      </c>
      <c r="BI1" s="237"/>
      <c r="BJ1" s="237"/>
      <c r="BK1" s="238"/>
      <c r="BL1" s="5"/>
      <c r="BM1" s="228" t="s">
        <v>981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1" t="s">
        <v>982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985</v>
      </c>
      <c r="AT2" s="232"/>
      <c r="AU2" s="232"/>
      <c r="AV2" s="232"/>
      <c r="AW2" s="232"/>
      <c r="AX2" s="232"/>
      <c r="AY2" s="235"/>
      <c r="AZ2" s="6"/>
      <c r="BA2" s="245" t="s">
        <v>986</v>
      </c>
      <c r="BB2" s="246"/>
      <c r="BC2" s="231" t="s">
        <v>983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45" t="s">
        <v>987</v>
      </c>
      <c r="AJ3" s="246"/>
      <c r="AK3" s="245" t="s">
        <v>988</v>
      </c>
      <c r="AL3" s="251"/>
      <c r="AM3" s="252"/>
      <c r="AN3" s="253"/>
      <c r="AO3" s="251"/>
      <c r="AP3" s="251"/>
      <c r="AQ3" s="246"/>
      <c r="AR3" s="67"/>
      <c r="AS3" s="249" t="s">
        <v>994</v>
      </c>
      <c r="AT3" s="250"/>
      <c r="AU3" s="249" t="s">
        <v>995</v>
      </c>
      <c r="AV3" s="250"/>
      <c r="AW3" s="249" t="s">
        <v>996</v>
      </c>
      <c r="AX3" s="250"/>
      <c r="AY3" s="67" t="s">
        <v>997</v>
      </c>
      <c r="AZ3" s="67"/>
      <c r="BA3" s="247"/>
      <c r="BB3" s="248"/>
      <c r="BC3" s="245" t="s">
        <v>990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998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1518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1525</v>
      </c>
      <c r="BK212" s="19" t="s">
        <v>1520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1</v>
      </c>
      <c r="BI213" s="19"/>
      <c r="BJ213" s="19" t="s">
        <v>1563</v>
      </c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0.3347222222222222</v>
      </c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1</v>
      </c>
      <c r="BI214" s="19"/>
      <c r="BJ214" s="19" t="s">
        <v>1564</v>
      </c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1565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1</v>
      </c>
      <c r="BI215" s="19"/>
      <c r="BJ215" s="19" t="s">
        <v>1566</v>
      </c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1567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1</v>
      </c>
      <c r="BI216" s="19"/>
      <c r="BJ216" s="19" t="s">
        <v>1566</v>
      </c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1568</v>
      </c>
      <c r="W217" s="119" t="s">
        <v>1569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1</v>
      </c>
      <c r="BI217" s="19"/>
      <c r="BJ217" s="19" t="s">
        <v>1570</v>
      </c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 e Intervalo</v>
      </c>
      <c r="BR217" s="22">
        <f>IF(OR(B217="",F217=""),"*",AY217/P217)</f>
        <v>0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1</v>
      </c>
      <c r="BI218" s="19"/>
      <c r="BJ218" s="19" t="s">
        <v>1571</v>
      </c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1572</v>
      </c>
      <c r="W219" s="119" t="s">
        <v>1518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1</v>
      </c>
      <c r="BI219" s="19"/>
      <c r="BJ219" s="19" t="s">
        <v>1566</v>
      </c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1421</v>
      </c>
      <c r="J220" s="119">
        <v>73</v>
      </c>
      <c r="K220" s="119">
        <v>140</v>
      </c>
      <c r="L220" s="119" t="s">
        <v>479</v>
      </c>
      <c r="M220" s="143" t="s">
        <v>1573</v>
      </c>
      <c r="N220" s="143" t="s">
        <v>1574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1</v>
      </c>
      <c r="BI220" s="19"/>
      <c r="BJ220" s="19" t="s">
        <v>1575</v>
      </c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1472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1</v>
      </c>
      <c r="BI221" s="19"/>
      <c r="BJ221" s="19" t="s">
        <v>1566</v>
      </c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1468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1</v>
      </c>
      <c r="BI222" s="19"/>
      <c r="BJ222" s="19" t="s">
        <v>1566</v>
      </c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1379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1</v>
      </c>
      <c r="BI223" s="19"/>
      <c r="BJ223" s="19" t="s">
        <v>1566</v>
      </c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1464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0.32013888888888886</v>
      </c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1</v>
      </c>
      <c r="BI224" s="19"/>
      <c r="BJ224" s="19" t="s">
        <v>1566</v>
      </c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1555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/>
      <c r="AS225" s="122"/>
      <c r="AT225" s="122"/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/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1</v>
      </c>
      <c r="BI225" s="19"/>
      <c r="BJ225" s="19" t="s">
        <v>1576</v>
      </c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/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1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1577</v>
      </c>
      <c r="D5" s="259"/>
      <c r="E5" s="259"/>
      <c r="F5" s="259"/>
      <c r="G5" s="259"/>
      <c r="H5" s="259"/>
      <c r="I5" s="259"/>
      <c r="J5" s="260"/>
      <c r="K5" s="261" t="s">
        <v>1578</v>
      </c>
      <c r="L5" s="262"/>
      <c r="M5" s="262"/>
      <c r="N5" s="262"/>
      <c r="O5" s="263" t="s">
        <v>1579</v>
      </c>
      <c r="P5" s="264"/>
    </row>
    <row r="6" spans="1:16" s="82" customFormat="1" ht="15" customHeight="1">
      <c r="A6" s="74" t="s">
        <v>1580</v>
      </c>
      <c r="B6" s="83" t="s">
        <v>1581</v>
      </c>
      <c r="C6" s="84" t="s">
        <v>1019</v>
      </c>
      <c r="D6" s="85" t="s">
        <v>1020</v>
      </c>
      <c r="E6" s="84" t="s">
        <v>1582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1583</v>
      </c>
      <c r="M6" s="88" t="s">
        <v>669</v>
      </c>
      <c r="N6" s="89" t="s">
        <v>1014</v>
      </c>
      <c r="O6" s="90" t="s">
        <v>1057</v>
      </c>
      <c r="P6" s="151" t="s">
        <v>1584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Ag. TP pronto para alinhamento de intervalo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Ag. TP pronto para alinhamento de intervalo para exc. de soldas em 394ZUE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Solicitar MC1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Ag. TP pronto para alinhamento de intervalo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Ag. Solicitação da MC1 para alinhamento de FX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1</v>
      </c>
      <c r="P213" s="187" t="str">
        <f>IF($A$2=1,IF(SP_NORTE!BJ213="","*",SP_NORTE!BJ213),IF(SP_NORTE!BK213="","*",SP_NORTE!BK213))</f>
        <v xml:space="preserve">Previsão TP ficar pronto 10hrs 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1</v>
      </c>
      <c r="P214" s="187" t="str">
        <f>IF($A$2=1,IF(SP_NORTE!BJ214="","*",SP_NORTE!BJ214),IF(SP_NORTE!BK214="","*",SP_NORTE!BK214))</f>
        <v>TP pronta 08:02, previsão apos L49 09:15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1</v>
      </c>
      <c r="P215" s="187" t="str">
        <f>IF($A$2=1,IF(SP_NORTE!BJ215="","*",SP_NORTE!BJ215),IF(SP_NORTE!BK215="","*",SP_NORTE!BK215))</f>
        <v xml:space="preserve">Aguardando TP ficar pronta 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1</v>
      </c>
      <c r="P216" s="187" t="str">
        <f>IF($A$2=1,IF(SP_NORTE!BJ216="","*",SP_NORTE!BJ216),IF(SP_NORTE!BK216="","*",SP_NORTE!BK216))</f>
        <v xml:space="preserve">Aguardando TP ficar pronta 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1</v>
      </c>
      <c r="P217" s="187" t="str">
        <f>IF($A$2=1,IF(SP_NORTE!BJ217="","*",SP_NORTE!BJ217),IF(SP_NORTE!BK217="","*",SP_NORTE!BK217))</f>
        <v>Previsao TP pronta 09:30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1</v>
      </c>
      <c r="P218" s="187" t="str">
        <f>IF($A$2=1,IF(SP_NORTE!BJ218="","*",SP_NORTE!BJ218),IF(SP_NORTE!BK218="","*",SP_NORTE!BK218))</f>
        <v>MC1 previsão 08:30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1</v>
      </c>
      <c r="P219" s="187" t="str">
        <f>IF($A$2=1,IF(SP_NORTE!BJ219="","*",SP_NORTE!BJ219),IF(SP_NORTE!BK219="","*",SP_NORTE!BK219))</f>
        <v xml:space="preserve">Aguardando TP ficar pronta 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1</v>
      </c>
      <c r="P220" s="187" t="str">
        <f>IF($A$2=1,IF(SP_NORTE!BJ220="","*",SP_NORTE!BJ220),IF(SP_NORTE!BK220="","*",SP_NORTE!BK220))</f>
        <v>MC1 previsão 09:00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1</v>
      </c>
      <c r="P221" s="187" t="str">
        <f>IF($A$2=1,IF(SP_NORTE!BJ221="","*",SP_NORTE!BJ221),IF(SP_NORTE!BK221="","*",SP_NORTE!BK221))</f>
        <v xml:space="preserve">Aguardando TP ficar pronta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1</v>
      </c>
      <c r="P222" s="187" t="str">
        <f>IF($A$2=1,IF(SP_NORTE!BJ222="","*",SP_NORTE!BJ222),IF(SP_NORTE!BK222="","*",SP_NORTE!BK222))</f>
        <v xml:space="preserve">Aguardando TP ficar pronta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1</v>
      </c>
      <c r="P223" s="187" t="str">
        <f>IF($A$2=1,IF(SP_NORTE!BJ223="","*",SP_NORTE!BJ223),IF(SP_NORTE!BK223="","*",SP_NORTE!BK223))</f>
        <v xml:space="preserve">Aguardando TP ficar pronta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1</v>
      </c>
      <c r="P224" s="187" t="str">
        <f>IF($A$2=1,IF(SP_NORTE!BJ224="","*",SP_NORTE!BJ224),IF(SP_NORTE!BK224="","*",SP_NORTE!BK224))</f>
        <v xml:space="preserve">Aguardando TP ficar pronta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1</v>
      </c>
      <c r="P225" s="187" t="str">
        <f>IF($A$2=1,IF(SP_NORTE!BJ225="","*",SP_NORTE!BJ225),IF(SP_NORTE!BK225="","*",SP_NORTE!BK225))</f>
        <v>MC1 07:41, previsão após L92 08:40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1585</v>
      </c>
      <c r="V1" s="270"/>
      <c r="W1" s="270"/>
    </row>
    <row r="2" spans="1:23" s="93" customFormat="1">
      <c r="A2" s="96" t="s">
        <v>1586</v>
      </c>
      <c r="B2" s="96" t="s">
        <v>1581</v>
      </c>
      <c r="C2" s="96" t="s">
        <v>470</v>
      </c>
      <c r="D2" s="97" t="s">
        <v>1019</v>
      </c>
      <c r="E2" s="97" t="s">
        <v>1020</v>
      </c>
      <c r="F2" s="97" t="s">
        <v>1580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1587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1588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1589</v>
      </c>
      <c r="C2" s="136" t="s">
        <v>1004</v>
      </c>
      <c r="D2" s="84" t="s">
        <v>1006</v>
      </c>
      <c r="E2" s="84" t="s">
        <v>1590</v>
      </c>
      <c r="F2" s="113" t="s">
        <v>1591</v>
      </c>
      <c r="G2" s="84" t="s">
        <v>1592</v>
      </c>
      <c r="H2" s="84" t="s">
        <v>1593</v>
      </c>
      <c r="I2" s="84" t="s">
        <v>1594</v>
      </c>
      <c r="J2" s="84" t="s">
        <v>1595</v>
      </c>
      <c r="K2" s="86" t="s">
        <v>1596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2025-10-16T11:28:56Z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